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igascon\Desktop\"/>
    </mc:Choice>
  </mc:AlternateContent>
  <xr:revisionPtr revIDLastSave="0" documentId="13_ncr:1_{B9BFF255-8839-4662-A027-D79463A3287E}" xr6:coauthVersionLast="47" xr6:coauthVersionMax="47" xr10:uidLastSave="{00000000-0000-0000-0000-000000000000}"/>
  <bookViews>
    <workbookView xWindow="-96" yWindow="0" windowWidth="11712" windowHeight="12336" xr2:uid="{805DEC55-2CCA-411F-A53F-5A4405250B3B}"/>
  </bookViews>
  <sheets>
    <sheet name="Hoja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6" i="1" l="1"/>
  <c r="H65" i="1"/>
  <c r="K89" i="1" l="1"/>
  <c r="J89" i="1"/>
  <c r="K88" i="1"/>
  <c r="J88" i="1"/>
  <c r="K86" i="1"/>
  <c r="J86" i="1"/>
  <c r="K85" i="1"/>
  <c r="J85" i="1"/>
  <c r="K84" i="1"/>
  <c r="J84" i="1"/>
  <c r="J83" i="1"/>
  <c r="K82" i="1"/>
  <c r="J82" i="1"/>
  <c r="K81" i="1"/>
  <c r="J81" i="1"/>
  <c r="K79" i="1"/>
  <c r="J79" i="1"/>
  <c r="K78" i="1"/>
  <c r="J78" i="1"/>
  <c r="K77" i="1"/>
  <c r="J77" i="1"/>
  <c r="K76" i="1"/>
  <c r="J76" i="1"/>
  <c r="K75" i="1"/>
  <c r="J75" i="1"/>
  <c r="K74" i="1"/>
  <c r="J74" i="1"/>
  <c r="K73" i="1"/>
  <c r="J73" i="1"/>
  <c r="I6" i="1" l="1"/>
  <c r="H8" i="1"/>
  <c r="H6" i="1"/>
  <c r="I7" i="1" l="1"/>
  <c r="I8" i="1"/>
  <c r="I57" i="1" l="1"/>
  <c r="F38" i="1" l="1"/>
  <c r="H15" i="1"/>
  <c r="F40" i="1" l="1"/>
  <c r="F46" i="1"/>
  <c r="F47" i="1"/>
  <c r="F48" i="1"/>
  <c r="F49" i="1"/>
  <c r="F45" i="1"/>
  <c r="F39" i="1"/>
  <c r="F43" i="1"/>
  <c r="F44" i="1"/>
  <c r="H32" i="1"/>
  <c r="I32" i="1"/>
  <c r="H31" i="1"/>
  <c r="I25" i="1" l="1"/>
  <c r="H25" i="1"/>
  <c r="H29" i="1"/>
  <c r="I29" i="1"/>
  <c r="I65" i="1"/>
  <c r="I66" i="1"/>
  <c r="H67" i="1"/>
  <c r="H68" i="1"/>
  <c r="H61" i="1"/>
  <c r="I61" i="1"/>
  <c r="H54" i="1"/>
  <c r="I54" i="1"/>
  <c r="H55" i="1"/>
  <c r="I55" i="1"/>
  <c r="H56" i="1"/>
  <c r="I56" i="1"/>
  <c r="H57" i="1"/>
  <c r="H58" i="1"/>
  <c r="I58" i="1"/>
  <c r="H60" i="1"/>
  <c r="I60" i="1"/>
  <c r="I53" i="1"/>
  <c r="F37" i="1"/>
  <c r="F41" i="1"/>
  <c r="F42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6" i="1"/>
  <c r="I27" i="1"/>
  <c r="I28" i="1"/>
  <c r="I30" i="1"/>
  <c r="I31" i="1"/>
  <c r="I5" i="1"/>
  <c r="H7" i="1" l="1"/>
  <c r="H9" i="1"/>
  <c r="H10" i="1"/>
  <c r="H11" i="1"/>
  <c r="H12" i="1"/>
  <c r="H13" i="1"/>
  <c r="H14" i="1"/>
  <c r="H16" i="1"/>
  <c r="H17" i="1"/>
  <c r="H18" i="1"/>
  <c r="H19" i="1"/>
  <c r="H20" i="1"/>
  <c r="H21" i="1"/>
  <c r="H22" i="1"/>
  <c r="H23" i="1"/>
  <c r="H24" i="1"/>
  <c r="H26" i="1"/>
  <c r="H27" i="1"/>
  <c r="H28" i="1"/>
  <c r="H30" i="1"/>
  <c r="F36" i="1"/>
  <c r="H53" i="1"/>
  <c r="H5" i="1"/>
  <c r="I67" i="1"/>
  <c r="I68" i="1"/>
</calcChain>
</file>

<file path=xl/sharedStrings.xml><?xml version="1.0" encoding="utf-8"?>
<sst xmlns="http://schemas.openxmlformats.org/spreadsheetml/2006/main" count="292" uniqueCount="188">
  <si>
    <t>TACs ACORDADOS ENTRE LA UNIÓN EUROPEA Y REINO UNIDO (DEFINITIVOS)</t>
  </si>
  <si>
    <t>1.- CON ASIGNACIÓN PARA ESPAÑA</t>
  </si>
  <si>
    <t>Nombre</t>
  </si>
  <si>
    <t>STOCK</t>
  </si>
  <si>
    <t>Zona ICES / Unidad del TAC</t>
  </si>
  <si>
    <t>% VARIACIÓN TAC 2024vs2025</t>
  </si>
  <si>
    <t>% VARIACIÓN Cuota ESP 2024vs2025</t>
  </si>
  <si>
    <t>Abadejo</t>
  </si>
  <si>
    <t>POL/56-14</t>
  </si>
  <si>
    <t>Aguas de la Union y aguas internacionales de 5b; 6 y de la 12 y 14</t>
  </si>
  <si>
    <t>POL/07</t>
  </si>
  <si>
    <t>7. Aguas de Irlanda</t>
  </si>
  <si>
    <t>Brosmio</t>
  </si>
  <si>
    <t>USK/567EI</t>
  </si>
  <si>
    <t>5, 6 Y 7</t>
  </si>
  <si>
    <t>Cigala</t>
  </si>
  <si>
    <t>NEP/07</t>
  </si>
  <si>
    <t>NEP/*07U16</t>
  </si>
  <si>
    <t>7I - Porcupine Bank special condition(UF16)</t>
  </si>
  <si>
    <t>Gallos</t>
  </si>
  <si>
    <t>LEZ/56-14</t>
  </si>
  <si>
    <t>Aguas de la Union y aguas internacionales of 5b; 6 y de la 12 y 14</t>
  </si>
  <si>
    <t>LEZ/07</t>
  </si>
  <si>
    <t>LEZ/8ABDE</t>
  </si>
  <si>
    <t xml:space="preserve">8abde. Aguas de Francia, Golfo de Vizcaya. </t>
  </si>
  <si>
    <t>Jurel</t>
  </si>
  <si>
    <t>JAX/4BC7D</t>
  </si>
  <si>
    <t>Aguas de la UE 4b, 4c y 7d</t>
  </si>
  <si>
    <t>JAX/2A-14</t>
  </si>
  <si>
    <t>2a, 4a, 5, 7, 8, 12 y 12</t>
  </si>
  <si>
    <t>JAX/08C</t>
  </si>
  <si>
    <t>8c</t>
  </si>
  <si>
    <t>Maruca</t>
  </si>
  <si>
    <t>LIN/6X14</t>
  </si>
  <si>
    <t>Aguas UE e internacionales de las 6, 7, 8, 9, 10, 12, 14</t>
  </si>
  <si>
    <t>Maruca azul</t>
  </si>
  <si>
    <t>BLI/5B67-</t>
  </si>
  <si>
    <t>Aguas UE e internacionales de la 5b, 6 y 7</t>
  </si>
  <si>
    <t>BLI/12INT-</t>
  </si>
  <si>
    <t>Aguas internacionales de la 12</t>
  </si>
  <si>
    <t>Merluza</t>
  </si>
  <si>
    <t>HKE/571214</t>
  </si>
  <si>
    <t>Aguas de la 5b, 6, 7, 12 y 14</t>
  </si>
  <si>
    <t>HKE/8ABDE</t>
  </si>
  <si>
    <t>Rapes</t>
  </si>
  <si>
    <t>ANF/56-14</t>
  </si>
  <si>
    <t>6; Aguas de la Union y aguas internacionales de la  5b y 12 y 14</t>
  </si>
  <si>
    <t>ANF/07</t>
  </si>
  <si>
    <t>ANF/8ABDE</t>
  </si>
  <si>
    <t>Raya mosaico (ondulada)</t>
  </si>
  <si>
    <t>RJU/7DE</t>
  </si>
  <si>
    <t>7d y 7e</t>
  </si>
  <si>
    <t>Raya de ojos</t>
  </si>
  <si>
    <t>RJE/07E</t>
  </si>
  <si>
    <t>7e</t>
  </si>
  <si>
    <t>RJE/7FG</t>
  </si>
  <si>
    <t>7f y 7g</t>
  </si>
  <si>
    <t>Rayas</t>
  </si>
  <si>
    <t>SRX/67AKXD</t>
  </si>
  <si>
    <t>Aguas de la UE de 6a, 6b, 7a-c y 7e-k</t>
  </si>
  <si>
    <t>RJU/8-C</t>
  </si>
  <si>
    <t>Aguas de la 8</t>
  </si>
  <si>
    <t>RJU/8-C.SEN</t>
  </si>
  <si>
    <t>RJU/9-C</t>
  </si>
  <si>
    <t>Aguas de la 9</t>
  </si>
  <si>
    <t>SRX/89-C</t>
  </si>
  <si>
    <t>Aguas de la 8c y 9</t>
  </si>
  <si>
    <t>2.-DE INTERÉS PARA ESPAÑA PERO SIN ASIGNACIÓN INICIAL (BOLSAS)</t>
  </si>
  <si>
    <t>Bacalao</t>
  </si>
  <si>
    <t>COD/5BE6A</t>
  </si>
  <si>
    <t>Zona 6a (oeste de Escocia)</t>
  </si>
  <si>
    <t>COD/7ADX34</t>
  </si>
  <si>
    <t>Zona 7 (mar Céltico)</t>
  </si>
  <si>
    <t>Merlan</t>
  </si>
  <si>
    <t>WHG/56-14</t>
  </si>
  <si>
    <t>Zona 6 (oeste de Escocia)</t>
  </si>
  <si>
    <t>Solla</t>
  </si>
  <si>
    <t>PLE/7HJK</t>
  </si>
  <si>
    <t>3.- ESPECIES PROFUNDAS</t>
  </si>
  <si>
    <t xml:space="preserve">Alfonsinos </t>
  </si>
  <si>
    <t>ALF/3X14</t>
  </si>
  <si>
    <t>Zonas 3, 4, 5, 6, 7, 8, 9, 10, 12 y 14</t>
  </si>
  <si>
    <t xml:space="preserve">Besugo </t>
  </si>
  <si>
    <t>SBR/678-</t>
  </si>
  <si>
    <t>Zonas 6, 7 y 8</t>
  </si>
  <si>
    <t>Granadero</t>
  </si>
  <si>
    <t>RNG/5B67-</t>
  </si>
  <si>
    <t>Zonas 5b, 6 y 7</t>
  </si>
  <si>
    <t xml:space="preserve">Granadero </t>
  </si>
  <si>
    <t>RNG/8X14-</t>
  </si>
  <si>
    <t>Zonas  8, 9, 10, 12 y 14</t>
  </si>
  <si>
    <t>Sable negro</t>
  </si>
  <si>
    <t>BSF/56712-</t>
  </si>
  <si>
    <t>Zonas  5, 6, 7 and 12</t>
  </si>
  <si>
    <t>BSF/8910</t>
  </si>
  <si>
    <t>Zonas  8, 9 y 10</t>
  </si>
  <si>
    <t>Zona 9</t>
  </si>
  <si>
    <t xml:space="preserve">Zona 10 </t>
  </si>
  <si>
    <t>TACs INTERÉS PARA ESPAÑA DE NEGOCIACIÓN MULTILATERAL (ESTADOS COSTEROS)</t>
  </si>
  <si>
    <t>% VARIACIÓN TAC UE 2024vs2025</t>
  </si>
  <si>
    <t>Caballa</t>
  </si>
  <si>
    <t>MAC/8C3411</t>
  </si>
  <si>
    <t>Zonas 8c y 9</t>
  </si>
  <si>
    <t>MAC/2CX14</t>
  </si>
  <si>
    <t>Zonas 2a, 5b, 6,7,8abde, 12 y 14</t>
  </si>
  <si>
    <t>Bacaladilla</t>
  </si>
  <si>
    <t>WHB/8C3411</t>
  </si>
  <si>
    <t>WHB/1X14</t>
  </si>
  <si>
    <t>Zonas 1,2,3,4,5,6,7,8abde, 12 y 14</t>
  </si>
  <si>
    <t>TACS ORPS</t>
  </si>
  <si>
    <t>Marlin Azul</t>
  </si>
  <si>
    <t>BUM/ATLANT</t>
  </si>
  <si>
    <t>Atlántico</t>
  </si>
  <si>
    <t>Tintorera</t>
  </si>
  <si>
    <t>BSH/AN05N</t>
  </si>
  <si>
    <t>Atlántico norte</t>
  </si>
  <si>
    <t>BSH/AS05N</t>
  </si>
  <si>
    <t>Atlántico Sur</t>
  </si>
  <si>
    <t>Aguja Blanca</t>
  </si>
  <si>
    <t>WHM/ATLANT</t>
  </si>
  <si>
    <t>Bonito del Norte</t>
  </si>
  <si>
    <t>ALB/AN05N</t>
  </si>
  <si>
    <t>ALB/AN05S</t>
  </si>
  <si>
    <t>ALB/MED</t>
  </si>
  <si>
    <t>Mediterráneo</t>
  </si>
  <si>
    <t>Rabil</t>
  </si>
  <si>
    <t>YFT/ATLANT</t>
  </si>
  <si>
    <t>Patudo</t>
  </si>
  <si>
    <t>BET/ATLANT</t>
  </si>
  <si>
    <t>Atun Rojo</t>
  </si>
  <si>
    <t>BFT/AE45WM</t>
  </si>
  <si>
    <t>Atlántico y Mediterráneo</t>
  </si>
  <si>
    <t>Marrajo</t>
  </si>
  <si>
    <t>SMA/AS05N</t>
  </si>
  <si>
    <t>Pez Espada</t>
  </si>
  <si>
    <t>SWO/AN05N</t>
  </si>
  <si>
    <t>SWO/AN05S</t>
  </si>
  <si>
    <t>SWO/MED</t>
  </si>
  <si>
    <t>YFT/IOTC</t>
  </si>
  <si>
    <t>Índico</t>
  </si>
  <si>
    <t>BET/IOTC</t>
  </si>
  <si>
    <t>TAC GLOBAL (incluyendo UK) adoptado 2025 en toneladas</t>
  </si>
  <si>
    <t>Cuota inicial ESP 2025 en toneladas</t>
  </si>
  <si>
    <t>% VARIACIÓN TAC 2025vs2026</t>
  </si>
  <si>
    <t>% VARIACIÓN Cuota ESP 2025vs2026</t>
  </si>
  <si>
    <t>Propuesta TAC GLOBAL (incluyendo UK) 2026 en toneladas</t>
  </si>
  <si>
    <t>Propuesta Cuota inicial ESP 2026  en toneladas</t>
  </si>
  <si>
    <t>-</t>
  </si>
  <si>
    <t>SBR/09NX</t>
  </si>
  <si>
    <t>SBR/09S-3411</t>
  </si>
  <si>
    <t>SBR/10-</t>
  </si>
  <si>
    <t>TAC UE adoptado 2025 en toneladas</t>
  </si>
  <si>
    <t>TAC global acordado 2026 en toneladas</t>
  </si>
  <si>
    <t>Sin actualizar:</t>
  </si>
  <si>
    <t>Ochavo</t>
  </si>
  <si>
    <t>BOR/678-</t>
  </si>
  <si>
    <t xml:space="preserve">Subzonas 6, 7 y 8 </t>
  </si>
  <si>
    <t>COD/5W6-14</t>
  </si>
  <si>
    <t>HAD/5BC6A.</t>
  </si>
  <si>
    <t xml:space="preserve">HAD/6B1214 </t>
  </si>
  <si>
    <t xml:space="preserve">HAD/7X7A34 </t>
  </si>
  <si>
    <t>POK/56-14</t>
  </si>
  <si>
    <t>POK/7/3411</t>
  </si>
  <si>
    <t>SOL/7FG.</t>
  </si>
  <si>
    <t>SOL/7HJK.</t>
  </si>
  <si>
    <t>WHG/07A.</t>
  </si>
  <si>
    <t xml:space="preserve">Subzona 6; aguas del Reino Unido e internacionales de la división 5b y las subzonas 12 y 14 </t>
  </si>
  <si>
    <t xml:space="preserve">Subzonas 7, 8, 9 y 10; aguas de la Unión de la zona 34.1.1 del CPACO </t>
  </si>
  <si>
    <t>Carbonero</t>
  </si>
  <si>
    <t>Lenguado europeo</t>
  </si>
  <si>
    <t>División 7a</t>
  </si>
  <si>
    <t>Eglefino</t>
  </si>
  <si>
    <t xml:space="preserve">División 6a; aguas del Reino Unido e internacionales de la división 5b </t>
  </si>
  <si>
    <t xml:space="preserve">Aguas del Reino Unido, de la Unión e internacionales de la división 6b; aguas internacionales de las subzonas 12 y 14 </t>
  </si>
  <si>
    <t>Divisiones 7b-k y subzonas 8, 9 y 10; aguas de la Unión de la zona 34.1.1 del CPACO</t>
  </si>
  <si>
    <t xml:space="preserve">División 6b; aguas del Reino Unido e internacionales de la división 5b al oeste del meridiano 12° 00′ O y de las subzonas 12 y 14 </t>
  </si>
  <si>
    <t>Divisiones 7f y 7g</t>
  </si>
  <si>
    <t>Divisiones 7h, 7j y 7k</t>
  </si>
  <si>
    <t>COD/N3M.</t>
  </si>
  <si>
    <t>Propuesta TAC GLOBAL (incluyendo UK)  2026 en toneladas</t>
  </si>
  <si>
    <t>Propuesta TAC UE  2026 en toneladas</t>
  </si>
  <si>
    <t>NAFO 3M</t>
  </si>
  <si>
    <t>Listado</t>
  </si>
  <si>
    <t>SKJ/IOTC</t>
  </si>
  <si>
    <t>TAC global acordado 2025 en toneladas</t>
  </si>
  <si>
    <t>TAC UE adoptado 2026 en toneladas</t>
  </si>
  <si>
    <t>Cuota inicial ESP 2026  en toneladas</t>
  </si>
  <si>
    <t>% VARIACIÓN TAC UE 2025vs2026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</si>
</sst>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b/>
      <sz val="11"/>
      <color theme="1"/>
      <name val="Arial"/>
      <family val="2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2" fillId="0" borderId="0" applyFont="0" applyFill="0" applyBorder="0" applyAlignment="0" applyProtection="0"/>
  </cellStyleXfs>
  <cellXfs count="36">
    <xf numFmtId="0" fontId="0" fillId="0" borderId="0" xfId="0"/>
    <xf numFmtId="0" fontId="0" fillId="0" borderId="1" xfId="0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0" fontId="1" fillId="0" borderId="0" xfId="0" applyFont="1"/>
    <xf numFmtId="0" fontId="0" fillId="0" borderId="1" xfId="0" applyBorder="1" applyAlignment="1">
      <alignment horizontal="center" vertical="center" wrapText="1"/>
    </xf>
    <xf numFmtId="3" fontId="0" fillId="0" borderId="1" xfId="0" applyNumberForma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3" fontId="2" fillId="0" borderId="0" xfId="0" applyNumberFormat="1" applyFont="1" applyAlignment="1">
      <alignment horizontal="center" vertical="center" wrapText="1"/>
    </xf>
    <xf numFmtId="3" fontId="4" fillId="2" borderId="0" xfId="0" applyNumberFormat="1" applyFont="1" applyFill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3" fontId="5" fillId="0" borderId="1" xfId="0" applyNumberFormat="1" applyFont="1" applyBorder="1" applyAlignment="1">
      <alignment horizontal="center" vertical="center" wrapText="1"/>
    </xf>
    <xf numFmtId="3" fontId="0" fillId="2" borderId="1" xfId="0" applyNumberFormat="1" applyFill="1" applyBorder="1" applyAlignment="1">
      <alignment horizontal="center" vertical="center" wrapText="1"/>
    </xf>
    <xf numFmtId="0" fontId="7" fillId="0" borderId="0" xfId="0" applyFont="1"/>
    <xf numFmtId="0" fontId="8" fillId="0" borderId="0" xfId="0" applyFont="1"/>
    <xf numFmtId="0" fontId="9" fillId="0" borderId="0" xfId="0" applyFont="1"/>
    <xf numFmtId="0" fontId="1" fillId="3" borderId="1" xfId="0" applyFont="1" applyFill="1" applyBorder="1" applyAlignment="1">
      <alignment horizontal="center" vertical="center" wrapText="1"/>
    </xf>
    <xf numFmtId="10" fontId="0" fillId="0" borderId="0" xfId="0" applyNumberFormat="1"/>
    <xf numFmtId="10" fontId="0" fillId="0" borderId="1" xfId="0" applyNumberFormat="1" applyBorder="1" applyAlignment="1">
      <alignment horizontal="center" vertical="center"/>
    </xf>
    <xf numFmtId="10" fontId="0" fillId="0" borderId="2" xfId="0" applyNumberFormat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center" vertical="center" wrapText="1"/>
    </xf>
    <xf numFmtId="10" fontId="0" fillId="0" borderId="2" xfId="1" applyNumberFormat="1" applyFont="1" applyBorder="1" applyAlignment="1">
      <alignment horizontal="center" vertical="center"/>
    </xf>
    <xf numFmtId="10" fontId="0" fillId="0" borderId="0" xfId="1" applyNumberFormat="1" applyFont="1"/>
    <xf numFmtId="4" fontId="0" fillId="0" borderId="1" xfId="0" applyNumberFormat="1" applyBorder="1" applyAlignment="1">
      <alignment horizontal="center" vertical="center" wrapText="1"/>
    </xf>
    <xf numFmtId="0" fontId="10" fillId="0" borderId="0" xfId="0" applyFont="1"/>
    <xf numFmtId="0" fontId="13" fillId="3" borderId="5" xfId="0" applyFont="1" applyFill="1" applyBorder="1" applyAlignment="1">
      <alignment horizontal="center" vertical="center" wrapText="1"/>
    </xf>
    <xf numFmtId="0" fontId="13" fillId="3" borderId="4" xfId="0" applyFont="1" applyFill="1" applyBorder="1" applyAlignment="1">
      <alignment horizontal="center" vertical="center" wrapText="1"/>
    </xf>
    <xf numFmtId="0" fontId="13" fillId="4" borderId="4" xfId="0" applyFont="1" applyFill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/>
    </xf>
    <xf numFmtId="0" fontId="14" fillId="2" borderId="7" xfId="0" applyFont="1" applyFill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10" fontId="14" fillId="0" borderId="7" xfId="0" applyNumberFormat="1" applyFont="1" applyBorder="1" applyAlignment="1">
      <alignment horizontal="center" vertical="center"/>
    </xf>
    <xf numFmtId="3" fontId="14" fillId="0" borderId="7" xfId="0" applyNumberFormat="1" applyFont="1" applyBorder="1" applyAlignment="1">
      <alignment horizontal="center" vertic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227B46-18F7-4687-8685-AF241D446B4D}">
  <dimension ref="A1:K89"/>
  <sheetViews>
    <sheetView tabSelected="1" topLeftCell="D55" zoomScale="90" zoomScaleNormal="90" workbookViewId="0">
      <selection activeCell="G70" sqref="G70"/>
    </sheetView>
  </sheetViews>
  <sheetFormatPr baseColWidth="10" defaultColWidth="11.44140625" defaultRowHeight="14.4" x14ac:dyDescent="0.3"/>
  <cols>
    <col min="1" max="1" width="23" customWidth="1"/>
    <col min="2" max="2" width="13.88671875" bestFit="1" customWidth="1"/>
    <col min="3" max="3" width="31.5546875" customWidth="1"/>
    <col min="4" max="4" width="24.33203125" bestFit="1" customWidth="1"/>
    <col min="5" max="5" width="15.88671875" bestFit="1" customWidth="1"/>
    <col min="6" max="6" width="23.6640625" customWidth="1"/>
    <col min="7" max="7" width="16.33203125" bestFit="1" customWidth="1"/>
    <col min="8" max="8" width="15.44140625" customWidth="1"/>
    <col min="9" max="9" width="12" customWidth="1"/>
  </cols>
  <sheetData>
    <row r="1" spans="1:9" ht="23.4" x14ac:dyDescent="0.45">
      <c r="A1" s="15" t="s">
        <v>0</v>
      </c>
      <c r="B1" s="14"/>
      <c r="H1" s="25"/>
    </row>
    <row r="2" spans="1:9" x14ac:dyDescent="0.3">
      <c r="A2" s="13"/>
    </row>
    <row r="3" spans="1:9" x14ac:dyDescent="0.3">
      <c r="A3" s="13" t="s">
        <v>1</v>
      </c>
    </row>
    <row r="4" spans="1:9" s="3" customFormat="1" ht="57.6" x14ac:dyDescent="0.3">
      <c r="A4" s="16" t="s">
        <v>2</v>
      </c>
      <c r="B4" s="16" t="s">
        <v>3</v>
      </c>
      <c r="C4" s="16" t="s">
        <v>4</v>
      </c>
      <c r="D4" s="16" t="s">
        <v>141</v>
      </c>
      <c r="E4" s="16" t="s">
        <v>142</v>
      </c>
      <c r="F4" s="22" t="s">
        <v>145</v>
      </c>
      <c r="G4" s="22" t="s">
        <v>146</v>
      </c>
      <c r="H4" s="20" t="s">
        <v>143</v>
      </c>
      <c r="I4" s="20" t="s">
        <v>144</v>
      </c>
    </row>
    <row r="5" spans="1:9" ht="43.2" x14ac:dyDescent="0.3">
      <c r="A5" s="4" t="s">
        <v>7</v>
      </c>
      <c r="B5" s="4" t="s">
        <v>8</v>
      </c>
      <c r="C5" s="4" t="s">
        <v>9</v>
      </c>
      <c r="D5" s="5">
        <v>77</v>
      </c>
      <c r="E5" s="5">
        <v>1</v>
      </c>
      <c r="F5" s="5">
        <v>93</v>
      </c>
      <c r="G5" s="5">
        <v>1</v>
      </c>
      <c r="H5" s="19">
        <f>(F5-D5)/D5</f>
        <v>0.20779220779220781</v>
      </c>
      <c r="I5" s="19">
        <f>(G5-E5)/E5</f>
        <v>0</v>
      </c>
    </row>
    <row r="6" spans="1:9" x14ac:dyDescent="0.3">
      <c r="A6" s="4" t="s">
        <v>7</v>
      </c>
      <c r="B6" s="4" t="s">
        <v>10</v>
      </c>
      <c r="C6" s="4" t="s">
        <v>11</v>
      </c>
      <c r="D6" s="5">
        <v>689</v>
      </c>
      <c r="E6" s="5">
        <v>1</v>
      </c>
      <c r="F6" s="5">
        <v>2224</v>
      </c>
      <c r="G6" s="26">
        <v>4</v>
      </c>
      <c r="H6" s="18">
        <f>(F6-D6)/D6</f>
        <v>2.2278664731494922</v>
      </c>
      <c r="I6" s="24">
        <f>(G6-E6)/E6</f>
        <v>3</v>
      </c>
    </row>
    <row r="7" spans="1:9" x14ac:dyDescent="0.3">
      <c r="A7" s="4" t="s">
        <v>12</v>
      </c>
      <c r="B7" s="4" t="s">
        <v>13</v>
      </c>
      <c r="C7" s="4" t="s">
        <v>14</v>
      </c>
      <c r="D7" s="5">
        <v>6940</v>
      </c>
      <c r="E7" s="5">
        <v>333</v>
      </c>
      <c r="F7" s="5">
        <v>5405</v>
      </c>
      <c r="G7" s="5">
        <v>259</v>
      </c>
      <c r="H7" s="18">
        <f t="shared" ref="H7:H32" si="0">(F7-D7)/D7</f>
        <v>-0.22118155619596541</v>
      </c>
      <c r="I7" s="19">
        <f t="shared" ref="I7:I8" si="1">(G7-E7)/E7</f>
        <v>-0.22222222222222221</v>
      </c>
    </row>
    <row r="8" spans="1:9" x14ac:dyDescent="0.3">
      <c r="A8" s="4" t="s">
        <v>15</v>
      </c>
      <c r="B8" s="4" t="s">
        <v>16</v>
      </c>
      <c r="C8" s="4" t="s">
        <v>11</v>
      </c>
      <c r="D8" s="5">
        <v>18689</v>
      </c>
      <c r="E8" s="5">
        <v>864</v>
      </c>
      <c r="F8" s="5">
        <v>13167</v>
      </c>
      <c r="G8" s="5">
        <v>682</v>
      </c>
      <c r="H8" s="18">
        <f t="shared" si="0"/>
        <v>-0.29546792230723956</v>
      </c>
      <c r="I8" s="19">
        <f t="shared" si="1"/>
        <v>-0.21064814814814814</v>
      </c>
    </row>
    <row r="9" spans="1:9" ht="28.8" x14ac:dyDescent="0.3">
      <c r="A9" s="4" t="s">
        <v>15</v>
      </c>
      <c r="B9" s="4" t="s">
        <v>17</v>
      </c>
      <c r="C9" s="4" t="s">
        <v>18</v>
      </c>
      <c r="D9" s="5">
        <v>2976</v>
      </c>
      <c r="E9" s="5">
        <v>1052</v>
      </c>
      <c r="F9" s="5">
        <v>2169</v>
      </c>
      <c r="G9" s="5">
        <v>654</v>
      </c>
      <c r="H9" s="18">
        <f t="shared" si="0"/>
        <v>-0.27116935483870969</v>
      </c>
      <c r="I9" s="19">
        <f t="shared" ref="I9:I31" si="2">(G9-E9)/E9</f>
        <v>-0.37832699619771865</v>
      </c>
    </row>
    <row r="10" spans="1:9" ht="43.2" x14ac:dyDescent="0.3">
      <c r="A10" s="4" t="s">
        <v>19</v>
      </c>
      <c r="B10" s="4" t="s">
        <v>20</v>
      </c>
      <c r="C10" s="4" t="s">
        <v>21</v>
      </c>
      <c r="D10" s="5">
        <v>5847</v>
      </c>
      <c r="E10" s="5">
        <v>539</v>
      </c>
      <c r="F10" s="5">
        <v>6190</v>
      </c>
      <c r="G10" s="5">
        <v>571</v>
      </c>
      <c r="H10" s="18">
        <f t="shared" si="0"/>
        <v>5.8662561997605611E-2</v>
      </c>
      <c r="I10" s="19">
        <f t="shared" si="2"/>
        <v>5.9369202226345084E-2</v>
      </c>
    </row>
    <row r="11" spans="1:9" x14ac:dyDescent="0.3">
      <c r="A11" s="4" t="s">
        <v>19</v>
      </c>
      <c r="B11" s="4" t="s">
        <v>22</v>
      </c>
      <c r="C11" s="4" t="s">
        <v>11</v>
      </c>
      <c r="D11" s="5">
        <v>20030</v>
      </c>
      <c r="E11" s="5">
        <v>5507</v>
      </c>
      <c r="F11" s="5">
        <v>16024</v>
      </c>
      <c r="G11" s="5">
        <v>4405</v>
      </c>
      <c r="H11" s="18">
        <f t="shared" si="0"/>
        <v>-0.2</v>
      </c>
      <c r="I11" s="19">
        <f t="shared" si="2"/>
        <v>-0.20010895224260034</v>
      </c>
    </row>
    <row r="12" spans="1:9" ht="28.8" x14ac:dyDescent="0.3">
      <c r="A12" s="4" t="s">
        <v>19</v>
      </c>
      <c r="B12" s="4" t="s">
        <v>23</v>
      </c>
      <c r="C12" s="4" t="s">
        <v>24</v>
      </c>
      <c r="D12" s="5">
        <v>1981</v>
      </c>
      <c r="E12" s="5">
        <v>1042</v>
      </c>
      <c r="F12" s="5">
        <v>1585</v>
      </c>
      <c r="G12" s="5">
        <v>739</v>
      </c>
      <c r="H12" s="18">
        <f t="shared" si="0"/>
        <v>-0.19989904088844018</v>
      </c>
      <c r="I12" s="19">
        <f t="shared" si="2"/>
        <v>-0.29078694817658352</v>
      </c>
    </row>
    <row r="13" spans="1:9" x14ac:dyDescent="0.3">
      <c r="A13" s="4" t="s">
        <v>25</v>
      </c>
      <c r="B13" s="4" t="s">
        <v>26</v>
      </c>
      <c r="C13" s="4" t="s">
        <v>27</v>
      </c>
      <c r="D13" s="5">
        <v>970</v>
      </c>
      <c r="E13" s="23">
        <v>5</v>
      </c>
      <c r="F13" s="5">
        <v>970</v>
      </c>
      <c r="G13" s="5">
        <v>5</v>
      </c>
      <c r="H13" s="18">
        <f t="shared" si="0"/>
        <v>0</v>
      </c>
      <c r="I13" s="19">
        <f t="shared" si="2"/>
        <v>0</v>
      </c>
    </row>
    <row r="14" spans="1:9" x14ac:dyDescent="0.3">
      <c r="A14" s="4" t="s">
        <v>25</v>
      </c>
      <c r="B14" s="4" t="s">
        <v>28</v>
      </c>
      <c r="C14" s="4" t="s">
        <v>29</v>
      </c>
      <c r="D14" s="5">
        <v>65221</v>
      </c>
      <c r="E14" s="5">
        <v>6719</v>
      </c>
      <c r="F14" s="5">
        <v>64072</v>
      </c>
      <c r="G14" s="5">
        <v>6478</v>
      </c>
      <c r="H14" s="18">
        <f t="shared" si="0"/>
        <v>-1.7617025191272749E-2</v>
      </c>
      <c r="I14" s="19">
        <f t="shared" si="2"/>
        <v>-3.586843280250037E-2</v>
      </c>
    </row>
    <row r="15" spans="1:9" x14ac:dyDescent="0.3">
      <c r="A15" s="4" t="s">
        <v>25</v>
      </c>
      <c r="B15" s="4" t="s">
        <v>30</v>
      </c>
      <c r="C15" s="4" t="s">
        <v>31</v>
      </c>
      <c r="D15" s="5">
        <v>10324</v>
      </c>
      <c r="E15" s="5">
        <v>8802</v>
      </c>
      <c r="F15" s="5">
        <v>10142</v>
      </c>
      <c r="G15" s="5">
        <v>8221</v>
      </c>
      <c r="H15" s="18">
        <f t="shared" si="0"/>
        <v>-1.7628826036419992E-2</v>
      </c>
      <c r="I15" s="19">
        <f t="shared" si="2"/>
        <v>-6.6007725516927976E-2</v>
      </c>
    </row>
    <row r="16" spans="1:9" ht="28.8" x14ac:dyDescent="0.3">
      <c r="A16" s="4" t="s">
        <v>32</v>
      </c>
      <c r="B16" s="4" t="s">
        <v>33</v>
      </c>
      <c r="C16" s="4" t="s">
        <v>34</v>
      </c>
      <c r="D16" s="5">
        <v>10907</v>
      </c>
      <c r="E16" s="5">
        <v>2816</v>
      </c>
      <c r="F16" s="5">
        <v>7635</v>
      </c>
      <c r="G16" s="5">
        <v>1971</v>
      </c>
      <c r="H16" s="18">
        <f t="shared" si="0"/>
        <v>-0.29999083157605205</v>
      </c>
      <c r="I16" s="19">
        <f t="shared" si="2"/>
        <v>-0.30007102272727271</v>
      </c>
    </row>
    <row r="17" spans="1:9" ht="28.8" x14ac:dyDescent="0.3">
      <c r="A17" s="4" t="s">
        <v>35</v>
      </c>
      <c r="B17" s="4" t="s">
        <v>36</v>
      </c>
      <c r="C17" s="4" t="s">
        <v>37</v>
      </c>
      <c r="D17" s="5">
        <v>11159</v>
      </c>
      <c r="E17" s="5">
        <v>343</v>
      </c>
      <c r="F17" s="5">
        <v>11132</v>
      </c>
      <c r="G17" s="5">
        <v>342</v>
      </c>
      <c r="H17" s="18">
        <f t="shared" si="0"/>
        <v>-2.4195716462048571E-3</v>
      </c>
      <c r="I17" s="19">
        <f t="shared" si="2"/>
        <v>-2.9154518950437317E-3</v>
      </c>
    </row>
    <row r="18" spans="1:9" x14ac:dyDescent="0.3">
      <c r="A18" s="4" t="s">
        <v>35</v>
      </c>
      <c r="B18" s="4" t="s">
        <v>38</v>
      </c>
      <c r="C18" s="4" t="s">
        <v>39</v>
      </c>
      <c r="D18" s="5">
        <v>38</v>
      </c>
      <c r="E18" s="5">
        <v>37</v>
      </c>
      <c r="F18" s="5">
        <v>38</v>
      </c>
      <c r="G18" s="5">
        <v>37</v>
      </c>
      <c r="H18" s="18">
        <f t="shared" si="0"/>
        <v>0</v>
      </c>
      <c r="I18" s="19">
        <f t="shared" si="2"/>
        <v>0</v>
      </c>
    </row>
    <row r="19" spans="1:9" x14ac:dyDescent="0.3">
      <c r="A19" s="4" t="s">
        <v>40</v>
      </c>
      <c r="B19" s="4" t="s">
        <v>41</v>
      </c>
      <c r="C19" s="4" t="s">
        <v>42</v>
      </c>
      <c r="D19" s="5">
        <v>32479</v>
      </c>
      <c r="E19" s="5">
        <v>9244</v>
      </c>
      <c r="F19" s="5">
        <v>30607</v>
      </c>
      <c r="G19" s="5">
        <v>8712</v>
      </c>
      <c r="H19" s="18">
        <f t="shared" si="0"/>
        <v>-5.7637242525939839E-2</v>
      </c>
      <c r="I19" s="19">
        <f t="shared" si="2"/>
        <v>-5.7550843790566852E-2</v>
      </c>
    </row>
    <row r="20" spans="1:9" ht="28.8" x14ac:dyDescent="0.3">
      <c r="A20" s="4" t="s">
        <v>40</v>
      </c>
      <c r="B20" s="4" t="s">
        <v>43</v>
      </c>
      <c r="C20" s="4" t="s">
        <v>24</v>
      </c>
      <c r="D20" s="5">
        <v>22026</v>
      </c>
      <c r="E20" s="5">
        <v>6670</v>
      </c>
      <c r="F20" s="5">
        <v>20756</v>
      </c>
      <c r="G20" s="5">
        <v>6188</v>
      </c>
      <c r="H20" s="18">
        <f t="shared" si="0"/>
        <v>-5.7659130118950332E-2</v>
      </c>
      <c r="I20" s="19">
        <f t="shared" si="2"/>
        <v>-7.2263868065967019E-2</v>
      </c>
    </row>
    <row r="21" spans="1:9" ht="28.8" x14ac:dyDescent="0.3">
      <c r="A21" s="4" t="s">
        <v>44</v>
      </c>
      <c r="B21" s="4" t="s">
        <v>45</v>
      </c>
      <c r="C21" s="4" t="s">
        <v>46</v>
      </c>
      <c r="D21" s="5">
        <v>11104</v>
      </c>
      <c r="E21" s="5">
        <v>342</v>
      </c>
      <c r="F21" s="5">
        <v>10971</v>
      </c>
      <c r="G21" s="5">
        <v>335</v>
      </c>
      <c r="H21" s="18">
        <f t="shared" si="0"/>
        <v>-1.1977665706051873E-2</v>
      </c>
      <c r="I21" s="19">
        <f t="shared" si="2"/>
        <v>-2.046783625730994E-2</v>
      </c>
    </row>
    <row r="22" spans="1:9" x14ac:dyDescent="0.3">
      <c r="A22" s="4" t="s">
        <v>44</v>
      </c>
      <c r="B22" s="4" t="s">
        <v>47</v>
      </c>
      <c r="C22" s="4" t="s">
        <v>11</v>
      </c>
      <c r="D22" s="5">
        <v>47559</v>
      </c>
      <c r="E22" s="5">
        <v>1631</v>
      </c>
      <c r="F22" s="5">
        <v>46122</v>
      </c>
      <c r="G22" s="5">
        <v>1583</v>
      </c>
      <c r="H22" s="18">
        <f t="shared" si="0"/>
        <v>-3.0215101242667002E-2</v>
      </c>
      <c r="I22" s="19">
        <f t="shared" si="2"/>
        <v>-2.9429797670141016E-2</v>
      </c>
    </row>
    <row r="23" spans="1:9" ht="28.8" x14ac:dyDescent="0.3">
      <c r="A23" s="4" t="s">
        <v>44</v>
      </c>
      <c r="B23" s="4" t="s">
        <v>48</v>
      </c>
      <c r="C23" s="4" t="s">
        <v>24</v>
      </c>
      <c r="D23" s="5">
        <v>12741</v>
      </c>
      <c r="E23" s="5">
        <v>1844</v>
      </c>
      <c r="F23" s="5">
        <v>12358</v>
      </c>
      <c r="G23" s="5">
        <v>1703</v>
      </c>
      <c r="H23" s="18">
        <f t="shared" si="0"/>
        <v>-3.0060434816733379E-2</v>
      </c>
      <c r="I23" s="19">
        <f t="shared" si="2"/>
        <v>-7.646420824295011E-2</v>
      </c>
    </row>
    <row r="24" spans="1:9" x14ac:dyDescent="0.3">
      <c r="A24" s="4" t="s">
        <v>49</v>
      </c>
      <c r="B24" s="4" t="s">
        <v>50</v>
      </c>
      <c r="C24" s="4" t="s">
        <v>51</v>
      </c>
      <c r="D24" s="5">
        <v>3784</v>
      </c>
      <c r="E24" s="5">
        <v>319</v>
      </c>
      <c r="F24" s="5">
        <v>3639</v>
      </c>
      <c r="G24" s="5">
        <v>307</v>
      </c>
      <c r="H24" s="18">
        <f t="shared" si="0"/>
        <v>-3.8319238900634246E-2</v>
      </c>
      <c r="I24" s="19">
        <f t="shared" si="2"/>
        <v>-3.7617554858934171E-2</v>
      </c>
    </row>
    <row r="25" spans="1:9" x14ac:dyDescent="0.3">
      <c r="A25" s="4" t="s">
        <v>52</v>
      </c>
      <c r="B25" s="4" t="s">
        <v>53</v>
      </c>
      <c r="C25" s="4" t="s">
        <v>54</v>
      </c>
      <c r="D25" s="5">
        <v>16</v>
      </c>
      <c r="E25" s="5">
        <v>2</v>
      </c>
      <c r="F25" s="5" t="s">
        <v>147</v>
      </c>
      <c r="G25" s="5" t="s">
        <v>147</v>
      </c>
      <c r="H25" s="18" t="e">
        <f t="shared" si="0"/>
        <v>#VALUE!</v>
      </c>
      <c r="I25" s="19" t="e">
        <f t="shared" si="2"/>
        <v>#VALUE!</v>
      </c>
    </row>
    <row r="26" spans="1:9" x14ac:dyDescent="0.3">
      <c r="A26" s="4" t="s">
        <v>52</v>
      </c>
      <c r="B26" s="4" t="s">
        <v>55</v>
      </c>
      <c r="C26" s="4" t="s">
        <v>56</v>
      </c>
      <c r="D26" s="5">
        <v>103</v>
      </c>
      <c r="E26" s="5">
        <v>7</v>
      </c>
      <c r="F26" s="5">
        <v>103</v>
      </c>
      <c r="G26" s="5">
        <v>7</v>
      </c>
      <c r="H26" s="18">
        <f t="shared" si="0"/>
        <v>0</v>
      </c>
      <c r="I26" s="19">
        <f t="shared" si="2"/>
        <v>0</v>
      </c>
    </row>
    <row r="27" spans="1:9" x14ac:dyDescent="0.3">
      <c r="A27" s="4" t="s">
        <v>57</v>
      </c>
      <c r="B27" s="4" t="s">
        <v>58</v>
      </c>
      <c r="C27" s="4" t="s">
        <v>59</v>
      </c>
      <c r="D27" s="5">
        <v>9430</v>
      </c>
      <c r="E27" s="5">
        <v>957</v>
      </c>
      <c r="F27" s="5">
        <v>9320</v>
      </c>
      <c r="G27" s="5">
        <v>946</v>
      </c>
      <c r="H27" s="18">
        <f t="shared" si="0"/>
        <v>-1.166489925768823E-2</v>
      </c>
      <c r="I27" s="19">
        <f t="shared" si="2"/>
        <v>-1.1494252873563218E-2</v>
      </c>
    </row>
    <row r="28" spans="1:9" x14ac:dyDescent="0.3">
      <c r="A28" s="4" t="s">
        <v>49</v>
      </c>
      <c r="B28" s="4" t="s">
        <v>60</v>
      </c>
      <c r="C28" s="4" t="s">
        <v>61</v>
      </c>
      <c r="D28" s="5">
        <v>33</v>
      </c>
      <c r="E28" s="5">
        <v>10</v>
      </c>
      <c r="F28" s="5">
        <v>33</v>
      </c>
      <c r="G28" s="5"/>
      <c r="H28" s="18">
        <f t="shared" si="0"/>
        <v>0</v>
      </c>
      <c r="I28" s="19">
        <f t="shared" si="2"/>
        <v>-1</v>
      </c>
    </row>
    <row r="29" spans="1:9" x14ac:dyDescent="0.3">
      <c r="A29" s="4"/>
      <c r="B29" s="4" t="s">
        <v>62</v>
      </c>
      <c r="C29" s="4" t="s">
        <v>61</v>
      </c>
      <c r="D29" s="5" t="s">
        <v>147</v>
      </c>
      <c r="E29" s="5" t="s">
        <v>147</v>
      </c>
      <c r="F29" s="5" t="s">
        <v>147</v>
      </c>
      <c r="G29" s="5" t="s">
        <v>147</v>
      </c>
      <c r="H29" s="18" t="e">
        <f t="shared" si="0"/>
        <v>#VALUE!</v>
      </c>
      <c r="I29" s="19" t="e">
        <f t="shared" si="2"/>
        <v>#VALUE!</v>
      </c>
    </row>
    <row r="30" spans="1:9" x14ac:dyDescent="0.3">
      <c r="A30" s="4" t="s">
        <v>49</v>
      </c>
      <c r="B30" s="4" t="s">
        <v>63</v>
      </c>
      <c r="C30" s="4" t="s">
        <v>64</v>
      </c>
      <c r="D30" s="5">
        <v>50</v>
      </c>
      <c r="E30" s="5">
        <v>15</v>
      </c>
      <c r="F30" s="5">
        <v>50</v>
      </c>
      <c r="G30" s="5">
        <v>15</v>
      </c>
      <c r="H30" s="18">
        <f t="shared" si="0"/>
        <v>0</v>
      </c>
      <c r="I30" s="19">
        <f t="shared" si="2"/>
        <v>0</v>
      </c>
    </row>
    <row r="31" spans="1:9" x14ac:dyDescent="0.3">
      <c r="A31" s="4" t="s">
        <v>57</v>
      </c>
      <c r="B31" s="4" t="s">
        <v>65</v>
      </c>
      <c r="C31" s="4" t="s">
        <v>66</v>
      </c>
      <c r="D31" s="5">
        <v>5908</v>
      </c>
      <c r="E31" s="5">
        <v>1827</v>
      </c>
      <c r="F31" s="5" t="s">
        <v>147</v>
      </c>
      <c r="G31" s="5" t="s">
        <v>147</v>
      </c>
      <c r="H31" s="18" t="e">
        <f t="shared" si="0"/>
        <v>#VALUE!</v>
      </c>
      <c r="I31" s="19" t="e">
        <f t="shared" si="2"/>
        <v>#VALUE!</v>
      </c>
    </row>
    <row r="32" spans="1:9" x14ac:dyDescent="0.3">
      <c r="A32" s="4" t="s">
        <v>154</v>
      </c>
      <c r="B32" s="4" t="s">
        <v>155</v>
      </c>
      <c r="C32" s="4" t="s">
        <v>156</v>
      </c>
      <c r="D32" s="5">
        <v>38295</v>
      </c>
      <c r="E32" s="5">
        <v>0</v>
      </c>
      <c r="F32" s="5">
        <v>29720</v>
      </c>
      <c r="G32" s="5">
        <v>0</v>
      </c>
      <c r="H32" s="18">
        <f t="shared" si="0"/>
        <v>-0.22391957174565871</v>
      </c>
      <c r="I32" s="19" t="e">
        <f t="shared" ref="I32" si="3">(G32-E32)/E32</f>
        <v>#DIV/0!</v>
      </c>
    </row>
    <row r="33" spans="1:8" x14ac:dyDescent="0.3">
      <c r="H33" s="17"/>
    </row>
    <row r="34" spans="1:8" x14ac:dyDescent="0.3">
      <c r="A34" s="13" t="s">
        <v>67</v>
      </c>
      <c r="H34" s="17"/>
    </row>
    <row r="35" spans="1:8" ht="72" x14ac:dyDescent="0.3">
      <c r="A35" s="16" t="s">
        <v>2</v>
      </c>
      <c r="B35" s="16" t="s">
        <v>3</v>
      </c>
      <c r="C35" s="16" t="s">
        <v>4</v>
      </c>
      <c r="D35" s="16" t="s">
        <v>141</v>
      </c>
      <c r="E35" s="16" t="s">
        <v>145</v>
      </c>
      <c r="F35" s="20" t="s">
        <v>5</v>
      </c>
    </row>
    <row r="36" spans="1:8" x14ac:dyDescent="0.3">
      <c r="A36" s="1" t="s">
        <v>68</v>
      </c>
      <c r="B36" s="1" t="s">
        <v>69</v>
      </c>
      <c r="C36" s="1" t="s">
        <v>70</v>
      </c>
      <c r="D36" s="2">
        <v>1114</v>
      </c>
      <c r="E36" s="2" t="s">
        <v>147</v>
      </c>
      <c r="F36" s="18" t="e">
        <f t="shared" ref="F36:F49" si="4">(E36-D36)/D36</f>
        <v>#VALUE!</v>
      </c>
    </row>
    <row r="37" spans="1:8" x14ac:dyDescent="0.3">
      <c r="A37" s="1" t="s">
        <v>68</v>
      </c>
      <c r="B37" s="1" t="s">
        <v>71</v>
      </c>
      <c r="C37" s="1" t="s">
        <v>72</v>
      </c>
      <c r="D37" s="2">
        <v>644</v>
      </c>
      <c r="E37" s="2">
        <v>191</v>
      </c>
      <c r="F37" s="18">
        <f t="shared" si="4"/>
        <v>-0.70341614906832295</v>
      </c>
    </row>
    <row r="38" spans="1:8" x14ac:dyDescent="0.3">
      <c r="A38" s="1" t="s">
        <v>68</v>
      </c>
      <c r="B38" s="1" t="s">
        <v>178</v>
      </c>
      <c r="C38" s="1" t="s">
        <v>181</v>
      </c>
      <c r="D38" s="2">
        <v>12613</v>
      </c>
      <c r="E38" s="2">
        <v>15360</v>
      </c>
      <c r="F38" s="18">
        <f t="shared" si="4"/>
        <v>0.21779116784270197</v>
      </c>
    </row>
    <row r="39" spans="1:8" ht="57.6" x14ac:dyDescent="0.3">
      <c r="A39" s="1" t="s">
        <v>68</v>
      </c>
      <c r="B39" s="1" t="s">
        <v>157</v>
      </c>
      <c r="C39" s="4" t="s">
        <v>175</v>
      </c>
      <c r="D39" s="2">
        <v>74</v>
      </c>
      <c r="E39" s="2" t="s">
        <v>147</v>
      </c>
      <c r="F39" s="18" t="e">
        <f t="shared" si="4"/>
        <v>#VALUE!</v>
      </c>
    </row>
    <row r="40" spans="1:8" x14ac:dyDescent="0.3">
      <c r="A40" s="1" t="s">
        <v>73</v>
      </c>
      <c r="B40" s="1" t="s">
        <v>165</v>
      </c>
      <c r="C40" s="1" t="s">
        <v>170</v>
      </c>
      <c r="D40" s="2">
        <v>721</v>
      </c>
      <c r="E40" s="2" t="s">
        <v>147</v>
      </c>
      <c r="F40" s="18" t="e">
        <f t="shared" si="4"/>
        <v>#VALUE!</v>
      </c>
    </row>
    <row r="41" spans="1:8" x14ac:dyDescent="0.3">
      <c r="A41" s="1" t="s">
        <v>73</v>
      </c>
      <c r="B41" s="1" t="s">
        <v>74</v>
      </c>
      <c r="C41" s="1" t="s">
        <v>75</v>
      </c>
      <c r="D41" s="2">
        <v>4952</v>
      </c>
      <c r="E41" s="2" t="s">
        <v>147</v>
      </c>
      <c r="F41" s="18" t="e">
        <f t="shared" si="4"/>
        <v>#VALUE!</v>
      </c>
    </row>
    <row r="42" spans="1:8" x14ac:dyDescent="0.3">
      <c r="A42" s="1" t="s">
        <v>76</v>
      </c>
      <c r="B42" s="1" t="s">
        <v>77</v>
      </c>
      <c r="C42" s="1" t="s">
        <v>72</v>
      </c>
      <c r="D42" s="2">
        <v>132</v>
      </c>
      <c r="E42" s="2" t="s">
        <v>147</v>
      </c>
      <c r="F42" s="18" t="e">
        <f t="shared" si="4"/>
        <v>#VALUE!</v>
      </c>
    </row>
    <row r="43" spans="1:8" ht="28.8" x14ac:dyDescent="0.3">
      <c r="A43" s="1" t="s">
        <v>171</v>
      </c>
      <c r="B43" s="1" t="s">
        <v>158</v>
      </c>
      <c r="C43" s="4" t="s">
        <v>172</v>
      </c>
      <c r="D43" s="2">
        <v>10681</v>
      </c>
      <c r="E43" s="2" t="s">
        <v>147</v>
      </c>
      <c r="F43" s="18" t="e">
        <f t="shared" si="4"/>
        <v>#VALUE!</v>
      </c>
    </row>
    <row r="44" spans="1:8" ht="57.6" x14ac:dyDescent="0.3">
      <c r="A44" s="1" t="s">
        <v>171</v>
      </c>
      <c r="B44" s="1" t="s">
        <v>159</v>
      </c>
      <c r="C44" s="4" t="s">
        <v>173</v>
      </c>
      <c r="D44" s="2">
        <v>10195</v>
      </c>
      <c r="E44" s="2">
        <v>14060</v>
      </c>
      <c r="F44" s="18">
        <f t="shared" si="4"/>
        <v>0.37910740559097594</v>
      </c>
    </row>
    <row r="45" spans="1:8" ht="43.2" x14ac:dyDescent="0.3">
      <c r="A45" s="1" t="s">
        <v>171</v>
      </c>
      <c r="B45" s="1" t="s">
        <v>160</v>
      </c>
      <c r="C45" s="4" t="s">
        <v>174</v>
      </c>
      <c r="D45" s="2">
        <v>6353</v>
      </c>
      <c r="E45" s="2">
        <v>1824</v>
      </c>
      <c r="F45" s="18">
        <f t="shared" si="4"/>
        <v>-0.71289154730048798</v>
      </c>
    </row>
    <row r="46" spans="1:8" ht="43.2" x14ac:dyDescent="0.3">
      <c r="A46" s="1" t="s">
        <v>168</v>
      </c>
      <c r="B46" s="1" t="s">
        <v>161</v>
      </c>
      <c r="C46" s="4" t="s">
        <v>166</v>
      </c>
      <c r="D46" s="2">
        <v>7433</v>
      </c>
      <c r="E46" s="2">
        <v>5608</v>
      </c>
      <c r="F46" s="18">
        <f t="shared" si="4"/>
        <v>-0.24552670523341855</v>
      </c>
    </row>
    <row r="47" spans="1:8" ht="28.8" x14ac:dyDescent="0.3">
      <c r="A47" s="1" t="s">
        <v>168</v>
      </c>
      <c r="B47" s="1" t="s">
        <v>162</v>
      </c>
      <c r="C47" s="4" t="s">
        <v>167</v>
      </c>
      <c r="D47" s="2">
        <v>1220</v>
      </c>
      <c r="E47" s="2">
        <v>146</v>
      </c>
      <c r="F47" s="18">
        <f t="shared" si="4"/>
        <v>-0.88032786885245906</v>
      </c>
    </row>
    <row r="48" spans="1:8" x14ac:dyDescent="0.3">
      <c r="A48" s="1" t="s">
        <v>169</v>
      </c>
      <c r="B48" s="1" t="s">
        <v>163</v>
      </c>
      <c r="C48" s="4" t="s">
        <v>176</v>
      </c>
      <c r="D48" s="2">
        <v>1149</v>
      </c>
      <c r="E48" s="2" t="s">
        <v>147</v>
      </c>
      <c r="F48" s="18" t="e">
        <f t="shared" si="4"/>
        <v>#VALUE!</v>
      </c>
      <c r="H48" s="17"/>
    </row>
    <row r="49" spans="1:9" x14ac:dyDescent="0.3">
      <c r="A49" s="1" t="s">
        <v>169</v>
      </c>
      <c r="B49" s="1" t="s">
        <v>164</v>
      </c>
      <c r="C49" s="4" t="s">
        <v>177</v>
      </c>
      <c r="D49" s="2">
        <v>170</v>
      </c>
      <c r="E49" s="2" t="s">
        <v>147</v>
      </c>
      <c r="F49" s="18" t="e">
        <f t="shared" si="4"/>
        <v>#VALUE!</v>
      </c>
      <c r="H49" s="17"/>
    </row>
    <row r="50" spans="1:9" x14ac:dyDescent="0.3">
      <c r="H50" s="17"/>
    </row>
    <row r="51" spans="1:9" x14ac:dyDescent="0.3">
      <c r="A51" s="13" t="s">
        <v>78</v>
      </c>
      <c r="H51" s="17"/>
    </row>
    <row r="52" spans="1:9" ht="57.6" x14ac:dyDescent="0.3">
      <c r="A52" s="16" t="s">
        <v>2</v>
      </c>
      <c r="B52" s="16" t="s">
        <v>3</v>
      </c>
      <c r="C52" s="16" t="s">
        <v>4</v>
      </c>
      <c r="D52" s="16" t="s">
        <v>141</v>
      </c>
      <c r="E52" s="16" t="s">
        <v>142</v>
      </c>
      <c r="F52" s="16" t="s">
        <v>179</v>
      </c>
      <c r="G52" s="16" t="s">
        <v>146</v>
      </c>
      <c r="H52" s="20" t="s">
        <v>5</v>
      </c>
      <c r="I52" s="20" t="s">
        <v>6</v>
      </c>
    </row>
    <row r="53" spans="1:9" x14ac:dyDescent="0.3">
      <c r="A53" s="1" t="s">
        <v>79</v>
      </c>
      <c r="B53" s="1" t="s">
        <v>80</v>
      </c>
      <c r="C53" s="1" t="s">
        <v>81</v>
      </c>
      <c r="D53" s="2">
        <v>179</v>
      </c>
      <c r="E53" s="2">
        <v>40</v>
      </c>
      <c r="F53" s="2">
        <v>179</v>
      </c>
      <c r="G53" s="2">
        <v>40</v>
      </c>
      <c r="H53" s="18">
        <f t="shared" ref="H53:H58" si="5">(F53-D53)/D53</f>
        <v>0</v>
      </c>
      <c r="I53" s="18">
        <f t="shared" ref="I53:I65" si="6">(G53-E53)/E53</f>
        <v>0</v>
      </c>
    </row>
    <row r="54" spans="1:9" x14ac:dyDescent="0.3">
      <c r="A54" s="1" t="s">
        <v>85</v>
      </c>
      <c r="B54" s="1" t="s">
        <v>86</v>
      </c>
      <c r="C54" s="1" t="s">
        <v>87</v>
      </c>
      <c r="D54" s="2">
        <v>1326</v>
      </c>
      <c r="E54" s="2">
        <v>21</v>
      </c>
      <c r="F54" s="2" t="s">
        <v>147</v>
      </c>
      <c r="G54" s="2" t="s">
        <v>147</v>
      </c>
      <c r="H54" s="18" t="e">
        <f t="shared" si="5"/>
        <v>#VALUE!</v>
      </c>
      <c r="I54" s="18" t="e">
        <f t="shared" ref="I54:I60" si="7">(G54-E54)/E54</f>
        <v>#VALUE!</v>
      </c>
    </row>
    <row r="55" spans="1:9" x14ac:dyDescent="0.3">
      <c r="A55" s="1" t="s">
        <v>88</v>
      </c>
      <c r="B55" s="1" t="s">
        <v>89</v>
      </c>
      <c r="C55" s="1" t="s">
        <v>90</v>
      </c>
      <c r="D55" s="2">
        <v>1663</v>
      </c>
      <c r="E55" s="2">
        <v>1165</v>
      </c>
      <c r="F55" s="2" t="s">
        <v>147</v>
      </c>
      <c r="G55" s="2" t="s">
        <v>147</v>
      </c>
      <c r="H55" s="18" t="e">
        <f t="shared" si="5"/>
        <v>#VALUE!</v>
      </c>
      <c r="I55" s="18" t="e">
        <f t="shared" si="7"/>
        <v>#VALUE!</v>
      </c>
    </row>
    <row r="56" spans="1:9" x14ac:dyDescent="0.3">
      <c r="A56" s="1" t="s">
        <v>91</v>
      </c>
      <c r="B56" s="1" t="s">
        <v>92</v>
      </c>
      <c r="C56" s="1" t="s">
        <v>93</v>
      </c>
      <c r="D56" s="2">
        <v>1370</v>
      </c>
      <c r="E56" s="2">
        <v>78</v>
      </c>
      <c r="F56" s="2">
        <v>614</v>
      </c>
      <c r="G56" s="2">
        <v>37</v>
      </c>
      <c r="H56" s="18">
        <f t="shared" si="5"/>
        <v>-0.55182481751824819</v>
      </c>
      <c r="I56" s="18">
        <f t="shared" si="7"/>
        <v>-0.52564102564102566</v>
      </c>
    </row>
    <row r="57" spans="1:9" x14ac:dyDescent="0.3">
      <c r="A57" s="1" t="s">
        <v>91</v>
      </c>
      <c r="B57" s="1" t="s">
        <v>94</v>
      </c>
      <c r="C57" s="1" t="s">
        <v>95</v>
      </c>
      <c r="D57" s="2">
        <v>2327</v>
      </c>
      <c r="E57" s="2">
        <v>7</v>
      </c>
      <c r="F57" s="2">
        <v>1043</v>
      </c>
      <c r="G57" s="2">
        <v>3</v>
      </c>
      <c r="H57" s="18">
        <f t="shared" si="5"/>
        <v>-0.5517834121186076</v>
      </c>
      <c r="I57" s="18">
        <f>(G57-E57)/E57</f>
        <v>-0.5714285714285714</v>
      </c>
    </row>
    <row r="58" spans="1:9" x14ac:dyDescent="0.3">
      <c r="A58" s="1" t="s">
        <v>82</v>
      </c>
      <c r="B58" s="4" t="s">
        <v>149</v>
      </c>
      <c r="C58" s="10" t="s">
        <v>96</v>
      </c>
      <c r="D58" s="11" t="s">
        <v>147</v>
      </c>
      <c r="E58" s="11" t="s">
        <v>147</v>
      </c>
      <c r="F58" s="11" t="s">
        <v>147</v>
      </c>
      <c r="G58" s="12" t="s">
        <v>147</v>
      </c>
      <c r="H58" s="18" t="e">
        <f t="shared" si="5"/>
        <v>#VALUE!</v>
      </c>
      <c r="I58" s="18" t="e">
        <f t="shared" si="7"/>
        <v>#VALUE!</v>
      </c>
    </row>
    <row r="59" spans="1:9" x14ac:dyDescent="0.3">
      <c r="A59" s="1" t="s">
        <v>82</v>
      </c>
      <c r="B59" s="4" t="s">
        <v>148</v>
      </c>
      <c r="C59" s="10" t="s">
        <v>96</v>
      </c>
      <c r="D59" s="11">
        <v>43</v>
      </c>
      <c r="E59" s="11">
        <v>6</v>
      </c>
      <c r="F59" s="11" t="s">
        <v>147</v>
      </c>
      <c r="G59" s="12" t="s">
        <v>147</v>
      </c>
      <c r="H59" s="18"/>
      <c r="I59" s="18"/>
    </row>
    <row r="60" spans="1:9" x14ac:dyDescent="0.3">
      <c r="A60" s="1" t="s">
        <v>82</v>
      </c>
      <c r="B60" s="4" t="s">
        <v>150</v>
      </c>
      <c r="C60" s="10" t="s">
        <v>97</v>
      </c>
      <c r="D60" s="11">
        <v>395</v>
      </c>
      <c r="E60" s="11">
        <v>3</v>
      </c>
      <c r="F60" s="11">
        <v>379</v>
      </c>
      <c r="G60" s="12">
        <v>3</v>
      </c>
      <c r="H60" s="18">
        <f>(F60-D60)/D60</f>
        <v>-4.0506329113924051E-2</v>
      </c>
      <c r="I60" s="18">
        <f t="shared" si="7"/>
        <v>0</v>
      </c>
    </row>
    <row r="61" spans="1:9" x14ac:dyDescent="0.3">
      <c r="A61" s="1" t="s">
        <v>82</v>
      </c>
      <c r="B61" s="1" t="s">
        <v>83</v>
      </c>
      <c r="C61" s="1" t="s">
        <v>84</v>
      </c>
      <c r="D61" s="2">
        <v>105</v>
      </c>
      <c r="E61" s="2">
        <v>85</v>
      </c>
      <c r="F61" s="2">
        <v>105</v>
      </c>
      <c r="G61" s="2">
        <v>85</v>
      </c>
      <c r="H61" s="18">
        <f>(F61-D61)/D61</f>
        <v>0</v>
      </c>
      <c r="I61" s="18">
        <f>(G61-E61)/E61</f>
        <v>0</v>
      </c>
    </row>
    <row r="62" spans="1:9" x14ac:dyDescent="0.3">
      <c r="A62" s="13"/>
      <c r="B62" s="6"/>
      <c r="C62" s="7"/>
      <c r="D62" s="8"/>
      <c r="E62" s="8"/>
      <c r="F62" s="8"/>
      <c r="G62" s="9"/>
      <c r="H62" s="17"/>
    </row>
    <row r="63" spans="1:9" ht="23.4" x14ac:dyDescent="0.45">
      <c r="A63" s="15" t="s">
        <v>98</v>
      </c>
      <c r="G63" s="17"/>
      <c r="H63" s="17"/>
    </row>
    <row r="64" spans="1:9" ht="57.6" x14ac:dyDescent="0.3">
      <c r="A64" s="16" t="s">
        <v>2</v>
      </c>
      <c r="B64" s="16" t="s">
        <v>3</v>
      </c>
      <c r="C64" s="16" t="s">
        <v>4</v>
      </c>
      <c r="D64" s="16" t="s">
        <v>151</v>
      </c>
      <c r="E64" s="16" t="s">
        <v>142</v>
      </c>
      <c r="F64" s="16" t="s">
        <v>180</v>
      </c>
      <c r="G64" s="16" t="s">
        <v>146</v>
      </c>
      <c r="H64" s="20" t="s">
        <v>99</v>
      </c>
      <c r="I64" s="20" t="s">
        <v>6</v>
      </c>
    </row>
    <row r="65" spans="1:11" x14ac:dyDescent="0.3">
      <c r="A65" s="1" t="s">
        <v>100</v>
      </c>
      <c r="B65" s="1" t="s">
        <v>101</v>
      </c>
      <c r="C65" s="1" t="s">
        <v>102</v>
      </c>
      <c r="D65" s="2">
        <v>26351</v>
      </c>
      <c r="E65" s="2">
        <v>21718</v>
      </c>
      <c r="F65" s="2">
        <v>7167</v>
      </c>
      <c r="G65" s="2">
        <v>5907</v>
      </c>
      <c r="H65" s="18">
        <f t="shared" ref="H65" si="8">(F65-D65)/D65</f>
        <v>-0.72801791203369892</v>
      </c>
      <c r="I65" s="18">
        <f t="shared" si="6"/>
        <v>-0.72801362924762869</v>
      </c>
    </row>
    <row r="66" spans="1:11" x14ac:dyDescent="0.3">
      <c r="A66" s="1" t="s">
        <v>100</v>
      </c>
      <c r="B66" s="1" t="s">
        <v>103</v>
      </c>
      <c r="C66" s="1" t="s">
        <v>104</v>
      </c>
      <c r="D66" s="2">
        <v>70928</v>
      </c>
      <c r="E66" s="2">
        <v>10</v>
      </c>
      <c r="F66" s="21">
        <v>19291</v>
      </c>
      <c r="G66" s="2">
        <v>3</v>
      </c>
      <c r="H66" s="18">
        <f t="shared" ref="H66:I68" si="9">(F66-D66)/D66</f>
        <v>-0.7280199639070607</v>
      </c>
      <c r="I66" s="18">
        <f t="shared" si="9"/>
        <v>-0.7</v>
      </c>
    </row>
    <row r="67" spans="1:11" x14ac:dyDescent="0.3">
      <c r="A67" s="1" t="s">
        <v>105</v>
      </c>
      <c r="B67" s="1" t="s">
        <v>106</v>
      </c>
      <c r="C67" s="1" t="s">
        <v>102</v>
      </c>
      <c r="D67" s="2">
        <v>55755</v>
      </c>
      <c r="E67" s="2">
        <v>44604</v>
      </c>
      <c r="F67" s="2">
        <v>32840</v>
      </c>
      <c r="G67" s="2">
        <v>26272</v>
      </c>
      <c r="H67" s="18">
        <f>(F67-D67)/D67</f>
        <v>-0.41099452963859745</v>
      </c>
      <c r="I67" s="18">
        <f t="shared" si="9"/>
        <v>-0.41099452963859745</v>
      </c>
    </row>
    <row r="68" spans="1:11" x14ac:dyDescent="0.3">
      <c r="A68" s="1" t="s">
        <v>105</v>
      </c>
      <c r="B68" s="1" t="s">
        <v>107</v>
      </c>
      <c r="C68" s="1" t="s">
        <v>108</v>
      </c>
      <c r="D68" s="2">
        <v>347705</v>
      </c>
      <c r="E68" s="2">
        <v>56122</v>
      </c>
      <c r="F68" s="2">
        <v>204756</v>
      </c>
      <c r="G68" s="2">
        <v>33049</v>
      </c>
      <c r="H68" s="18">
        <f>(F68-D68)/D68</f>
        <v>-0.4111214966710286</v>
      </c>
      <c r="I68" s="18">
        <f t="shared" si="9"/>
        <v>-0.41112219806849365</v>
      </c>
    </row>
    <row r="70" spans="1:11" ht="15.6" x14ac:dyDescent="0.3">
      <c r="A70" s="27" t="s">
        <v>153</v>
      </c>
    </row>
    <row r="71" spans="1:11" ht="24" thickBot="1" x14ac:dyDescent="0.5">
      <c r="A71" s="15" t="s">
        <v>109</v>
      </c>
    </row>
    <row r="72" spans="1:11" ht="58.2" thickBot="1" x14ac:dyDescent="0.35">
      <c r="A72" s="28" t="s">
        <v>2</v>
      </c>
      <c r="B72" s="29" t="s">
        <v>3</v>
      </c>
      <c r="C72" s="29" t="s">
        <v>4</v>
      </c>
      <c r="D72" s="29" t="s">
        <v>184</v>
      </c>
      <c r="E72" s="29" t="s">
        <v>151</v>
      </c>
      <c r="F72" s="29" t="s">
        <v>142</v>
      </c>
      <c r="G72" s="29" t="s">
        <v>152</v>
      </c>
      <c r="H72" s="29" t="s">
        <v>185</v>
      </c>
      <c r="I72" s="29" t="s">
        <v>186</v>
      </c>
      <c r="J72" s="30" t="s">
        <v>187</v>
      </c>
      <c r="K72" s="30" t="s">
        <v>144</v>
      </c>
    </row>
    <row r="73" spans="1:11" ht="15" thickBot="1" x14ac:dyDescent="0.35">
      <c r="A73" s="31" t="s">
        <v>110</v>
      </c>
      <c r="B73" s="32" t="s">
        <v>111</v>
      </c>
      <c r="C73" s="33" t="s">
        <v>112</v>
      </c>
      <c r="D73" s="33">
        <v>1670</v>
      </c>
      <c r="E73" s="33">
        <v>401.8</v>
      </c>
      <c r="F73" s="33">
        <v>22.77</v>
      </c>
      <c r="G73" s="33">
        <v>1670</v>
      </c>
      <c r="H73" s="33">
        <v>401.8</v>
      </c>
      <c r="I73" s="33">
        <v>22.77</v>
      </c>
      <c r="J73" s="34">
        <f>(H73-E73)/E73</f>
        <v>0</v>
      </c>
      <c r="K73" s="34">
        <f>(I73-F73)/F73</f>
        <v>0</v>
      </c>
    </row>
    <row r="74" spans="1:11" ht="15" thickBot="1" x14ac:dyDescent="0.35">
      <c r="A74" s="31" t="s">
        <v>113</v>
      </c>
      <c r="B74" s="32" t="s">
        <v>114</v>
      </c>
      <c r="C74" s="33" t="s">
        <v>115</v>
      </c>
      <c r="D74" s="35">
        <v>30000</v>
      </c>
      <c r="E74" s="35">
        <v>24449</v>
      </c>
      <c r="F74" s="35">
        <v>20309.5</v>
      </c>
      <c r="G74" s="35">
        <v>30000</v>
      </c>
      <c r="H74" s="35">
        <v>24449</v>
      </c>
      <c r="I74" s="35">
        <v>20309.5</v>
      </c>
      <c r="J74" s="34">
        <f t="shared" ref="J74:K89" si="10">(H74-E74)/E74</f>
        <v>0</v>
      </c>
      <c r="K74" s="34">
        <f t="shared" si="10"/>
        <v>0</v>
      </c>
    </row>
    <row r="75" spans="1:11" ht="15" thickBot="1" x14ac:dyDescent="0.35">
      <c r="A75" s="31" t="s">
        <v>113</v>
      </c>
      <c r="B75" s="32" t="s">
        <v>116</v>
      </c>
      <c r="C75" s="33" t="s">
        <v>117</v>
      </c>
      <c r="D75" s="35">
        <v>27711</v>
      </c>
      <c r="E75" s="35">
        <v>17405</v>
      </c>
      <c r="F75" s="35">
        <v>12498.27</v>
      </c>
      <c r="G75" s="35">
        <v>27711</v>
      </c>
      <c r="H75" s="35">
        <v>17405</v>
      </c>
      <c r="I75" s="35">
        <v>12498.27</v>
      </c>
      <c r="J75" s="34">
        <f t="shared" si="10"/>
        <v>0</v>
      </c>
      <c r="K75" s="34">
        <f t="shared" si="10"/>
        <v>0</v>
      </c>
    </row>
    <row r="76" spans="1:11" ht="15" thickBot="1" x14ac:dyDescent="0.35">
      <c r="A76" s="31" t="s">
        <v>118</v>
      </c>
      <c r="B76" s="32" t="s">
        <v>119</v>
      </c>
      <c r="C76" s="33" t="s">
        <v>112</v>
      </c>
      <c r="D76" s="33">
        <v>355</v>
      </c>
      <c r="E76" s="33">
        <v>50</v>
      </c>
      <c r="F76" s="33">
        <v>30.5</v>
      </c>
      <c r="G76" s="33">
        <v>355</v>
      </c>
      <c r="H76" s="33">
        <v>50</v>
      </c>
      <c r="I76" s="33">
        <v>30.5</v>
      </c>
      <c r="J76" s="34">
        <f t="shared" si="10"/>
        <v>0</v>
      </c>
      <c r="K76" s="34">
        <f t="shared" si="10"/>
        <v>0</v>
      </c>
    </row>
    <row r="77" spans="1:11" ht="15" thickBot="1" x14ac:dyDescent="0.35">
      <c r="A77" s="31" t="s">
        <v>120</v>
      </c>
      <c r="B77" s="32" t="s">
        <v>121</v>
      </c>
      <c r="C77" s="33" t="s">
        <v>115</v>
      </c>
      <c r="D77" s="33">
        <v>47251</v>
      </c>
      <c r="E77" s="33">
        <v>35815.9</v>
      </c>
      <c r="F77" s="33">
        <v>22362.400000000001</v>
      </c>
      <c r="G77" s="33">
        <v>47251</v>
      </c>
      <c r="H77" s="33">
        <v>35815.9</v>
      </c>
      <c r="I77" s="33">
        <v>22362.400000000001</v>
      </c>
      <c r="J77" s="34">
        <f t="shared" si="10"/>
        <v>0</v>
      </c>
      <c r="K77" s="34">
        <f t="shared" si="10"/>
        <v>0</v>
      </c>
    </row>
    <row r="78" spans="1:11" ht="15" thickBot="1" x14ac:dyDescent="0.35">
      <c r="A78" s="31" t="s">
        <v>120</v>
      </c>
      <c r="B78" s="32" t="s">
        <v>122</v>
      </c>
      <c r="C78" s="33" t="s">
        <v>117</v>
      </c>
      <c r="D78" s="33">
        <v>28000</v>
      </c>
      <c r="E78" s="33">
        <v>1765</v>
      </c>
      <c r="F78" s="33">
        <v>870.12</v>
      </c>
      <c r="G78" s="33">
        <v>28000</v>
      </c>
      <c r="H78" s="33">
        <v>1765</v>
      </c>
      <c r="I78" s="33">
        <v>870.12</v>
      </c>
      <c r="J78" s="34">
        <f t="shared" si="10"/>
        <v>0</v>
      </c>
      <c r="K78" s="34">
        <f t="shared" si="10"/>
        <v>0</v>
      </c>
    </row>
    <row r="79" spans="1:11" ht="15" thickBot="1" x14ac:dyDescent="0.35">
      <c r="A79" s="31" t="s">
        <v>120</v>
      </c>
      <c r="B79" s="32" t="s">
        <v>123</v>
      </c>
      <c r="C79" s="33" t="s">
        <v>124</v>
      </c>
      <c r="D79" s="33">
        <v>2500</v>
      </c>
      <c r="E79" s="33">
        <v>2089.9299999999998</v>
      </c>
      <c r="F79" s="33">
        <v>99.46</v>
      </c>
      <c r="G79" s="33">
        <v>2500</v>
      </c>
      <c r="H79" s="33">
        <v>2089.9299999999998</v>
      </c>
      <c r="I79" s="33">
        <v>99.46</v>
      </c>
      <c r="J79" s="34">
        <f t="shared" si="10"/>
        <v>0</v>
      </c>
      <c r="K79" s="34">
        <f t="shared" si="10"/>
        <v>0</v>
      </c>
    </row>
    <row r="80" spans="1:11" ht="15.75" customHeight="1" thickBot="1" x14ac:dyDescent="0.35">
      <c r="A80" s="31" t="s">
        <v>125</v>
      </c>
      <c r="B80" s="32" t="s">
        <v>126</v>
      </c>
      <c r="C80" s="33" t="s">
        <v>112</v>
      </c>
      <c r="D80" s="33">
        <v>110000</v>
      </c>
      <c r="E80" s="33"/>
      <c r="F80" s="33"/>
      <c r="G80" s="33">
        <v>110000</v>
      </c>
      <c r="H80" s="33"/>
      <c r="I80" s="33"/>
      <c r="J80" s="34">
        <v>0</v>
      </c>
      <c r="K80" s="34">
        <v>0</v>
      </c>
    </row>
    <row r="81" spans="1:11" ht="15" thickBot="1" x14ac:dyDescent="0.35">
      <c r="A81" s="31" t="s">
        <v>127</v>
      </c>
      <c r="B81" s="32" t="s">
        <v>128</v>
      </c>
      <c r="C81" s="33" t="s">
        <v>112</v>
      </c>
      <c r="D81" s="33">
        <v>73000</v>
      </c>
      <c r="E81" s="33">
        <v>13576.29</v>
      </c>
      <c r="F81" s="33">
        <v>7523.98</v>
      </c>
      <c r="G81" s="33">
        <v>73000</v>
      </c>
      <c r="H81" s="33">
        <v>13576.29</v>
      </c>
      <c r="I81" s="33">
        <v>7523.98</v>
      </c>
      <c r="J81" s="34">
        <f t="shared" si="10"/>
        <v>0</v>
      </c>
      <c r="K81" s="34">
        <f t="shared" si="10"/>
        <v>0</v>
      </c>
    </row>
    <row r="82" spans="1:11" ht="15" thickBot="1" x14ac:dyDescent="0.35">
      <c r="A82" s="31" t="s">
        <v>129</v>
      </c>
      <c r="B82" s="33" t="s">
        <v>130</v>
      </c>
      <c r="C82" s="33" t="s">
        <v>131</v>
      </c>
      <c r="D82" s="33">
        <v>40570</v>
      </c>
      <c r="E82" s="33">
        <v>21503</v>
      </c>
      <c r="F82" s="33">
        <v>6783.67</v>
      </c>
      <c r="G82" s="33">
        <v>25164.62</v>
      </c>
      <c r="H82" s="33">
        <v>25164.62</v>
      </c>
      <c r="I82" s="33">
        <v>7938.81</v>
      </c>
      <c r="J82" s="34">
        <f t="shared" si="10"/>
        <v>0.17028414639817696</v>
      </c>
      <c r="K82" s="34">
        <f t="shared" si="10"/>
        <v>0.1702824577256854</v>
      </c>
    </row>
    <row r="83" spans="1:11" ht="15" thickBot="1" x14ac:dyDescent="0.35">
      <c r="A83" s="31" t="s">
        <v>132</v>
      </c>
      <c r="B83" s="32" t="s">
        <v>133</v>
      </c>
      <c r="C83" s="33" t="s">
        <v>117</v>
      </c>
      <c r="D83" s="33">
        <v>1325</v>
      </c>
      <c r="E83" s="33">
        <v>503</v>
      </c>
      <c r="F83" s="33"/>
      <c r="G83" s="33">
        <v>1000</v>
      </c>
      <c r="H83" s="33">
        <v>257.27</v>
      </c>
      <c r="I83" s="33"/>
      <c r="J83" s="34">
        <f t="shared" si="10"/>
        <v>-0.48852882703777339</v>
      </c>
      <c r="K83" s="34">
        <v>0</v>
      </c>
    </row>
    <row r="84" spans="1:11" ht="15" thickBot="1" x14ac:dyDescent="0.35">
      <c r="A84" s="31" t="s">
        <v>134</v>
      </c>
      <c r="B84" s="32" t="s">
        <v>135</v>
      </c>
      <c r="C84" s="33" t="s">
        <v>115</v>
      </c>
      <c r="D84" s="33">
        <v>14769</v>
      </c>
      <c r="E84" s="33">
        <v>7368.33</v>
      </c>
      <c r="F84" s="33">
        <v>6097.29</v>
      </c>
      <c r="G84" s="33">
        <v>14769</v>
      </c>
      <c r="H84" s="33">
        <v>7368.33</v>
      </c>
      <c r="I84" s="33">
        <v>6097.29</v>
      </c>
      <c r="J84" s="34">
        <f t="shared" si="10"/>
        <v>0</v>
      </c>
      <c r="K84" s="34">
        <f t="shared" si="10"/>
        <v>0</v>
      </c>
    </row>
    <row r="85" spans="1:11" ht="15" thickBot="1" x14ac:dyDescent="0.35">
      <c r="A85" s="31" t="s">
        <v>134</v>
      </c>
      <c r="B85" s="32" t="s">
        <v>136</v>
      </c>
      <c r="C85" s="33" t="s">
        <v>117</v>
      </c>
      <c r="D85" s="33">
        <v>10000</v>
      </c>
      <c r="E85" s="33">
        <v>4824</v>
      </c>
      <c r="F85" s="33">
        <v>4525.88</v>
      </c>
      <c r="G85" s="33">
        <v>10000</v>
      </c>
      <c r="H85" s="33">
        <v>4824</v>
      </c>
      <c r="I85" s="33">
        <v>4525.88</v>
      </c>
      <c r="J85" s="34">
        <f t="shared" si="10"/>
        <v>0</v>
      </c>
      <c r="K85" s="34">
        <f t="shared" si="10"/>
        <v>0</v>
      </c>
    </row>
    <row r="86" spans="1:11" ht="15" thickBot="1" x14ac:dyDescent="0.35">
      <c r="A86" s="31" t="s">
        <v>134</v>
      </c>
      <c r="B86" s="32" t="s">
        <v>137</v>
      </c>
      <c r="C86" s="33" t="s">
        <v>124</v>
      </c>
      <c r="D86" s="33">
        <v>9017</v>
      </c>
      <c r="E86" s="33">
        <v>6363.63</v>
      </c>
      <c r="F86" s="33">
        <v>1565.04</v>
      </c>
      <c r="G86" s="33">
        <v>9017</v>
      </c>
      <c r="H86" s="33">
        <v>6363.63</v>
      </c>
      <c r="I86" s="33">
        <v>1565.04</v>
      </c>
      <c r="J86" s="34">
        <f t="shared" si="10"/>
        <v>0</v>
      </c>
      <c r="K86" s="34">
        <f t="shared" si="10"/>
        <v>0</v>
      </c>
    </row>
    <row r="87" spans="1:11" ht="15" thickBot="1" x14ac:dyDescent="0.35">
      <c r="A87" s="31" t="s">
        <v>182</v>
      </c>
      <c r="B87" s="32" t="s">
        <v>183</v>
      </c>
      <c r="C87" s="33" t="s">
        <v>139</v>
      </c>
      <c r="D87" s="33"/>
      <c r="E87" s="33"/>
      <c r="F87" s="33"/>
      <c r="G87" s="33"/>
      <c r="H87" s="33">
        <v>125000</v>
      </c>
      <c r="I87" s="33">
        <v>84616</v>
      </c>
      <c r="J87" s="34">
        <v>0</v>
      </c>
      <c r="K87" s="34">
        <v>0</v>
      </c>
    </row>
    <row r="88" spans="1:11" ht="15" thickBot="1" x14ac:dyDescent="0.35">
      <c r="A88" s="31" t="s">
        <v>125</v>
      </c>
      <c r="B88" s="32" t="s">
        <v>138</v>
      </c>
      <c r="C88" s="33" t="s">
        <v>139</v>
      </c>
      <c r="D88" s="33"/>
      <c r="E88" s="33">
        <v>73078</v>
      </c>
      <c r="F88" s="33">
        <v>42903</v>
      </c>
      <c r="G88" s="33"/>
      <c r="H88" s="33">
        <v>73078</v>
      </c>
      <c r="I88" s="33">
        <v>42903</v>
      </c>
      <c r="J88" s="34">
        <f t="shared" si="10"/>
        <v>0</v>
      </c>
      <c r="K88" s="34">
        <f t="shared" si="10"/>
        <v>0</v>
      </c>
    </row>
    <row r="89" spans="1:11" ht="15" thickBot="1" x14ac:dyDescent="0.35">
      <c r="A89" s="31" t="s">
        <v>127</v>
      </c>
      <c r="B89" s="32" t="s">
        <v>140</v>
      </c>
      <c r="C89" s="33" t="s">
        <v>139</v>
      </c>
      <c r="D89" s="33"/>
      <c r="E89" s="33">
        <v>17010</v>
      </c>
      <c r="F89" s="33">
        <v>12862</v>
      </c>
      <c r="G89" s="33"/>
      <c r="H89" s="33">
        <v>19562</v>
      </c>
      <c r="I89" s="33">
        <v>14792</v>
      </c>
      <c r="J89" s="34">
        <f t="shared" si="10"/>
        <v>0.15002939447383892</v>
      </c>
      <c r="K89" s="34">
        <f t="shared" si="10"/>
        <v>0.15005442388431037</v>
      </c>
    </row>
  </sheetData>
  <phoneticPr fontId="6" type="noConversion"/>
  <pageMargins left="0.7" right="0.7" top="0.75" bottom="0.75" header="0.3" footer="0.3"/>
  <pageSetup paperSize="8" orientation="landscape" r:id="rId1"/>
  <rowBreaks count="1" manualBreakCount="1">
    <brk id="3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Villa González, Hector</dc:creator>
  <cp:keywords/>
  <dc:description/>
  <cp:lastModifiedBy>Iraeta Gascón, Pablo</cp:lastModifiedBy>
  <cp:revision/>
  <dcterms:created xsi:type="dcterms:W3CDTF">2022-12-12T22:05:01Z</dcterms:created>
  <dcterms:modified xsi:type="dcterms:W3CDTF">2025-12-13T02:10:06Z</dcterms:modified>
  <cp:category/>
  <cp:contentStatus/>
</cp:coreProperties>
</file>