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426"/>
  <workbookPr/>
  <mc:AlternateContent xmlns:mc="http://schemas.openxmlformats.org/markup-compatibility/2006">
    <mc:Choice Requires="x15">
      <x15ac:absPath xmlns:x15ac="http://schemas.microsoft.com/office/spreadsheetml/2010/11/ac" url="C:\Users\pigascon\Desktop\"/>
    </mc:Choice>
  </mc:AlternateContent>
  <xr:revisionPtr revIDLastSave="0" documentId="8_{E0330489-728E-D54D-9246-9D962709FE96}" xr6:coauthVersionLast="47" xr6:coauthVersionMax="47" xr10:uidLastSave="{00000000-0000-0000-0000-000000000000}"/>
  <bookViews>
    <workbookView xWindow="-96" yWindow="0" windowWidth="11712" windowHeight="12336" xr2:uid="{00000000-000D-0000-FFFF-FFFF00000000}"/>
  </bookViews>
  <sheets>
    <sheet name="Hoja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21" i="1" l="1"/>
  <c r="H21" i="1"/>
  <c r="H19" i="1"/>
  <c r="I19" i="1"/>
  <c r="H20" i="1"/>
  <c r="I20" i="1"/>
  <c r="H18" i="1"/>
  <c r="I18" i="1"/>
  <c r="H17" i="1"/>
  <c r="I17" i="1"/>
  <c r="H15" i="1"/>
  <c r="I15" i="1"/>
  <c r="H16" i="1"/>
  <c r="I16" i="1"/>
  <c r="I10" i="1"/>
  <c r="I5" i="1"/>
  <c r="I6" i="1"/>
  <c r="I7" i="1"/>
  <c r="I8" i="1"/>
  <c r="I9" i="1"/>
  <c r="I11" i="1"/>
  <c r="I12" i="1"/>
  <c r="I13" i="1"/>
  <c r="I14" i="1"/>
  <c r="I4" i="1"/>
  <c r="H5" i="1"/>
  <c r="H6" i="1"/>
  <c r="H7" i="1"/>
  <c r="H8" i="1"/>
  <c r="H9" i="1"/>
  <c r="H10" i="1"/>
  <c r="H11" i="1"/>
  <c r="H12" i="1"/>
  <c r="H13" i="1"/>
  <c r="H14" i="1"/>
  <c r="H4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Aramburu DomÍnguez, María de las Mercedes</author>
  </authors>
  <commentList>
    <comment ref="D7" authorId="0" shapeId="0" xr:uid="{7C99FB61-81A5-4714-AB55-028D6B86B678}">
      <text>
        <r>
          <rPr>
            <b/>
            <sz val="26"/>
            <color indexed="81"/>
            <rFont val="Tahoma"/>
            <family val="2"/>
          </rPr>
          <t>Aramburu DomÍnguez, María de las Mercedes: TAC UE 2025 2.215</t>
        </r>
        <r>
          <rPr>
            <sz val="26"/>
            <color indexed="81"/>
            <rFont val="Tahoma"/>
            <family val="2"/>
          </rPr>
          <t xml:space="preserve">
</t>
        </r>
      </text>
    </comment>
    <comment ref="A18" authorId="0" shapeId="0" xr:uid="{71858131-1103-4FBD-96DA-D0AC6FA2C211}">
      <text>
        <r>
          <rPr>
            <b/>
            <sz val="14"/>
            <color indexed="81"/>
            <rFont val="Tahoma"/>
            <family val="2"/>
          </rPr>
          <t>Aramburu DomÍnguez, María de las Mercedes:</t>
        </r>
        <r>
          <rPr>
            <sz val="14"/>
            <color indexed="81"/>
            <rFont val="Tahoma"/>
            <family val="2"/>
          </rPr>
          <t xml:space="preserve">
SubTAC del SOO 8C3411</t>
        </r>
      </text>
    </comment>
  </commentList>
</comments>
</file>

<file path=xl/sharedStrings.xml><?xml version="1.0" encoding="utf-8"?>
<sst xmlns="http://schemas.openxmlformats.org/spreadsheetml/2006/main" count="73" uniqueCount="59">
  <si>
    <t>TACs DE DECISIÓN ÚNICA DE LA UNIÓN EUROPEA</t>
  </si>
  <si>
    <t>Nombre stock</t>
  </si>
  <si>
    <t>Nombre especie</t>
  </si>
  <si>
    <t>Zona ICES</t>
  </si>
  <si>
    <t>POL/8ABDE</t>
  </si>
  <si>
    <r>
      <t>Abadejo (</t>
    </r>
    <r>
      <rPr>
        <b/>
        <i/>
        <sz val="24"/>
        <color rgb="FF000000"/>
        <rFont val="Arial"/>
        <family val="2"/>
      </rPr>
      <t>Pollachius pollachius</t>
    </r>
    <r>
      <rPr>
        <b/>
        <sz val="24"/>
        <color rgb="FF000000"/>
        <rFont val="Arial"/>
        <family val="2"/>
      </rPr>
      <t>)</t>
    </r>
  </si>
  <si>
    <t>Zona 8abde</t>
  </si>
  <si>
    <t>POL/08C</t>
  </si>
  <si>
    <t>Zona 8c</t>
  </si>
  <si>
    <t>POL/9/3411</t>
  </si>
  <si>
    <t>Zona 9, 10 y COPACE 34.1.1</t>
  </si>
  <si>
    <t>NEP/8ABDE</t>
  </si>
  <si>
    <r>
      <t>Cigala (</t>
    </r>
    <r>
      <rPr>
        <b/>
        <i/>
        <sz val="24"/>
        <color rgb="FF000000"/>
        <rFont val="Arial"/>
        <family val="2"/>
      </rPr>
      <t>Nephrops norvegicus</t>
    </r>
    <r>
      <rPr>
        <b/>
        <sz val="24"/>
        <color rgb="FF000000"/>
        <rFont val="Arial"/>
        <family val="2"/>
      </rPr>
      <t>)</t>
    </r>
  </si>
  <si>
    <t>Zonas 8abde</t>
  </si>
  <si>
    <t>NEP/8CU31</t>
  </si>
  <si>
    <t>Unidad Funcional 31 Zona 8c</t>
  </si>
  <si>
    <t>NEP/9/3411</t>
  </si>
  <si>
    <t>Zonas 9 y 10; Union waters of CECAF 34.1.1</t>
  </si>
  <si>
    <t>NEP/*9U30</t>
  </si>
  <si>
    <t>Unidad Funcional 30 Golfo de Cádiz</t>
  </si>
  <si>
    <t>LEZ/8C3411</t>
  </si>
  <si>
    <r>
      <rPr>
        <b/>
        <sz val="24"/>
        <color rgb="FF000000"/>
        <rFont val="Arial"/>
        <family val="2"/>
      </rPr>
      <t>Gallos (</t>
    </r>
    <r>
      <rPr>
        <b/>
        <i/>
        <sz val="24"/>
        <color rgb="FF000000"/>
        <rFont val="Arial"/>
        <family val="2"/>
      </rPr>
      <t>Lepidorhombus spp.</t>
    </r>
    <r>
      <rPr>
        <b/>
        <sz val="24"/>
        <color rgb="FF000000"/>
        <rFont val="Arial"/>
        <family val="2"/>
      </rPr>
      <t>)</t>
    </r>
  </si>
  <si>
    <t>Zonas 8c, 9 y 10; Union waters of CECAF 34.1.1</t>
  </si>
  <si>
    <t>JAX/09</t>
  </si>
  <si>
    <r>
      <t xml:space="preserve"> Jurel  (</t>
    </r>
    <r>
      <rPr>
        <b/>
        <i/>
        <sz val="24"/>
        <color rgb="FF000000"/>
        <rFont val="Arial"/>
        <family val="2"/>
      </rPr>
      <t>Trachurus spp.</t>
    </r>
    <r>
      <rPr>
        <b/>
        <sz val="24"/>
        <color rgb="FF000000"/>
        <rFont val="Arial"/>
        <family val="2"/>
      </rPr>
      <t>)</t>
    </r>
  </si>
  <si>
    <t xml:space="preserve"> Zona 9</t>
  </si>
  <si>
    <t>SOL/8AB</t>
  </si>
  <si>
    <t>Zona 8a y 8b</t>
  </si>
  <si>
    <t>HKE/8C3411</t>
  </si>
  <si>
    <r>
      <rPr>
        <b/>
        <sz val="24"/>
        <color rgb="FF000000"/>
        <rFont val="Arial"/>
        <family val="2"/>
      </rPr>
      <t>Merluza (</t>
    </r>
    <r>
      <rPr>
        <b/>
        <i/>
        <sz val="24"/>
        <color rgb="FF000000"/>
        <rFont val="Arial"/>
        <family val="2"/>
      </rPr>
      <t>Merluccius merluccius</t>
    </r>
    <r>
      <rPr>
        <b/>
        <sz val="24"/>
        <color rgb="FF000000"/>
        <rFont val="Arial"/>
        <family val="2"/>
      </rPr>
      <t>)</t>
    </r>
  </si>
  <si>
    <t>Zonas 8c, 9 and 10; Union waters of CECAF 34.1.1</t>
  </si>
  <si>
    <t>ANF/8C3411</t>
  </si>
  <si>
    <r>
      <rPr>
        <b/>
        <sz val="24"/>
        <color rgb="FF000000"/>
        <rFont val="Arial"/>
        <family val="2"/>
      </rPr>
      <t>Rapes (</t>
    </r>
    <r>
      <rPr>
        <b/>
        <i/>
        <sz val="24"/>
        <color rgb="FF000000"/>
        <rFont val="Arial"/>
        <family val="2"/>
      </rPr>
      <t>Lophiidae</t>
    </r>
    <r>
      <rPr>
        <b/>
        <sz val="24"/>
        <color rgb="FF000000"/>
        <rFont val="Arial"/>
        <family val="2"/>
      </rPr>
      <t>)</t>
    </r>
  </si>
  <si>
    <t>Zonas 8c y 9</t>
  </si>
  <si>
    <t>ANE/08</t>
  </si>
  <si>
    <r>
      <t>Anchoa (</t>
    </r>
    <r>
      <rPr>
        <b/>
        <i/>
        <sz val="24"/>
        <color rgb="FF000000"/>
        <rFont val="Arial"/>
        <family val="2"/>
      </rPr>
      <t>Engraulis encrasicolus</t>
    </r>
    <r>
      <rPr>
        <b/>
        <sz val="24"/>
        <color rgb="FF000000"/>
        <rFont val="Arial"/>
        <family val="2"/>
      </rPr>
      <t>)</t>
    </r>
  </si>
  <si>
    <t>Zona 8</t>
  </si>
  <si>
    <t>CUOTA ESP 2025</t>
  </si>
  <si>
    <t>% diferencia propuesta COM TAC 2025</t>
  </si>
  <si>
    <t>% diferencia propuesta COM cuota ESP 2025</t>
  </si>
  <si>
    <t>TAC PROPUESTO UE 2026</t>
  </si>
  <si>
    <t>CUOTA PROPUESTA ESP 2026</t>
  </si>
  <si>
    <t>TAC UE 2025</t>
  </si>
  <si>
    <t>-</t>
  </si>
  <si>
    <t>ANE/9/3411 
ANE/9SX3411</t>
  </si>
  <si>
    <t>ANE/9/3411
ANE/9WX10</t>
  </si>
  <si>
    <t>Anchoa (Engraulis encrasicolus)</t>
  </si>
  <si>
    <t>Subzonas 9 y 10; aguas de la Unión de la zona 34.1.1 del CPACO</t>
  </si>
  <si>
    <t>PLE/8/3411</t>
  </si>
  <si>
    <t>Solla</t>
  </si>
  <si>
    <t>SOO/8CDE34</t>
  </si>
  <si>
    <t xml:space="preserve">lenguado </t>
  </si>
  <si>
    <t>SOL/8CDE34</t>
  </si>
  <si>
    <t>Lenguado europeo</t>
  </si>
  <si>
    <t>Zonas 8, 9 , 10 y COPACE 34.1.1</t>
  </si>
  <si>
    <t>Zona 8c, 8d, 8e, 9, 10 y COPACE 34.1.1</t>
  </si>
  <si>
    <t>Divisiones 8c, 8d y 8e y subzonas 9 y 10; aguas de la Unión de la zona 34.1.1 del CPACO</t>
  </si>
  <si>
    <t>WHG/08</t>
  </si>
  <si>
    <t>Merlan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</si>
</sst>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_-* #,##0.00\ _€_-;\-* #,##0.00\ _€_-;_-* &quot;-&quot;??\ _€_-;_-@_-"/>
    <numFmt numFmtId="165" formatCode="_-* #,##0\ _€_-;\-* #,##0\ _€_-;_-* &quot;-&quot;??\ _€_-;_-@_-"/>
    <numFmt numFmtId="166" formatCode="0.0%"/>
    <numFmt numFmtId="167" formatCode="0.0"/>
    <numFmt numFmtId="168" formatCode="#,##0.0"/>
    <numFmt numFmtId="169" formatCode="#,##0.000"/>
  </numFmts>
  <fonts count="1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4"/>
      <color rgb="FF000000"/>
      <name val="Arial"/>
      <family val="2"/>
    </font>
    <font>
      <b/>
      <i/>
      <sz val="24"/>
      <color rgb="FF000000"/>
      <name val="Arial"/>
      <family val="2"/>
    </font>
    <font>
      <sz val="24"/>
      <color rgb="FF000000"/>
      <name val="Arial"/>
      <family val="2"/>
    </font>
    <font>
      <b/>
      <sz val="24"/>
      <color theme="1"/>
      <name val="Arial"/>
      <family val="2"/>
    </font>
    <font>
      <b/>
      <sz val="24"/>
      <name val="Arial"/>
      <family val="2"/>
    </font>
    <font>
      <b/>
      <sz val="26"/>
      <color theme="1"/>
      <name val="Calibri"/>
      <family val="2"/>
      <scheme val="minor"/>
    </font>
    <font>
      <sz val="8"/>
      <name val="Calibri"/>
      <family val="2"/>
      <scheme val="minor"/>
    </font>
    <font>
      <b/>
      <u/>
      <sz val="36"/>
      <color theme="1"/>
      <name val="Calibri"/>
      <family val="2"/>
      <scheme val="minor"/>
    </font>
    <font>
      <b/>
      <sz val="26"/>
      <color indexed="81"/>
      <name val="Tahoma"/>
      <family val="2"/>
    </font>
    <font>
      <sz val="26"/>
      <color indexed="81"/>
      <name val="Tahoma"/>
      <family val="2"/>
    </font>
    <font>
      <b/>
      <strike/>
      <sz val="26"/>
      <color theme="1"/>
      <name val="Calibri"/>
      <family val="2"/>
      <scheme val="minor"/>
    </font>
    <font>
      <strike/>
      <sz val="11"/>
      <color theme="1"/>
      <name val="Calibri"/>
      <family val="2"/>
      <scheme val="minor"/>
    </font>
    <font>
      <b/>
      <sz val="14"/>
      <color indexed="81"/>
      <name val="Tahoma"/>
      <family val="2"/>
    </font>
    <font>
      <sz val="14"/>
      <color indexed="81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2D05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" fillId="0" borderId="0">
      <alignment vertical="center"/>
    </xf>
  </cellStyleXfs>
  <cellXfs count="31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3" fontId="2" fillId="0" borderId="1" xfId="0" applyNumberFormat="1" applyFont="1" applyBorder="1" applyAlignment="1">
      <alignment horizontal="center" vertical="center" wrapText="1"/>
    </xf>
    <xf numFmtId="167" fontId="2" fillId="0" borderId="1" xfId="0" applyNumberFormat="1" applyFont="1" applyBorder="1" applyAlignment="1">
      <alignment horizontal="center" vertical="center" wrapText="1"/>
    </xf>
    <xf numFmtId="3" fontId="5" fillId="2" borderId="1" xfId="0" applyNumberFormat="1" applyFont="1" applyFill="1" applyBorder="1" applyAlignment="1">
      <alignment horizontal="center" vertical="center" wrapText="1"/>
    </xf>
    <xf numFmtId="3" fontId="6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2" fillId="3" borderId="1" xfId="0" applyFont="1" applyFill="1" applyBorder="1" applyAlignment="1">
      <alignment horizontal="center" vertical="center" wrapText="1"/>
    </xf>
    <xf numFmtId="165" fontId="2" fillId="3" borderId="1" xfId="1" applyNumberFormat="1" applyFont="1" applyFill="1" applyBorder="1" applyAlignment="1">
      <alignment horizontal="center" vertical="center" wrapText="1"/>
    </xf>
    <xf numFmtId="166" fontId="2" fillId="3" borderId="1" xfId="0" applyNumberFormat="1" applyFont="1" applyFill="1" applyBorder="1" applyAlignment="1">
      <alignment horizontal="center" vertical="center" wrapText="1"/>
    </xf>
    <xf numFmtId="167" fontId="2" fillId="0" borderId="0" xfId="0" applyNumberFormat="1" applyFont="1" applyAlignment="1">
      <alignment horizontal="center" vertical="center" wrapText="1"/>
    </xf>
    <xf numFmtId="0" fontId="9" fillId="0" borderId="0" xfId="0" applyFont="1"/>
    <xf numFmtId="3" fontId="5" fillId="0" borderId="1" xfId="0" applyNumberFormat="1" applyFont="1" applyBorder="1" applyAlignment="1">
      <alignment horizontal="center" vertical="center" wrapText="1"/>
    </xf>
    <xf numFmtId="167" fontId="5" fillId="0" borderId="1" xfId="0" applyNumberFormat="1" applyFont="1" applyBorder="1" applyAlignment="1">
      <alignment horizontal="center" vertical="center" wrapText="1"/>
    </xf>
    <xf numFmtId="3" fontId="6" fillId="0" borderId="1" xfId="0" applyNumberFormat="1" applyFont="1" applyBorder="1" applyAlignment="1">
      <alignment horizontal="center" vertical="center" wrapText="1"/>
    </xf>
    <xf numFmtId="0" fontId="12" fillId="0" borderId="0" xfId="0" applyFont="1" applyAlignment="1">
      <alignment horizontal="left" vertical="center"/>
    </xf>
    <xf numFmtId="0" fontId="13" fillId="0" borderId="0" xfId="0" applyFont="1"/>
    <xf numFmtId="3" fontId="2" fillId="0" borderId="2" xfId="0" applyNumberFormat="1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3" fontId="2" fillId="0" borderId="1" xfId="0" applyNumberFormat="1" applyFont="1" applyFill="1" applyBorder="1" applyAlignment="1">
      <alignment horizontal="center" vertical="center" wrapText="1"/>
    </xf>
    <xf numFmtId="3" fontId="5" fillId="0" borderId="1" xfId="0" applyNumberFormat="1" applyFont="1" applyFill="1" applyBorder="1" applyAlignment="1">
      <alignment horizontal="center" vertical="center" wrapText="1"/>
    </xf>
    <xf numFmtId="167" fontId="2" fillId="0" borderId="1" xfId="0" applyNumberFormat="1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169" fontId="2" fillId="0" borderId="1" xfId="0" applyNumberFormat="1" applyFont="1" applyFill="1" applyBorder="1" applyAlignment="1">
      <alignment horizontal="center" vertical="center" wrapText="1"/>
    </xf>
    <xf numFmtId="168" fontId="2" fillId="0" borderId="1" xfId="0" applyNumberFormat="1" applyFont="1" applyFill="1" applyBorder="1" applyAlignment="1">
      <alignment horizontal="center" vertical="center" wrapText="1"/>
    </xf>
  </cellXfs>
  <cellStyles count="3">
    <cellStyle name="Millares" xfId="1" builtinId="3"/>
    <cellStyle name="Normal" xfId="0" builtinId="0"/>
    <cellStyle name="Normal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 /><Relationship Id="rId2" Type="http://schemas.openxmlformats.org/officeDocument/2006/relationships/vmlDrawing" Target="../drawings/vmlDrawing1.vml" /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23"/>
  <sheetViews>
    <sheetView tabSelected="1" topLeftCell="A13" zoomScale="40" zoomScaleNormal="40" workbookViewId="0">
      <selection activeCell="H19" sqref="H19"/>
    </sheetView>
  </sheetViews>
  <sheetFormatPr defaultColWidth="11.43359375" defaultRowHeight="15" x14ac:dyDescent="0.2"/>
  <cols>
    <col min="1" max="1" width="50.984375" customWidth="1"/>
    <col min="2" max="2" width="59.32421875" customWidth="1"/>
    <col min="3" max="3" width="43.046875" customWidth="1"/>
    <col min="4" max="4" width="29.32421875" customWidth="1"/>
    <col min="5" max="5" width="35.37890625" customWidth="1"/>
    <col min="6" max="6" width="41.56640625" customWidth="1"/>
    <col min="7" max="7" width="35.6484375" customWidth="1"/>
    <col min="8" max="8" width="28.921875" customWidth="1"/>
    <col min="9" max="9" width="30.66796875" customWidth="1"/>
    <col min="10" max="10" width="46.2734375" customWidth="1"/>
    <col min="11" max="11" width="34.5703125" customWidth="1"/>
  </cols>
  <sheetData>
    <row r="1" spans="1:9" ht="46.5" x14ac:dyDescent="0.65">
      <c r="A1" s="13" t="s">
        <v>0</v>
      </c>
    </row>
    <row r="3" spans="1:9" ht="111" x14ac:dyDescent="0.35">
      <c r="A3" s="9" t="s">
        <v>1</v>
      </c>
      <c r="B3" s="9" t="s">
        <v>2</v>
      </c>
      <c r="C3" s="9" t="s">
        <v>3</v>
      </c>
      <c r="D3" s="9" t="s">
        <v>42</v>
      </c>
      <c r="E3" s="9" t="s">
        <v>37</v>
      </c>
      <c r="F3" s="10" t="s">
        <v>40</v>
      </c>
      <c r="G3" s="10" t="s">
        <v>41</v>
      </c>
      <c r="H3" s="11" t="s">
        <v>38</v>
      </c>
      <c r="I3" s="11" t="s">
        <v>39</v>
      </c>
    </row>
    <row r="4" spans="1:9" ht="61.5" x14ac:dyDescent="0.35">
      <c r="A4" s="21" t="s">
        <v>4</v>
      </c>
      <c r="B4" s="22" t="s">
        <v>5</v>
      </c>
      <c r="C4" s="23" t="s">
        <v>6</v>
      </c>
      <c r="D4" s="24">
        <v>959</v>
      </c>
      <c r="E4" s="24">
        <v>163</v>
      </c>
      <c r="F4" s="25">
        <v>786</v>
      </c>
      <c r="G4" s="25">
        <v>134</v>
      </c>
      <c r="H4" s="26">
        <f t="shared" ref="H4:I10" si="0">(F4-D4)/D4*100</f>
        <v>-18.039624608967674</v>
      </c>
      <c r="I4" s="26">
        <f t="shared" si="0"/>
        <v>-17.791411042944784</v>
      </c>
    </row>
    <row r="5" spans="1:9" ht="61.5" x14ac:dyDescent="0.35">
      <c r="A5" s="21" t="s">
        <v>7</v>
      </c>
      <c r="B5" s="22" t="s">
        <v>5</v>
      </c>
      <c r="C5" s="23" t="s">
        <v>8</v>
      </c>
      <c r="D5" s="24">
        <v>108</v>
      </c>
      <c r="E5" s="24">
        <v>97</v>
      </c>
      <c r="F5" s="25">
        <v>89</v>
      </c>
      <c r="G5" s="25">
        <v>80</v>
      </c>
      <c r="H5" s="26">
        <f t="shared" si="0"/>
        <v>-17.592592592592592</v>
      </c>
      <c r="I5" s="26">
        <f t="shared" si="0"/>
        <v>-17.525773195876287</v>
      </c>
    </row>
    <row r="6" spans="1:9" ht="61.5" x14ac:dyDescent="0.35">
      <c r="A6" s="21" t="s">
        <v>9</v>
      </c>
      <c r="B6" s="22" t="s">
        <v>5</v>
      </c>
      <c r="C6" s="23" t="s">
        <v>10</v>
      </c>
      <c r="D6" s="24">
        <v>132</v>
      </c>
      <c r="E6" s="24">
        <v>128</v>
      </c>
      <c r="F6" s="25">
        <v>108</v>
      </c>
      <c r="G6" s="25">
        <v>104</v>
      </c>
      <c r="H6" s="26">
        <f t="shared" si="0"/>
        <v>-18.181818181818183</v>
      </c>
      <c r="I6" s="26">
        <f t="shared" si="0"/>
        <v>-18.75</v>
      </c>
    </row>
    <row r="7" spans="1:9" ht="61.5" x14ac:dyDescent="0.35">
      <c r="A7" s="8" t="s">
        <v>11</v>
      </c>
      <c r="B7" s="1" t="s">
        <v>12</v>
      </c>
      <c r="C7" s="2" t="s">
        <v>13</v>
      </c>
      <c r="D7" s="3">
        <v>2215</v>
      </c>
      <c r="E7" s="3">
        <v>133</v>
      </c>
      <c r="F7" s="14">
        <v>3296</v>
      </c>
      <c r="G7" s="14">
        <v>198</v>
      </c>
      <c r="H7" s="4">
        <f t="shared" si="0"/>
        <v>48.80361173814898</v>
      </c>
      <c r="I7" s="4">
        <f t="shared" si="0"/>
        <v>48.872180451127818</v>
      </c>
    </row>
    <row r="8" spans="1:9" ht="61.5" x14ac:dyDescent="0.35">
      <c r="A8" s="8" t="s">
        <v>14</v>
      </c>
      <c r="B8" s="1" t="s">
        <v>12</v>
      </c>
      <c r="C8" s="2" t="s">
        <v>15</v>
      </c>
      <c r="D8" s="4">
        <v>26</v>
      </c>
      <c r="E8" s="4">
        <v>25</v>
      </c>
      <c r="F8" s="15">
        <v>32</v>
      </c>
      <c r="G8" s="15">
        <v>31</v>
      </c>
      <c r="H8" s="4">
        <f t="shared" si="0"/>
        <v>23.076923076923077</v>
      </c>
      <c r="I8" s="4">
        <f t="shared" si="0"/>
        <v>24</v>
      </c>
    </row>
    <row r="9" spans="1:9" ht="83.25" x14ac:dyDescent="0.35">
      <c r="A9" s="8" t="s">
        <v>16</v>
      </c>
      <c r="B9" s="1" t="s">
        <v>12</v>
      </c>
      <c r="C9" s="2" t="s">
        <v>17</v>
      </c>
      <c r="D9" s="3">
        <v>239</v>
      </c>
      <c r="E9" s="3">
        <v>60</v>
      </c>
      <c r="F9" s="14">
        <v>185</v>
      </c>
      <c r="G9" s="14">
        <v>46</v>
      </c>
      <c r="H9" s="4">
        <f t="shared" si="0"/>
        <v>-22.594142259414227</v>
      </c>
      <c r="I9" s="4">
        <f t="shared" si="0"/>
        <v>-23.333333333333332</v>
      </c>
    </row>
    <row r="10" spans="1:9" ht="117.75" customHeight="1" x14ac:dyDescent="0.35">
      <c r="A10" s="21" t="s">
        <v>18</v>
      </c>
      <c r="B10" s="22" t="s">
        <v>12</v>
      </c>
      <c r="C10" s="23" t="s">
        <v>19</v>
      </c>
      <c r="D10" s="24">
        <v>32</v>
      </c>
      <c r="E10" s="30">
        <v>30.4</v>
      </c>
      <c r="F10" s="25">
        <v>15</v>
      </c>
      <c r="G10" s="25">
        <v>14</v>
      </c>
      <c r="H10" s="26">
        <f t="shared" ref="H10:H14" si="1">(F10-D10)/D10*100</f>
        <v>-53.125</v>
      </c>
      <c r="I10" s="26">
        <f t="shared" si="0"/>
        <v>-53.94736842105263</v>
      </c>
    </row>
    <row r="11" spans="1:9" ht="83.25" x14ac:dyDescent="0.35">
      <c r="A11" s="8" t="s">
        <v>20</v>
      </c>
      <c r="B11" s="7" t="s">
        <v>21</v>
      </c>
      <c r="C11" s="2" t="s">
        <v>22</v>
      </c>
      <c r="D11" s="3">
        <v>4270</v>
      </c>
      <c r="E11" s="3">
        <v>3942</v>
      </c>
      <c r="F11" s="14">
        <v>4740</v>
      </c>
      <c r="G11" s="16">
        <v>4375</v>
      </c>
      <c r="H11" s="4">
        <f t="shared" si="1"/>
        <v>11.007025761124121</v>
      </c>
      <c r="I11" s="4">
        <f t="shared" ref="I11:I14" si="2">(G11-E11)/E11*100</f>
        <v>10.984271943176052</v>
      </c>
    </row>
    <row r="12" spans="1:9" ht="71.25" customHeight="1" x14ac:dyDescent="0.35">
      <c r="A12" s="8" t="s">
        <v>23</v>
      </c>
      <c r="B12" s="1" t="s">
        <v>24</v>
      </c>
      <c r="C12" s="2" t="s">
        <v>25</v>
      </c>
      <c r="D12" s="3">
        <v>56694</v>
      </c>
      <c r="E12" s="3">
        <v>14668</v>
      </c>
      <c r="F12" s="5">
        <v>54067</v>
      </c>
      <c r="G12" s="5">
        <v>13988</v>
      </c>
      <c r="H12" s="4">
        <f t="shared" si="1"/>
        <v>-4.6336472995378699</v>
      </c>
      <c r="I12" s="4">
        <f t="shared" si="2"/>
        <v>-4.6359421870739022</v>
      </c>
    </row>
    <row r="13" spans="1:9" ht="83.25" x14ac:dyDescent="0.35">
      <c r="A13" s="8" t="s">
        <v>28</v>
      </c>
      <c r="B13" s="7" t="s">
        <v>29</v>
      </c>
      <c r="C13" s="2" t="s">
        <v>30</v>
      </c>
      <c r="D13" s="3">
        <v>17115</v>
      </c>
      <c r="E13" s="3">
        <v>10953</v>
      </c>
      <c r="F13" s="6">
        <v>17161</v>
      </c>
      <c r="G13" s="6">
        <v>10982</v>
      </c>
      <c r="H13" s="4">
        <f t="shared" si="1"/>
        <v>0.268770084721005</v>
      </c>
      <c r="I13" s="4">
        <f t="shared" si="2"/>
        <v>0.26476764356797228</v>
      </c>
    </row>
    <row r="14" spans="1:9" ht="33.75" x14ac:dyDescent="0.35">
      <c r="A14" s="8" t="s">
        <v>31</v>
      </c>
      <c r="B14" s="7" t="s">
        <v>32</v>
      </c>
      <c r="C14" s="2" t="s">
        <v>33</v>
      </c>
      <c r="D14" s="3">
        <v>5208</v>
      </c>
      <c r="E14" s="3">
        <v>4340</v>
      </c>
      <c r="F14" s="5">
        <v>5151</v>
      </c>
      <c r="G14" s="5">
        <v>4293</v>
      </c>
      <c r="H14" s="4">
        <f t="shared" si="1"/>
        <v>-1.0944700460829493</v>
      </c>
      <c r="I14" s="4">
        <f t="shared" si="2"/>
        <v>-1.0829493087557605</v>
      </c>
    </row>
    <row r="15" spans="1:9" ht="120" customHeight="1" x14ac:dyDescent="0.45">
      <c r="A15" s="8" t="s">
        <v>44</v>
      </c>
      <c r="B15" s="7" t="s">
        <v>46</v>
      </c>
      <c r="C15" s="2" t="s">
        <v>47</v>
      </c>
      <c r="D15" s="19">
        <v>30663</v>
      </c>
      <c r="E15" s="3">
        <v>27597</v>
      </c>
      <c r="F15" s="5" t="s">
        <v>43</v>
      </c>
      <c r="G15" s="5" t="s">
        <v>43</v>
      </c>
      <c r="H15" s="4" t="e">
        <f>(F15-E15)/E15*100</f>
        <v>#VALUE!</v>
      </c>
      <c r="I15" s="4" t="e">
        <f>(G15-#REF!)/#REF!*100</f>
        <v>#VALUE!</v>
      </c>
    </row>
    <row r="16" spans="1:9" ht="112.5" x14ac:dyDescent="0.45">
      <c r="A16" s="8" t="s">
        <v>45</v>
      </c>
      <c r="B16" s="7" t="s">
        <v>46</v>
      </c>
      <c r="C16" s="2" t="s">
        <v>47</v>
      </c>
      <c r="D16" s="3">
        <v>22871</v>
      </c>
      <c r="E16" s="3">
        <v>2287</v>
      </c>
      <c r="F16" s="5" t="s">
        <v>43</v>
      </c>
      <c r="G16" s="5" t="s">
        <v>43</v>
      </c>
      <c r="H16" s="4" t="e">
        <f t="shared" ref="H16" si="3">(F16-D16)/D16*100</f>
        <v>#VALUE!</v>
      </c>
      <c r="I16" s="4" t="e">
        <f t="shared" ref="I16" si="4">(G16-E16)/E16*100</f>
        <v>#VALUE!</v>
      </c>
    </row>
    <row r="17" spans="1:9" ht="56.25" x14ac:dyDescent="0.35">
      <c r="A17" s="20" t="s">
        <v>48</v>
      </c>
      <c r="B17" s="7" t="s">
        <v>49</v>
      </c>
      <c r="C17" s="2" t="s">
        <v>54</v>
      </c>
      <c r="D17" s="3">
        <v>124</v>
      </c>
      <c r="E17" s="3">
        <v>21</v>
      </c>
      <c r="F17" s="5">
        <v>99</v>
      </c>
      <c r="G17" s="5">
        <v>17</v>
      </c>
      <c r="H17" s="4">
        <f t="shared" ref="H17" si="5">(F17-D17)/D17*100</f>
        <v>-20.161290322580644</v>
      </c>
      <c r="I17" s="4">
        <f t="shared" ref="I17" si="6">(G17-E17)/E17*100</f>
        <v>-19.047619047619047</v>
      </c>
    </row>
    <row r="18" spans="1:9" ht="138.75" x14ac:dyDescent="0.35">
      <c r="A18" s="27" t="s">
        <v>52</v>
      </c>
      <c r="B18" s="28" t="s">
        <v>53</v>
      </c>
      <c r="C18" s="23" t="s">
        <v>56</v>
      </c>
      <c r="D18" s="24">
        <v>209</v>
      </c>
      <c r="E18" s="29">
        <v>90.497</v>
      </c>
      <c r="F18" s="25">
        <v>190</v>
      </c>
      <c r="G18" s="25">
        <v>82</v>
      </c>
      <c r="H18" s="26">
        <f t="shared" ref="H18" si="7">(F18-D18)/D18*100</f>
        <v>-9.0909090909090917</v>
      </c>
      <c r="I18" s="26">
        <f t="shared" ref="I18" si="8">(G18-E18)/E18*100</f>
        <v>-9.3892615224814087</v>
      </c>
    </row>
    <row r="19" spans="1:9" ht="56.25" x14ac:dyDescent="0.35">
      <c r="A19" s="27" t="s">
        <v>50</v>
      </c>
      <c r="B19" s="28" t="s">
        <v>51</v>
      </c>
      <c r="C19" s="23" t="s">
        <v>55</v>
      </c>
      <c r="D19" s="24">
        <v>541</v>
      </c>
      <c r="E19" s="24">
        <v>204</v>
      </c>
      <c r="F19" s="25">
        <v>492</v>
      </c>
      <c r="G19" s="25">
        <v>185</v>
      </c>
      <c r="H19" s="26">
        <f t="shared" ref="H19:H21" si="9">(F19-D19)/D19*100</f>
        <v>-9.0573012939001849</v>
      </c>
      <c r="I19" s="26">
        <f t="shared" ref="I19:I21" si="10">(G19-E19)/E19*100</f>
        <v>-9.3137254901960791</v>
      </c>
    </row>
    <row r="20" spans="1:9" ht="33" x14ac:dyDescent="0.35">
      <c r="A20" s="20" t="s">
        <v>26</v>
      </c>
      <c r="B20" s="7" t="s">
        <v>53</v>
      </c>
      <c r="C20" s="2" t="s">
        <v>27</v>
      </c>
      <c r="D20" s="16">
        <v>2476</v>
      </c>
      <c r="E20" s="16">
        <v>6</v>
      </c>
      <c r="F20" s="6">
        <v>2394</v>
      </c>
      <c r="G20" s="6">
        <v>5</v>
      </c>
      <c r="H20" s="4">
        <f t="shared" si="9"/>
        <v>-3.3117932148626816</v>
      </c>
      <c r="I20" s="4">
        <f t="shared" si="10"/>
        <v>-16.666666666666664</v>
      </c>
    </row>
    <row r="21" spans="1:9" ht="33" x14ac:dyDescent="0.35">
      <c r="A21" s="27" t="s">
        <v>57</v>
      </c>
      <c r="B21" s="28" t="s">
        <v>58</v>
      </c>
      <c r="C21" s="23" t="s">
        <v>36</v>
      </c>
      <c r="D21" s="24">
        <v>1347</v>
      </c>
      <c r="E21" s="24">
        <v>539</v>
      </c>
      <c r="F21" s="25">
        <v>990</v>
      </c>
      <c r="G21" s="25">
        <v>396</v>
      </c>
      <c r="H21" s="26">
        <f t="shared" si="9"/>
        <v>-26.503340757238309</v>
      </c>
      <c r="I21" s="26">
        <f t="shared" si="10"/>
        <v>-26.530612244897959</v>
      </c>
    </row>
    <row r="22" spans="1:9" ht="33" x14ac:dyDescent="0.2">
      <c r="A22" s="17"/>
      <c r="B22" s="18"/>
      <c r="C22" s="18"/>
      <c r="D22" s="18"/>
      <c r="E22" s="18"/>
      <c r="F22" s="18"/>
      <c r="G22" s="18"/>
      <c r="H22" s="18"/>
      <c r="I22" s="18"/>
    </row>
    <row r="23" spans="1:9" ht="59.25" x14ac:dyDescent="0.2">
      <c r="A23" s="8" t="s">
        <v>34</v>
      </c>
      <c r="B23" s="1" t="s">
        <v>35</v>
      </c>
      <c r="C23" s="2" t="s">
        <v>36</v>
      </c>
      <c r="D23" s="3">
        <v>33663</v>
      </c>
      <c r="E23" s="3">
        <v>27597</v>
      </c>
      <c r="F23" s="6" t="s">
        <v>43</v>
      </c>
      <c r="G23" s="6" t="s">
        <v>43</v>
      </c>
      <c r="H23" s="12"/>
      <c r="I23" s="12"/>
    </row>
  </sheetData>
  <phoneticPr fontId="8" type="noConversion"/>
  <conditionalFormatting sqref="H23 H4:H21">
    <cfRule type="iconSet" priority="6">
      <iconSet iconSet="3Arrows">
        <cfvo type="percent" val="0"/>
        <cfvo type="num" val="0"/>
        <cfvo type="num" val="0" gte="0"/>
      </iconSet>
    </cfRule>
  </conditionalFormatting>
  <conditionalFormatting sqref="I23 I4:I21">
    <cfRule type="iconSet" priority="7">
      <iconSet iconSet="3Arrows">
        <cfvo type="percent" val="0"/>
        <cfvo type="num" val="0"/>
        <cfvo type="num" val="0" gte="0"/>
      </iconSet>
    </cfRule>
  </conditionalFormatting>
  <pageMargins left="0.70866141732283472" right="0.70866141732283472" top="0.74803149606299213" bottom="0.74803149606299213" header="0.31496062992125984" footer="0.31496062992125984"/>
  <pageSetup paperSize="9" scale="27" orientation="portrait" r:id="rId1"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Villa González, Hector</dc:creator>
  <cp:keywords/>
  <dc:description/>
  <cp:lastModifiedBy>Iraeta Gascón, Pablo</cp:lastModifiedBy>
  <cp:revision/>
  <dcterms:created xsi:type="dcterms:W3CDTF">2020-12-21T09:42:44Z</dcterms:created>
  <dcterms:modified xsi:type="dcterms:W3CDTF">2025-12-13T00:53:06Z</dcterms:modified>
  <cp:category/>
  <cp:contentStatus/>
</cp:coreProperties>
</file>