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10 Precios coyunturales\3 Informes y Resultados\ISC\Carpeta de trabajo 2021\ISCS30\"/>
    </mc:Choice>
  </mc:AlternateContent>
  <bookViews>
    <workbookView xWindow="0" yWindow="0" windowWidth="19200" windowHeight="11460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10'!$A$1:$F$44</definedName>
    <definedName name="_xlnm.Print_Area" localSheetId="6">'Pág. 11'!$A$1:$F$44</definedName>
    <definedName name="_xlnm.Print_Area" localSheetId="7">'Pág. 12'!$A$1:$F$21</definedName>
    <definedName name="_xlnm.Print_Area" localSheetId="8">'Pág. 13'!$B$1:$F$66</definedName>
    <definedName name="_xlnm.Print_Area" localSheetId="9">'Pág. 14'!$A$1:$N$76</definedName>
    <definedName name="_xlnm.Print_Area" localSheetId="10">'Pág. 15'!$A$1:$G$45</definedName>
    <definedName name="_xlnm.Print_Area" localSheetId="11">'Pág. 16'!$A$1:$N$108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4'!$A$1:$G$79</definedName>
    <definedName name="_xlnm.Print_Area" localSheetId="2">'Pág. 5'!$A$1:$G$72</definedName>
    <definedName name="_xlnm.Print_Area" localSheetId="3">'Pág. 7'!$A$1:$G$69</definedName>
    <definedName name="_xlnm.Print_Area" localSheetId="4">'Pág. 9'!$A$1:$F$56</definedName>
    <definedName name="_xlnm.Print_Area">'[5]Email CCAA'!$B$3:$K$124</definedName>
    <definedName name="OLE_LINK1" localSheetId="1">'Pág. 4'!$E$63</definedName>
    <definedName name="OLE_LINK1" localSheetId="2">'Pág. 5'!$E$56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9" l="1"/>
  <c r="E37" i="19"/>
  <c r="E35" i="19"/>
  <c r="E32" i="19"/>
  <c r="E31" i="19"/>
  <c r="E27" i="19"/>
  <c r="E25" i="19"/>
  <c r="E23" i="19"/>
  <c r="E22" i="19"/>
  <c r="D21" i="19"/>
  <c r="C21" i="19"/>
  <c r="J23" i="18"/>
  <c r="I23" i="18"/>
  <c r="G23" i="18"/>
  <c r="F23" i="18"/>
  <c r="D23" i="18"/>
  <c r="C23" i="18"/>
  <c r="J15" i="18"/>
  <c r="I15" i="18"/>
  <c r="G15" i="18"/>
  <c r="F15" i="18"/>
  <c r="D15" i="18"/>
  <c r="C15" i="18"/>
  <c r="J10" i="18"/>
  <c r="I10" i="18"/>
  <c r="G10" i="18"/>
  <c r="F10" i="18"/>
  <c r="D38" i="17"/>
  <c r="C38" i="17"/>
  <c r="D32" i="17"/>
  <c r="C32" i="17"/>
  <c r="D14" i="17"/>
  <c r="C14" i="17"/>
  <c r="G14" i="15" l="1"/>
  <c r="G13" i="15"/>
  <c r="M12" i="14"/>
  <c r="L12" i="14"/>
  <c r="K12" i="14"/>
  <c r="J12" i="14"/>
  <c r="I12" i="14"/>
  <c r="H12" i="14"/>
  <c r="G12" i="14"/>
  <c r="G44" i="13"/>
  <c r="G30" i="13"/>
  <c r="G20" i="13"/>
  <c r="N75" i="12"/>
  <c r="G75" i="12"/>
  <c r="N41" i="12"/>
  <c r="H41" i="12"/>
  <c r="G41" i="12"/>
  <c r="N24" i="12"/>
  <c r="H24" i="12"/>
  <c r="G24" i="12"/>
  <c r="I13" i="12"/>
  <c r="I75" i="12" s="1"/>
  <c r="H13" i="12"/>
  <c r="H75" i="12" s="1"/>
  <c r="J13" i="12" l="1"/>
  <c r="I24" i="12"/>
  <c r="I41" i="12"/>
  <c r="J75" i="12" l="1"/>
  <c r="J24" i="12"/>
  <c r="K13" i="12"/>
  <c r="J41" i="12"/>
  <c r="K75" i="12" l="1"/>
  <c r="K41" i="12"/>
  <c r="K24" i="12"/>
  <c r="L13" i="12"/>
  <c r="L75" i="12" l="1"/>
  <c r="L41" i="12"/>
  <c r="L24" i="12"/>
  <c r="M13" i="12"/>
  <c r="M75" i="12" l="1"/>
  <c r="M41" i="12"/>
  <c r="M24" i="12"/>
  <c r="G36" i="6" l="1"/>
  <c r="F36" i="6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G43" i="5" l="1"/>
  <c r="F43" i="5"/>
  <c r="G42" i="5"/>
  <c r="F42" i="5"/>
  <c r="G41" i="5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3" i="5"/>
  <c r="F23" i="5"/>
  <c r="G22" i="5"/>
  <c r="F22" i="5"/>
  <c r="G21" i="5"/>
  <c r="F21" i="5"/>
  <c r="G20" i="5"/>
  <c r="F20" i="5"/>
  <c r="G19" i="5"/>
  <c r="F19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G51" i="4" l="1"/>
  <c r="F51" i="4"/>
  <c r="G49" i="4"/>
  <c r="F49" i="4"/>
  <c r="G48" i="4"/>
  <c r="F48" i="4"/>
  <c r="G46" i="4"/>
  <c r="F46" i="4"/>
  <c r="G45" i="4"/>
  <c r="F45" i="4"/>
  <c r="G44" i="4"/>
  <c r="F44" i="4"/>
  <c r="G43" i="4"/>
  <c r="F43" i="4"/>
  <c r="G42" i="4"/>
  <c r="F42" i="4"/>
  <c r="G41" i="4"/>
  <c r="F41" i="4"/>
  <c r="G39" i="4"/>
  <c r="F39" i="4"/>
  <c r="G38" i="4"/>
  <c r="F38" i="4"/>
  <c r="G36" i="4"/>
  <c r="F36" i="4"/>
  <c r="G35" i="4"/>
  <c r="F35" i="4"/>
  <c r="G34" i="4"/>
  <c r="F34" i="4"/>
  <c r="G33" i="4"/>
  <c r="F33" i="4"/>
  <c r="G32" i="4"/>
  <c r="F32" i="4"/>
  <c r="G31" i="4"/>
  <c r="F31" i="4"/>
  <c r="G29" i="4"/>
  <c r="F29" i="4"/>
  <c r="G28" i="4"/>
  <c r="F28" i="4"/>
  <c r="G26" i="4"/>
  <c r="F26" i="4"/>
  <c r="G25" i="4"/>
  <c r="F25" i="4"/>
  <c r="G24" i="4"/>
  <c r="F24" i="4"/>
  <c r="G22" i="4"/>
  <c r="F22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1" i="4"/>
  <c r="F11" i="4"/>
</calcChain>
</file>

<file path=xl/sharedStrings.xml><?xml version="1.0" encoding="utf-8"?>
<sst xmlns="http://schemas.openxmlformats.org/spreadsheetml/2006/main" count="2686" uniqueCount="988">
  <si>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</si>
  <si>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</si>
  <si>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</si>
  <si>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</si>
  <si>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29</t>
  </si>
  <si>
    <t>Semana 30</t>
  </si>
  <si>
    <t>Variación semanal</t>
  </si>
  <si>
    <t xml:space="preserve">Variación semanal </t>
  </si>
  <si>
    <t>(especificaciones)</t>
  </si>
  <si>
    <t>19-25/07</t>
  </si>
  <si>
    <t>19/07-26/08</t>
  </si>
  <si>
    <t>euros</t>
  </si>
  <si>
    <t>%</t>
  </si>
  <si>
    <t>CEREALES</t>
  </si>
  <si>
    <t>(1)</t>
  </si>
  <si>
    <t>Trigo blando panificable (€/t)</t>
  </si>
  <si>
    <t>219,94</t>
  </si>
  <si>
    <t>222,15</t>
  </si>
  <si>
    <t>Trigo duro (€/t)</t>
  </si>
  <si>
    <t>343,55</t>
  </si>
  <si>
    <t>350,31</t>
  </si>
  <si>
    <t>Cebada pienso (€/t)</t>
  </si>
  <si>
    <t>204,50</t>
  </si>
  <si>
    <t>205,79</t>
  </si>
  <si>
    <t>Cebada malta (€/t)</t>
  </si>
  <si>
    <t>209,20</t>
  </si>
  <si>
    <t>210,80</t>
  </si>
  <si>
    <t xml:space="preserve">Maíz grano (€/t)                            </t>
  </si>
  <si>
    <t>264,20</t>
  </si>
  <si>
    <t>263,14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</si>
  <si>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</si>
  <si>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</si>
  <si>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</si>
  <si>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</si>
  <si>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</si>
  <si>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</si>
  <si>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</si>
  <si>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</si>
  <si>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</si>
  <si>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</si>
  <si>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</si>
  <si>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</si>
  <si>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415,72</t>
  </si>
  <si>
    <t>415,73</t>
  </si>
  <si>
    <t>Pipa de girasol alto oleico (€/t)</t>
  </si>
  <si>
    <t>426,29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</si>
  <si>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</si>
  <si>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</si>
  <si>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</si>
  <si>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</si>
  <si>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</si>
  <si>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</si>
  <si>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</si>
  <si>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</si>
  <si>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</si>
  <si>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</si>
  <si>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</si>
  <si>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</si>
  <si>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</si>
  <si>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</si>
  <si>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</si>
  <si>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</si>
  <si>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>26,19</t>
  </si>
  <si>
    <t>25,89</t>
  </si>
  <si>
    <t xml:space="preserve">Vino tinto sin DOP/IGP, 12 p. color (€/hectolitro) </t>
  </si>
  <si>
    <t>36,17</t>
  </si>
  <si>
    <t>36,02</t>
  </si>
  <si>
    <t>ACEITE DE OLIVA Y ORUJO</t>
  </si>
  <si>
    <t>(6)</t>
  </si>
  <si>
    <t xml:space="preserve">Aceite de oliva virgen extra &lt; 0,8º (€/100 kg)  </t>
  </si>
  <si>
    <t>328,81</t>
  </si>
  <si>
    <t>325,88</t>
  </si>
  <si>
    <t xml:space="preserve">Aceite de oliva virgen, de 0,8º a 2º (€/100 kg)  </t>
  </si>
  <si>
    <t>309,90</t>
  </si>
  <si>
    <t>Aceite de oliva lampante &gt; 2º (€/100 kg)</t>
  </si>
  <si>
    <t>293,13</t>
  </si>
  <si>
    <t>290,42</t>
  </si>
  <si>
    <t>(7)</t>
  </si>
  <si>
    <t xml:space="preserve">Aceite de oliva refinado (€/100 kg) </t>
  </si>
  <si>
    <t>299,34</t>
  </si>
  <si>
    <t>296,46</t>
  </si>
  <si>
    <t>(8)</t>
  </si>
  <si>
    <t xml:space="preserve">Aceite de orujo de oliva crudo (€/100 kg) </t>
  </si>
  <si>
    <t>114,09</t>
  </si>
  <si>
    <t>113,43</t>
  </si>
  <si>
    <t xml:space="preserve">Aceite de orujo de oliva refinado (€/100 kg) </t>
  </si>
  <si>
    <t>162,44</t>
  </si>
  <si>
    <t>161,40</t>
  </si>
  <si>
    <t xml:space="preserve">ACEITE DE GIRASOL </t>
  </si>
  <si>
    <t>Aceite de girasol refinado convencional (€/100 kg)</t>
  </si>
  <si>
    <t>121,08</t>
  </si>
  <si>
    <t>Aceite de girasol refinado alto oleico (€/100 kg)</t>
  </si>
  <si>
    <t>127,84</t>
  </si>
  <si>
    <t>128,27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</si>
  <si>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</si>
  <si>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</si>
  <si>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</si>
  <si>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</si>
  <si>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</si>
  <si>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</si>
  <si>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COMENTARIOS DE MERCADO</t>
  </si>
  <si>
    <t>1.1.2. Precios Medios Nacionales en Origen de Frutas y Hortalízas</t>
  </si>
  <si>
    <t>Variación</t>
  </si>
  <si>
    <t>19/07-25/07</t>
  </si>
  <si>
    <t>26/07-01/08</t>
  </si>
  <si>
    <t xml:space="preserve">semanal </t>
  </si>
  <si>
    <t>FRUTAS</t>
  </si>
  <si>
    <t>Limón  (€/100 kg)</t>
  </si>
  <si>
    <t>Naranja grupo Blancas (€/100 kg)</t>
  </si>
  <si>
    <t xml:space="preserve">Naranja Valencia Late (€/100 kg)*    </t>
  </si>
  <si>
    <t>Manzana Golden (€/100 kg)*</t>
  </si>
  <si>
    <t>Manzana Granny Smith (€/100 kg)*</t>
  </si>
  <si>
    <t>Manzana Red Delicious y demás var. rojas (€/100 kg)*</t>
  </si>
  <si>
    <t>Albaricoque (€/100 kg)</t>
  </si>
  <si>
    <t>Cereza (€/100 kg)</t>
  </si>
  <si>
    <t>Ciruela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</si>
  <si>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</si>
  <si>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</si>
  <si>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</si>
  <si>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</si>
  <si>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Higo (breva) (€/100 kg)</t>
  </si>
  <si>
    <t>Plátano (€/100 kg)*</t>
  </si>
  <si>
    <t>Uva de mesa sin semillas (€/100 kg)</t>
  </si>
  <si>
    <t>HORTALIZAS</t>
  </si>
  <si>
    <t>Acelga (€/100kg)</t>
  </si>
  <si>
    <t>Ajo seco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</si>
  <si>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</si>
  <si>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</si>
  <si>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</si>
  <si>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</si>
  <si>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</si>
  <si>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</si>
  <si>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</si>
  <si>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</si>
  <si>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</si>
  <si>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</si>
  <si>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</si>
  <si>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</si>
  <si>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</si>
  <si>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</si>
  <si>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</si>
  <si>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</si>
  <si>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</si>
  <si>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</si>
  <si>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</si>
  <si>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</si>
  <si>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Subdirección General de Análisis, Coordinación y Estadística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</si>
  <si>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</si>
  <si>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</si>
  <si>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</si>
  <si>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</si>
  <si>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</si>
  <si>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</si>
  <si>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365,13</t>
  </si>
  <si>
    <t>Machos de 12 a 24 meses (Clase R) (€/100 kg canal)</t>
  </si>
  <si>
    <t>373,97</t>
  </si>
  <si>
    <t>366,49</t>
  </si>
  <si>
    <t>Animales de 8 a 12 meses (Clase R) ( (€/100 kg canal)</t>
  </si>
  <si>
    <t>377,93</t>
  </si>
  <si>
    <t>381,25</t>
  </si>
  <si>
    <t>Bovino vivo, conjunto categorías (€/100 kg vivo)</t>
  </si>
  <si>
    <t>190,64</t>
  </si>
  <si>
    <t>CORDERO</t>
  </si>
  <si>
    <t>Corderos 9-19 kilos (€/100 kg canal)</t>
  </si>
  <si>
    <t>667,27</t>
  </si>
  <si>
    <t xml:space="preserve">Corderos 12-16 kilos (€/100 kg canal) </t>
  </si>
  <si>
    <t>639,56</t>
  </si>
  <si>
    <t xml:space="preserve">Corderos Ligeros (12-13 kilos) (€/100 kg canal) </t>
  </si>
  <si>
    <t>645,67</t>
  </si>
  <si>
    <t xml:space="preserve">Corderos Pesados (13-16 kilos) (€/100 kg canal) </t>
  </si>
  <si>
    <t>633,45</t>
  </si>
  <si>
    <t>PORCINO</t>
  </si>
  <si>
    <t xml:space="preserve">Porcino &gt;60% magro (Clase S) (€/100 kg canal) </t>
  </si>
  <si>
    <t>175,01</t>
  </si>
  <si>
    <t>168,79</t>
  </si>
  <si>
    <t xml:space="preserve">Porcino 60-55% magro (Clase E) (€/100 kg canal) </t>
  </si>
  <si>
    <t>167,80</t>
  </si>
  <si>
    <t>163,20</t>
  </si>
  <si>
    <t xml:space="preserve">Porcino 55-50% magro (Clase U) (€/100 kg canal) </t>
  </si>
  <si>
    <t>166,89</t>
  </si>
  <si>
    <t>164,04</t>
  </si>
  <si>
    <t xml:space="preserve">Porcino 50-45% magro (Clase R) (€/100 kg canal) </t>
  </si>
  <si>
    <t>159,72</t>
  </si>
  <si>
    <t>155,78</t>
  </si>
  <si>
    <t>Lechon 20 kg (€/unidad)</t>
  </si>
  <si>
    <t>31,33</t>
  </si>
  <si>
    <t>POLLO</t>
  </si>
  <si>
    <t xml:space="preserve">(2) </t>
  </si>
  <si>
    <t>Pollo, media de canales del 83% y 65% rdto. (€/100 kg canal)</t>
  </si>
  <si>
    <t>157,17</t>
  </si>
  <si>
    <t>147,17</t>
  </si>
  <si>
    <t>Pollo P10 (83% rdto.) (€/100 kg canal)</t>
  </si>
  <si>
    <t>141,83</t>
  </si>
  <si>
    <t>131,80</t>
  </si>
  <si>
    <t>Pollo P90 (65% rdto.) (€/100 kg canal)</t>
  </si>
  <si>
    <t>158,33</t>
  </si>
  <si>
    <t>148,33</t>
  </si>
  <si>
    <t>HUEVOS</t>
  </si>
  <si>
    <t>Huevos Tipo Jaula, media Clase L y M (€/100 kg)</t>
  </si>
  <si>
    <t>82,49</t>
  </si>
  <si>
    <t>86,16</t>
  </si>
  <si>
    <t>Huevos Tipo Jaula - Clase L (€/docena)</t>
  </si>
  <si>
    <t>0,68</t>
  </si>
  <si>
    <t>0,69</t>
  </si>
  <si>
    <t xml:space="preserve">Huevos Tipo Jaula - Clase M (€/docena) </t>
  </si>
  <si>
    <t>0,57</t>
  </si>
  <si>
    <t>0,61</t>
  </si>
  <si>
    <t>CONEJO</t>
  </si>
  <si>
    <t>Conejo1,8-2,2 kilo,vivo (€/100 kg)</t>
  </si>
  <si>
    <t>183,15</t>
  </si>
  <si>
    <t>LECHE Y PRODUCTOS LÁCTEOS</t>
  </si>
  <si>
    <t>Suero de leche en polvo (€/100 kg)</t>
  </si>
  <si>
    <t>Mantequilla sin sal (formato 25 kg) (€/100 kg)</t>
  </si>
  <si>
    <t>Leche cruda de vaca (€/100 litros). Fuente: AICA</t>
  </si>
  <si>
    <t>Precio mayo 2021: 32,52 €/100 litros</t>
  </si>
  <si>
    <t>MIEL</t>
  </si>
  <si>
    <t>Miel multifloral a granel (€/100 kg)</t>
  </si>
  <si>
    <t>Precio mayo 2021: 337,52 €/100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</si>
  <si>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</si>
  <si>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</si>
  <si>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</si>
  <si>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</si>
  <si>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</si>
  <si>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</si>
  <si>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</si>
  <si>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</si>
  <si>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</si>
  <si>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</si>
  <si>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</si>
  <si>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29
19-25/07</t>
  </si>
  <si>
    <t>Semana 30
25/07-01/08</t>
  </si>
  <si>
    <t>Variación
 €</t>
  </si>
  <si>
    <t xml:space="preserve"> Trigo Blando Panificable</t>
  </si>
  <si>
    <t xml:space="preserve">   Albacete</t>
  </si>
  <si>
    <t>221,80</t>
  </si>
  <si>
    <t>222,40</t>
  </si>
  <si>
    <t>0,60</t>
  </si>
  <si>
    <t xml:space="preserve">   Ávila</t>
  </si>
  <si>
    <t>222,00</t>
  </si>
  <si>
    <t>0,00</t>
  </si>
  <si>
    <t xml:space="preserve">   Barcelona</t>
  </si>
  <si>
    <t>239,00</t>
  </si>
  <si>
    <t xml:space="preserve">   Burgos</t>
  </si>
  <si>
    <t>211,40</t>
  </si>
  <si>
    <t>218,80</t>
  </si>
  <si>
    <t>7,40</t>
  </si>
  <si>
    <t xml:space="preserve">   Cádiz</t>
  </si>
  <si>
    <t>235,00</t>
  </si>
  <si>
    <t xml:space="preserve">   Ciudad Real</t>
  </si>
  <si>
    <t>212,50</t>
  </si>
  <si>
    <t>9,50</t>
  </si>
  <si>
    <t xml:space="preserve">   Cuenca</t>
  </si>
  <si>
    <t>217,00</t>
  </si>
  <si>
    <t>220,00</t>
  </si>
  <si>
    <t>3,00</t>
  </si>
  <si>
    <t xml:space="preserve">   Guadalajara</t>
  </si>
  <si>
    <t>224,80</t>
  </si>
  <si>
    <t>2,40</t>
  </si>
  <si>
    <t xml:space="preserve">   Huesca</t>
  </si>
  <si>
    <t>223,00</t>
  </si>
  <si>
    <t xml:space="preserve">   León</t>
  </si>
  <si>
    <t>217,40</t>
  </si>
  <si>
    <t>219,20</t>
  </si>
  <si>
    <t>1,80</t>
  </si>
  <si>
    <t xml:space="preserve">   Lérida</t>
  </si>
  <si>
    <t>224,00</t>
  </si>
  <si>
    <t>228,00</t>
  </si>
  <si>
    <t>4,00</t>
  </si>
  <si>
    <t xml:space="preserve">   Madrid</t>
  </si>
  <si>
    <t>225,00</t>
  </si>
  <si>
    <t xml:space="preserve">   Murcia</t>
  </si>
  <si>
    <t>234,00</t>
  </si>
  <si>
    <t xml:space="preserve">   Navarra</t>
  </si>
  <si>
    <t>226,00</t>
  </si>
  <si>
    <t xml:space="preserve">   Palencia</t>
  </si>
  <si>
    <t>216,00</t>
  </si>
  <si>
    <t>215,60</t>
  </si>
  <si>
    <t>-0,40</t>
  </si>
  <si>
    <t xml:space="preserve">   Pontevedra</t>
  </si>
  <si>
    <t>245,00</t>
  </si>
  <si>
    <t xml:space="preserve">   Salamanca</t>
  </si>
  <si>
    <t>221,30</t>
  </si>
  <si>
    <t>221,26</t>
  </si>
  <si>
    <t>-0,04</t>
  </si>
  <si>
    <t xml:space="preserve">   Segovia</t>
  </si>
  <si>
    <t>216,40</t>
  </si>
  <si>
    <t>219,00</t>
  </si>
  <si>
    <t>2,60</t>
  </si>
  <si>
    <t xml:space="preserve">   Sevilla</t>
  </si>
  <si>
    <t>240,00</t>
  </si>
  <si>
    <t xml:space="preserve">   Soria</t>
  </si>
  <si>
    <t>218,40</t>
  </si>
  <si>
    <t xml:space="preserve">   Toledo</t>
  </si>
  <si>
    <t>221,00</t>
  </si>
  <si>
    <t>2,00</t>
  </si>
  <si>
    <t xml:space="preserve">   Valladolid</t>
  </si>
  <si>
    <t>219,04</t>
  </si>
  <si>
    <t>1,64</t>
  </si>
  <si>
    <t xml:space="preserve">   Zamora</t>
  </si>
  <si>
    <t>1,60</t>
  </si>
  <si>
    <t xml:space="preserve"> </t>
  </si>
  <si>
    <t xml:space="preserve">   Zaragoza</t>
  </si>
  <si>
    <t xml:space="preserve"> Trigo Duro</t>
  </si>
  <si>
    <t>360,00</t>
  </si>
  <si>
    <t>365,00</t>
  </si>
  <si>
    <t>5,00</t>
  </si>
  <si>
    <t xml:space="preserve">   Córdoba</t>
  </si>
  <si>
    <t>350,00</t>
  </si>
  <si>
    <t>15,00</t>
  </si>
  <si>
    <t>258,00</t>
  </si>
  <si>
    <t>13,00</t>
  </si>
  <si>
    <t>297,00</t>
  </si>
  <si>
    <t>300,00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</si>
  <si>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</si>
  <si>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</si>
  <si>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</si>
  <si>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</si>
  <si>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</si>
  <si>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</si>
  <si>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199,80</t>
  </si>
  <si>
    <t>200,20</t>
  </si>
  <si>
    <t>0,40</t>
  </si>
  <si>
    <t>203,00</t>
  </si>
  <si>
    <t>207,00</t>
  </si>
  <si>
    <t>199,00</t>
  </si>
  <si>
    <t>204,00</t>
  </si>
  <si>
    <t>205,00</t>
  </si>
  <si>
    <t>206,50</t>
  </si>
  <si>
    <t>1,50</t>
  </si>
  <si>
    <t>209,00</t>
  </si>
  <si>
    <t>213,00</t>
  </si>
  <si>
    <t xml:space="preserve">   La Coruña</t>
  </si>
  <si>
    <t>202,00</t>
  </si>
  <si>
    <t xml:space="preserve">   Granada</t>
  </si>
  <si>
    <t>214,00</t>
  </si>
  <si>
    <t>203,60</t>
  </si>
  <si>
    <t>206,00</t>
  </si>
  <si>
    <t>1,00</t>
  </si>
  <si>
    <t>211,00</t>
  </si>
  <si>
    <t>215,00</t>
  </si>
  <si>
    <t>210,00</t>
  </si>
  <si>
    <t xml:space="preserve">   Teruel</t>
  </si>
  <si>
    <t>208,00</t>
  </si>
  <si>
    <t>203,70</t>
  </si>
  <si>
    <t>205,40</t>
  </si>
  <si>
    <t>1,70</t>
  </si>
  <si>
    <t xml:space="preserve"> Cebada Malta</t>
  </si>
  <si>
    <t>206,80</t>
  </si>
  <si>
    <t>3,80</t>
  </si>
  <si>
    <t>210,40</t>
  </si>
  <si>
    <t>211,30</t>
  </si>
  <si>
    <t>0,90</t>
  </si>
  <si>
    <t>208,10</t>
  </si>
  <si>
    <t>210,58</t>
  </si>
  <si>
    <t>2,58</t>
  </si>
  <si>
    <t>206,20</t>
  </si>
  <si>
    <t>206,40</t>
  </si>
  <si>
    <t>212,00</t>
  </si>
  <si>
    <t>207,12</t>
  </si>
  <si>
    <t>208,72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</si>
  <si>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</si>
  <si>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</si>
  <si>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</si>
  <si>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</si>
  <si>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</si>
  <si>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</si>
  <si>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260,60</t>
  </si>
  <si>
    <t xml:space="preserve">   Badajoz</t>
  </si>
  <si>
    <t>283,00</t>
  </si>
  <si>
    <t>279,00</t>
  </si>
  <si>
    <t>-4,00</t>
  </si>
  <si>
    <t xml:space="preserve">   Cáceres</t>
  </si>
  <si>
    <t>265,40</t>
  </si>
  <si>
    <t>265,60</t>
  </si>
  <si>
    <t>0,20</t>
  </si>
  <si>
    <t>263,00</t>
  </si>
  <si>
    <t xml:space="preserve">   Gerona</t>
  </si>
  <si>
    <t>261,00</t>
  </si>
  <si>
    <t>259,00</t>
  </si>
  <si>
    <t>-2,00</t>
  </si>
  <si>
    <t>254,00</t>
  </si>
  <si>
    <t>253,00</t>
  </si>
  <si>
    <t>-1,00</t>
  </si>
  <si>
    <t>263,80</t>
  </si>
  <si>
    <t>262,20</t>
  </si>
  <si>
    <t>-1,60</t>
  </si>
  <si>
    <t>255,00</t>
  </si>
  <si>
    <t>260,00</t>
  </si>
  <si>
    <t>270,00</t>
  </si>
  <si>
    <t>269,20</t>
  </si>
  <si>
    <t>270,80</t>
  </si>
  <si>
    <t>253,20</t>
  </si>
  <si>
    <t>257,40</t>
  </si>
  <si>
    <t>4,20</t>
  </si>
  <si>
    <t>255,40</t>
  </si>
  <si>
    <t>257,00</t>
  </si>
  <si>
    <t>263,40</t>
  </si>
  <si>
    <t>261,60</t>
  </si>
  <si>
    <t>-1,80</t>
  </si>
  <si>
    <t>Arroz cáscara (Indica)</t>
  </si>
  <si>
    <t>366,00</t>
  </si>
  <si>
    <t xml:space="preserve">   Tarragona</t>
  </si>
  <si>
    <t>312,00</t>
  </si>
  <si>
    <t xml:space="preserve">   Valencia</t>
  </si>
  <si>
    <t>330,00</t>
  </si>
  <si>
    <t>325,00</t>
  </si>
  <si>
    <t>-5,00</t>
  </si>
  <si>
    <t>Arroz cáscara (Japónica)</t>
  </si>
  <si>
    <t>371,00</t>
  </si>
  <si>
    <t>347,50</t>
  </si>
  <si>
    <t>381,00</t>
  </si>
  <si>
    <t>386,75</t>
  </si>
  <si>
    <t>5,75</t>
  </si>
  <si>
    <t>373,93</t>
  </si>
  <si>
    <t>Arroz blanco (Indica)</t>
  </si>
  <si>
    <t>611,00</t>
  </si>
  <si>
    <t>595,00</t>
  </si>
  <si>
    <t>617,50</t>
  </si>
  <si>
    <t>22,50</t>
  </si>
  <si>
    <t>Arroz blanco (Japónica)</t>
  </si>
  <si>
    <t>636,00</t>
  </si>
  <si>
    <t>635,00</t>
  </si>
  <si>
    <t>653,00</t>
  </si>
  <si>
    <t>17,00</t>
  </si>
  <si>
    <t xml:space="preserve">Arroz blanco vaporizado </t>
  </si>
  <si>
    <t>638,00</t>
  </si>
  <si>
    <t>631,50</t>
  </si>
  <si>
    <t>-6,50</t>
  </si>
  <si>
    <t>Arroz partido</t>
  </si>
  <si>
    <t>326,25</t>
  </si>
  <si>
    <t>341,06</t>
  </si>
  <si>
    <t>385,00</t>
  </si>
  <si>
    <t>382,00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</si>
  <si>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</si>
  <si>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</si>
  <si>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</si>
  <si>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</si>
  <si>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38,76</t>
  </si>
  <si>
    <t>37,45</t>
  </si>
  <si>
    <t>-1,31</t>
  </si>
  <si>
    <t>27,29</t>
  </si>
  <si>
    <t>28,49</t>
  </si>
  <si>
    <t>1,20</t>
  </si>
  <si>
    <t>25,91</t>
  </si>
  <si>
    <t>24,95</t>
  </si>
  <si>
    <t>-0,96</t>
  </si>
  <si>
    <t>24,72</t>
  </si>
  <si>
    <t>25,29</t>
  </si>
  <si>
    <t>23,44</t>
  </si>
  <si>
    <t>22,80</t>
  </si>
  <si>
    <t>-0,64</t>
  </si>
  <si>
    <t>Vino Tinto sin DOP / IPG</t>
  </si>
  <si>
    <t>Precio de vino tinto referido al producto de 12 puntos de color</t>
  </si>
  <si>
    <t>39,45</t>
  </si>
  <si>
    <t>41,00</t>
  </si>
  <si>
    <t>1,55</t>
  </si>
  <si>
    <t>37,65</t>
  </si>
  <si>
    <t>39,07</t>
  </si>
  <si>
    <t>1,42</t>
  </si>
  <si>
    <t>28,05</t>
  </si>
  <si>
    <t>26,70</t>
  </si>
  <si>
    <t>-1,35</t>
  </si>
  <si>
    <t>44,42</t>
  </si>
  <si>
    <t>42,56</t>
  </si>
  <si>
    <t>-1,87</t>
  </si>
  <si>
    <t>35,39</t>
  </si>
  <si>
    <t>33,86</t>
  </si>
  <si>
    <t>-1,53</t>
  </si>
  <si>
    <t>34,83</t>
  </si>
  <si>
    <t>33,66</t>
  </si>
  <si>
    <t>-1,16</t>
  </si>
  <si>
    <t>32,29</t>
  </si>
  <si>
    <t>32,44</t>
  </si>
  <si>
    <t>0,15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</si>
  <si>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</si>
  <si>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</si>
  <si>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</si>
  <si>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</si>
  <si>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</si>
  <si>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331,00</t>
  </si>
  <si>
    <t>-6,00</t>
  </si>
  <si>
    <t>Menos de 0,8º</t>
  </si>
  <si>
    <t xml:space="preserve">   Almería</t>
  </si>
  <si>
    <t>334,25</t>
  </si>
  <si>
    <t>327,00</t>
  </si>
  <si>
    <t>323,33</t>
  </si>
  <si>
    <t>-3,67</t>
  </si>
  <si>
    <t>324,62</t>
  </si>
  <si>
    <t>328,00</t>
  </si>
  <si>
    <t>336,00</t>
  </si>
  <si>
    <t>329,00</t>
  </si>
  <si>
    <t>-7,00</t>
  </si>
  <si>
    <t>315,00</t>
  </si>
  <si>
    <t>326,50</t>
  </si>
  <si>
    <t>322,50</t>
  </si>
  <si>
    <t xml:space="preserve">   Huelva</t>
  </si>
  <si>
    <t>336,55</t>
  </si>
  <si>
    <t xml:space="preserve">   Jaén</t>
  </si>
  <si>
    <t>322,68</t>
  </si>
  <si>
    <t xml:space="preserve">   Málaga</t>
  </si>
  <si>
    <t>323,50</t>
  </si>
  <si>
    <t>329,50</t>
  </si>
  <si>
    <t>-1,50</t>
  </si>
  <si>
    <t>332,50</t>
  </si>
  <si>
    <t>324,00</t>
  </si>
  <si>
    <t>327,50</t>
  </si>
  <si>
    <t>3,50</t>
  </si>
  <si>
    <t xml:space="preserve">ACEITE DE OLIVA VIRGEN </t>
  </si>
  <si>
    <t>308,00</t>
  </si>
  <si>
    <t>305,00</t>
  </si>
  <si>
    <t>-3,00</t>
  </si>
  <si>
    <t>De 0,8º a 2º</t>
  </si>
  <si>
    <t>320,00</t>
  </si>
  <si>
    <t>307,67</t>
  </si>
  <si>
    <t>-12,33</t>
  </si>
  <si>
    <t>308,75</t>
  </si>
  <si>
    <t>307,00</t>
  </si>
  <si>
    <t>312,50</t>
  </si>
  <si>
    <t>302,50</t>
  </si>
  <si>
    <t>310,50</t>
  </si>
  <si>
    <t>315,50</t>
  </si>
  <si>
    <t>318,45</t>
  </si>
  <si>
    <t>307,50</t>
  </si>
  <si>
    <t>309,00</t>
  </si>
  <si>
    <t>317,50</t>
  </si>
  <si>
    <t>306,00</t>
  </si>
  <si>
    <t>314,00</t>
  </si>
  <si>
    <t>8,00</t>
  </si>
  <si>
    <t>ACEITE DE OLIVA LAMPANTE</t>
  </si>
  <si>
    <t>290,00</t>
  </si>
  <si>
    <t>288,00</t>
  </si>
  <si>
    <t>Más de 2º</t>
  </si>
  <si>
    <t>293,69</t>
  </si>
  <si>
    <t>294,00</t>
  </si>
  <si>
    <t>292,00</t>
  </si>
  <si>
    <t>293,00</t>
  </si>
  <si>
    <t>291,00</t>
  </si>
  <si>
    <t>291,50</t>
  </si>
  <si>
    <t>275,00</t>
  </si>
  <si>
    <t>-16,50</t>
  </si>
  <si>
    <t>200,05</t>
  </si>
  <si>
    <t>294,50</t>
  </si>
  <si>
    <t>292,82</t>
  </si>
  <si>
    <t>291,32</t>
  </si>
  <si>
    <t>295,12</t>
  </si>
  <si>
    <t>291,12</t>
  </si>
  <si>
    <t>276,50</t>
  </si>
  <si>
    <t>ACEITE DE OLIVA REFINADO</t>
  </si>
  <si>
    <t>301,00</t>
  </si>
  <si>
    <t>296,00</t>
  </si>
  <si>
    <t>296,50</t>
  </si>
  <si>
    <t>301,10</t>
  </si>
  <si>
    <t>299,10</t>
  </si>
  <si>
    <t>298,75</t>
  </si>
  <si>
    <t>294,25</t>
  </si>
  <si>
    <t>-4,50</t>
  </si>
  <si>
    <t xml:space="preserve">ACEITE DE ORUJO DE OLIVA CRUDO </t>
  </si>
  <si>
    <t>120,00</t>
  </si>
  <si>
    <t>114,50</t>
  </si>
  <si>
    <t>113,50</t>
  </si>
  <si>
    <t>113,94</t>
  </si>
  <si>
    <t>112,94</t>
  </si>
  <si>
    <t>108,00</t>
  </si>
  <si>
    <t>111,66</t>
  </si>
  <si>
    <t>111,16</t>
  </si>
  <si>
    <t>-0,50</t>
  </si>
  <si>
    <t>115,00</t>
  </si>
  <si>
    <t>113,00</t>
  </si>
  <si>
    <t>ACEITE DE ORUJO DE OLIVA REFINADO</t>
  </si>
  <si>
    <t>162,51</t>
  </si>
  <si>
    <t>161,01</t>
  </si>
  <si>
    <t>PIPA DE GIRASOL</t>
  </si>
  <si>
    <t xml:space="preserve">   Centro</t>
  </si>
  <si>
    <t>347,89</t>
  </si>
  <si>
    <t>Alto oleico</t>
  </si>
  <si>
    <t xml:space="preserve">   Norte</t>
  </si>
  <si>
    <t>385,67</t>
  </si>
  <si>
    <t xml:space="preserve">   Sur</t>
  </si>
  <si>
    <t>508,22</t>
  </si>
  <si>
    <t>347,57</t>
  </si>
  <si>
    <t>Convencional</t>
  </si>
  <si>
    <t>370,98</t>
  </si>
  <si>
    <t>497,11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</si>
  <si>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</si>
  <si>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</si>
  <si>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</si>
  <si>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</si>
  <si>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</si>
  <si>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</si>
  <si>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</si>
  <si>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</si>
  <si>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</si>
  <si>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</si>
  <si>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</si>
  <si>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</si>
  <si>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</si>
  <si>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</si>
  <si>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</si>
  <si>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</si>
  <si>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</si>
  <si>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</si>
  <si>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</si>
  <si>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</si>
  <si>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Redrojo</t>
  </si>
  <si>
    <t>-</t>
  </si>
  <si>
    <t>NARANJA</t>
  </si>
  <si>
    <t>Castellón</t>
  </si>
  <si>
    <t>Barberina</t>
  </si>
  <si>
    <t>3-6</t>
  </si>
  <si>
    <t>Valencia Late</t>
  </si>
  <si>
    <t>Valencia</t>
  </si>
  <si>
    <t>Valencia Midknight</t>
  </si>
  <si>
    <t>FRUTAS DE PEPITA</t>
  </si>
  <si>
    <t>MANZANA</t>
  </si>
  <si>
    <t>Lérida</t>
  </si>
  <si>
    <t>Fuji</t>
  </si>
  <si>
    <t xml:space="preserve">70-80 </t>
  </si>
  <si>
    <t>Gerona</t>
  </si>
  <si>
    <t>Golden Delicious</t>
  </si>
  <si>
    <t>Zaragoza</t>
  </si>
  <si>
    <t>Granny Smith</t>
  </si>
  <si>
    <t>Red Delicious</t>
  </si>
  <si>
    <t>PERA</t>
  </si>
  <si>
    <t>Conferencia</t>
  </si>
  <si>
    <t xml:space="preserve">55-60 </t>
  </si>
  <si>
    <t>60-65+</t>
  </si>
  <si>
    <t>Murcia</t>
  </si>
  <si>
    <t>Ercolini</t>
  </si>
  <si>
    <t xml:space="preserve">50-60 </t>
  </si>
  <si>
    <t>Limonera</t>
  </si>
  <si>
    <t xml:space="preserve">60-65 </t>
  </si>
  <si>
    <t>FRUTAS DE HUESO</t>
  </si>
  <si>
    <t>ALBARICOQUE</t>
  </si>
  <si>
    <t>Huesca</t>
  </si>
  <si>
    <t>TODOS LOS TIPOS Y VARIEDADES</t>
  </si>
  <si>
    <t>45-50 mm</t>
  </si>
  <si>
    <t>CEREZA</t>
  </si>
  <si>
    <t>Burgos</t>
  </si>
  <si>
    <t>Todas las variedades dulces</t>
  </si>
  <si>
    <t>22 y más</t>
  </si>
  <si>
    <t>León</t>
  </si>
  <si>
    <t>Navarra</t>
  </si>
  <si>
    <t>Tarragona</t>
  </si>
  <si>
    <t>TODAS LAS VARIEDADES DULCES</t>
  </si>
  <si>
    <t>CIRUELA</t>
  </si>
  <si>
    <t>Badajoz</t>
  </si>
  <si>
    <t>Todos los tipos y variedades</t>
  </si>
  <si>
    <t>35 mm y más</t>
  </si>
  <si>
    <t>Cáceres</t>
  </si>
  <si>
    <t>MELOCOTÓN</t>
  </si>
  <si>
    <t>Barcelona</t>
  </si>
  <si>
    <t>Pulpa Amarilla</t>
  </si>
  <si>
    <t>A/B</t>
  </si>
  <si>
    <t>Pulpa Blanca</t>
  </si>
  <si>
    <t>NECTARINA</t>
  </si>
  <si>
    <t>PARAGUAYA</t>
  </si>
  <si>
    <t>PLATERINA</t>
  </si>
  <si>
    <t>OTRAS FRUTAS</t>
  </si>
  <si>
    <t>UVA DE MESA</t>
  </si>
  <si>
    <t>Apirenas Blancas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</si>
  <si>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</si>
  <si>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</si>
  <si>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</si>
  <si>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</si>
  <si>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30- 2021: 26/07 - 01/08</t>
  </si>
  <si>
    <t>ESPAÑA</t>
  </si>
  <si>
    <t>Todas las variedades</t>
  </si>
  <si>
    <t>3/4</t>
  </si>
  <si>
    <t>73,18</t>
  </si>
  <si>
    <t>83,44</t>
  </si>
  <si>
    <t>mm</t>
  </si>
  <si>
    <t>70/80</t>
  </si>
  <si>
    <t>Golden delicious</t>
  </si>
  <si>
    <t>Red Delicious y demás Var. Rojas</t>
  </si>
  <si>
    <t>60/65+</t>
  </si>
  <si>
    <t>114,49</t>
  </si>
  <si>
    <t>216,71</t>
  </si>
  <si>
    <t>70,00</t>
  </si>
  <si>
    <t>103,74</t>
  </si>
  <si>
    <t>103,11</t>
  </si>
  <si>
    <t>114,58</t>
  </si>
  <si>
    <t>90,00</t>
  </si>
  <si>
    <t>Todas las variedades sin pepitas</t>
  </si>
  <si>
    <t>170,77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</si>
  <si>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</si>
  <si>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</si>
  <si>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</si>
  <si>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</si>
  <si>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</si>
  <si>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AJO</t>
  </si>
  <si>
    <t>Ciudad Real</t>
  </si>
  <si>
    <t>Blanco</t>
  </si>
  <si>
    <t>50-60 mm</t>
  </si>
  <si>
    <t>Cuenca</t>
  </si>
  <si>
    <t>Segovia</t>
  </si>
  <si>
    <t>Toledo</t>
  </si>
  <si>
    <t>Albacete</t>
  </si>
  <si>
    <t>Morado</t>
  </si>
  <si>
    <t>50-80 mm</t>
  </si>
  <si>
    <t>Córdoba</t>
  </si>
  <si>
    <t>Primavera</t>
  </si>
  <si>
    <t>Valladolid</t>
  </si>
  <si>
    <t>BERENJENA</t>
  </si>
  <si>
    <t>Almería</t>
  </si>
  <si>
    <t>CALABACÍN</t>
  </si>
  <si>
    <t>14-21 g</t>
  </si>
  <si>
    <t>CEBOLLA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</si>
  <si>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</si>
  <si>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</si>
  <si>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</si>
  <si>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</si>
  <si>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</si>
  <si>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</si>
  <si>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</si>
  <si>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</si>
  <si>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</si>
  <si>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</si>
  <si>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</si>
  <si>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</si>
  <si>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</si>
  <si>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</si>
  <si>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</si>
  <si>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</si>
  <si>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</si>
  <si>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</si>
  <si>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</si>
  <si>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</si>
  <si>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</si>
  <si>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</si>
  <si>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</si>
  <si>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</si>
  <si>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</si>
  <si>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</si>
  <si>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</si>
  <si>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</si>
  <si>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</si>
  <si>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</si>
  <si>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</si>
  <si>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</si>
  <si>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</si>
  <si>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</si>
  <si>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</si>
  <si>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</si>
  <si>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</si>
  <si>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</si>
  <si>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</si>
  <si>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</si>
  <si>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</si>
  <si>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</si>
  <si>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</si>
  <si>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</si>
  <si>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</si>
  <si>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</si>
  <si>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</si>
  <si>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</si>
  <si>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</si>
  <si>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</si>
  <si>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</si>
  <si>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</si>
  <si>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</si>
  <si>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</si>
  <si>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</si>
  <si>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</si>
  <si>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</si>
  <si>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</si>
  <si>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</si>
  <si>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</si>
  <si>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</si>
  <si>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29 
 19-25/07
2021</t>
  </si>
  <si>
    <t>Semana 30
26/07-01/08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</si>
  <si>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</si>
  <si>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</si>
  <si>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</si>
  <si>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</si>
  <si>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</si>
  <si>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</si>
  <si>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</si>
  <si>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</si>
  <si>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</si>
  <si>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</si>
  <si>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</si>
  <si>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</si>
  <si>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</si>
  <si>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</si>
  <si>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</si>
  <si>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</si>
  <si>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</si>
  <si>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</si>
  <si>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</si>
  <si>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</si>
  <si>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</si>
  <si>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</si>
  <si>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</si>
  <si>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</si>
  <si>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</si>
  <si>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</si>
  <si>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29
19-25/07
2021</t>
  </si>
  <si>
    <t>Machos hasta 480 Kg. vivo</t>
  </si>
  <si>
    <t>214,37</t>
  </si>
  <si>
    <t>Machos de más de 480 kg. vivo</t>
  </si>
  <si>
    <t>200,75</t>
  </si>
  <si>
    <t>Hembras que hayan parido</t>
  </si>
  <si>
    <t>98,59</t>
  </si>
  <si>
    <t>Otras hembras de hasta 380 Kg. vivo</t>
  </si>
  <si>
    <t>216,48</t>
  </si>
  <si>
    <t>Otras hembras de más de 380 Kg. vivo</t>
  </si>
  <si>
    <t>211,41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</si>
  <si>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</si>
  <si>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</si>
  <si>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</si>
  <si>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</si>
  <si>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105,80</t>
  </si>
  <si>
    <t>Macho cruzado</t>
  </si>
  <si>
    <t>204,72</t>
  </si>
  <si>
    <t>Hembra frisón</t>
  </si>
  <si>
    <t>82,58</t>
  </si>
  <si>
    <t>Hembra cruzado</t>
  </si>
  <si>
    <t>151,18</t>
  </si>
  <si>
    <t xml:space="preserve">Media ponderada nacional (Euro/Cabeza)     </t>
  </si>
  <si>
    <t>147,00</t>
  </si>
  <si>
    <t>TERNEROS DE 6 HASTA 12 MESES (Euro/100kg vivo)</t>
  </si>
  <si>
    <t>Macho frisón (base 200 kg)</t>
  </si>
  <si>
    <t>147,66</t>
  </si>
  <si>
    <t>Macho cruzado (base 200 kg)</t>
  </si>
  <si>
    <t>281,83</t>
  </si>
  <si>
    <t>Hembra frisón (base 200 kg)</t>
  </si>
  <si>
    <t>355,00</t>
  </si>
  <si>
    <t>Hembra cruzado (base 200 kg)</t>
  </si>
  <si>
    <t>222,94</t>
  </si>
  <si>
    <t xml:space="preserve">Media ponderada nacional (Euro/100kg vivo)        </t>
  </si>
  <si>
    <t>254,47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</si>
  <si>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</si>
  <si>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</si>
  <si>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</si>
  <si>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</si>
  <si>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</si>
  <si>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647,99</t>
  </si>
  <si>
    <t>-2,32</t>
  </si>
  <si>
    <t>Corderos II (13,1 a 16 kg/canal)</t>
  </si>
  <si>
    <t>633,64</t>
  </si>
  <si>
    <t>-0,19</t>
  </si>
  <si>
    <t>Media ponderada</t>
  </si>
  <si>
    <t>640,81</t>
  </si>
  <si>
    <t>-1,26</t>
  </si>
  <si>
    <t>PRECIOS MEDIOS DE CANALES DE OVINO FRESCAS O REFRIGERADAS EN LOS MERCADOS NACIONALES REPRESENTATIVOS PARA LA UE</t>
  </si>
  <si>
    <t>MERCADO REPRESENTATIVO - Cordero 9-19 kg</t>
  </si>
  <si>
    <t>777,84</t>
  </si>
  <si>
    <t>750,79</t>
  </si>
  <si>
    <t>-27,06</t>
  </si>
  <si>
    <t>Madrid</t>
  </si>
  <si>
    <t>722,99</t>
  </si>
  <si>
    <t>584,39</t>
  </si>
  <si>
    <t>661,00</t>
  </si>
  <si>
    <t>Extremadura</t>
  </si>
  <si>
    <t>659,86</t>
  </si>
  <si>
    <t>656,56</t>
  </si>
  <si>
    <t>652,13</t>
  </si>
  <si>
    <t>701,87</t>
  </si>
  <si>
    <t>668,48</t>
  </si>
  <si>
    <t>667,26</t>
  </si>
  <si>
    <t>-1,21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</si>
  <si>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</si>
  <si>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</si>
  <si>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</si>
  <si>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</si>
  <si>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</si>
  <si>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</si>
  <si>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</si>
  <si>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</si>
  <si>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</si>
  <si>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>175,00</t>
  </si>
  <si>
    <t>-6,22</t>
  </si>
  <si>
    <t>-4,60</t>
  </si>
  <si>
    <t>-2,85</t>
  </si>
  <si>
    <t xml:space="preserve">Clase R (50%-45% contenido magro) </t>
  </si>
  <si>
    <t xml:space="preserve">Clase O (45%-40% contenido magro) </t>
  </si>
  <si>
    <t>Clase P ( &lt;40% contenido magro)</t>
  </si>
  <si>
    <t>-3,94</t>
  </si>
  <si>
    <t>156,13</t>
  </si>
  <si>
    <t>150,28</t>
  </si>
  <si>
    <t>-5,85</t>
  </si>
  <si>
    <t>154,97</t>
  </si>
  <si>
    <t>150,54</t>
  </si>
  <si>
    <t>-4,43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</si>
  <si>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</si>
  <si>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</si>
  <si>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</si>
  <si>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</si>
  <si>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</si>
  <si>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</si>
  <si>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1,39</t>
  </si>
  <si>
    <t>1,36</t>
  </si>
  <si>
    <t xml:space="preserve">    Huesca</t>
  </si>
  <si>
    <t>1,35</t>
  </si>
  <si>
    <t>1,33</t>
  </si>
  <si>
    <t>1,31</t>
  </si>
  <si>
    <t xml:space="preserve">    Lleida</t>
  </si>
  <si>
    <t>1,34</t>
  </si>
  <si>
    <t>1,32</t>
  </si>
  <si>
    <t xml:space="preserve">    Murcia</t>
  </si>
  <si>
    <t>1,37</t>
  </si>
  <si>
    <t xml:space="preserve">    Pontevedra</t>
  </si>
  <si>
    <t>1,38</t>
  </si>
  <si>
    <t>1,77</t>
  </si>
  <si>
    <t xml:space="preserve">    Salamanca</t>
  </si>
  <si>
    <t xml:space="preserve">    Segovia</t>
  </si>
  <si>
    <t>1,47</t>
  </si>
  <si>
    <t xml:space="preserve">    Zaragoza</t>
  </si>
  <si>
    <t>1,40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</si>
  <si>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</si>
  <si>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</si>
  <si>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</si>
  <si>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</si>
  <si>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</si>
  <si>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47,96</t>
  </si>
  <si>
    <t>CERDOS CEBADOS</t>
  </si>
  <si>
    <t>Categoría U</t>
  </si>
  <si>
    <t>128,51</t>
  </si>
  <si>
    <t>126,31</t>
  </si>
  <si>
    <t>-2,20</t>
  </si>
  <si>
    <t>LECHONES</t>
  </si>
  <si>
    <t>Lleida.Base 20kg de peso.</t>
  </si>
  <si>
    <t>122,50</t>
  </si>
  <si>
    <t>Segovia.Base 20kg de peso.</t>
  </si>
  <si>
    <t>165,00</t>
  </si>
  <si>
    <t>Media nacional. Calidad Normal. Base 20 kg de peso</t>
  </si>
  <si>
    <t>156,66</t>
  </si>
  <si>
    <t>4.3.4. Precios Medios de Porcino: Tronco Ibérico</t>
  </si>
  <si>
    <t>TOSTONES</t>
  </si>
  <si>
    <t>De 5 a 9 kilos</t>
  </si>
  <si>
    <t>398,57</t>
  </si>
  <si>
    <t>De 9 a 12 kilos</t>
  </si>
  <si>
    <t>553,57</t>
  </si>
  <si>
    <t>Lechón Ibérico Cruzado Base 23 kg</t>
  </si>
  <si>
    <t>MARRANOS</t>
  </si>
  <si>
    <t>Marranos Ibéricos de 35 a 60 kg</t>
  </si>
  <si>
    <t>252,46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</si>
  <si>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</si>
  <si>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</si>
  <si>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</si>
  <si>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</si>
  <si>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</si>
  <si>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</si>
  <si>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</si>
  <si>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</si>
  <si>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104,35</t>
  </si>
  <si>
    <t>REPRODUCTORES</t>
  </si>
  <si>
    <t>Reproductores &gt;6 meses</t>
  </si>
  <si>
    <t>281,75</t>
  </si>
  <si>
    <t>CASTRONAS</t>
  </si>
  <si>
    <t>Castronas</t>
  </si>
  <si>
    <t>83,04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</si>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</sst>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b/>
      <sz val="9"/>
      <color indexed="7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7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9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Continuous" vertical="center" wrapText="1"/>
    </xf>
    <xf numFmtId="49" fontId="4" fillId="4" borderId="11" xfId="2" applyNumberFormat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left" vertical="center"/>
    </xf>
    <xf numFmtId="2" fontId="4" fillId="4" borderId="13" xfId="2" applyNumberFormat="1" applyFont="1" applyFill="1" applyBorder="1" applyAlignment="1">
      <alignment horizontal="center" vertical="center"/>
    </xf>
    <xf numFmtId="164" fontId="4" fillId="4" borderId="14" xfId="2" applyNumberFormat="1" applyFont="1" applyFill="1" applyBorder="1" applyAlignment="1">
      <alignment horizontal="center" vertical="center"/>
    </xf>
    <xf numFmtId="2" fontId="4" fillId="4" borderId="15" xfId="2" applyNumberFormat="1" applyFont="1" applyFill="1" applyBorder="1" applyAlignment="1">
      <alignment horizontal="center" vertical="center"/>
    </xf>
    <xf numFmtId="164" fontId="4" fillId="4" borderId="16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49" fontId="4" fillId="4" borderId="11" xfId="2" quotePrefix="1" applyNumberFormat="1" applyFont="1" applyFill="1" applyBorder="1" applyAlignment="1">
      <alignment horizontal="center" vertical="center"/>
    </xf>
    <xf numFmtId="164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wrapText="1"/>
    </xf>
    <xf numFmtId="49" fontId="4" fillId="4" borderId="8" xfId="2" quotePrefix="1" applyNumberFormat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horizontal="left" vertical="center"/>
    </xf>
    <xf numFmtId="2" fontId="4" fillId="0" borderId="14" xfId="2" applyNumberFormat="1" applyFont="1" applyFill="1" applyBorder="1" applyAlignment="1">
      <alignment horizontal="center" vertical="center"/>
    </xf>
    <xf numFmtId="2" fontId="9" fillId="4" borderId="15" xfId="2" applyNumberFormat="1" applyFont="1" applyFill="1" applyBorder="1" applyAlignment="1">
      <alignment horizontal="center" vertical="center"/>
    </xf>
    <xf numFmtId="0" fontId="9" fillId="4" borderId="18" xfId="2" applyFont="1" applyFill="1" applyBorder="1" applyAlignment="1">
      <alignment horizontal="left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left" vertical="center"/>
    </xf>
    <xf numFmtId="164" fontId="4" fillId="4" borderId="13" xfId="2" applyNumberFormat="1" applyFont="1" applyFill="1" applyBorder="1" applyAlignment="1">
      <alignment horizontal="center" vertical="center"/>
    </xf>
    <xf numFmtId="0" fontId="9" fillId="4" borderId="9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9" fillId="4" borderId="17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4" xfId="2" applyNumberFormat="1" applyFont="1" applyFill="1" applyBorder="1" applyAlignment="1">
      <alignment horizontal="center" vertical="center"/>
    </xf>
    <xf numFmtId="0" fontId="4" fillId="4" borderId="25" xfId="2" quotePrefix="1" applyFont="1" applyFill="1" applyBorder="1" applyAlignment="1">
      <alignment horizontal="left" vertical="center"/>
    </xf>
    <xf numFmtId="164" fontId="4" fillId="4" borderId="26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49" fontId="4" fillId="4" borderId="28" xfId="2" applyNumberFormat="1" applyFont="1" applyFill="1" applyBorder="1" applyAlignment="1">
      <alignment horizontal="center" vertical="center"/>
    </xf>
    <xf numFmtId="0" fontId="4" fillId="4" borderId="29" xfId="2" quotePrefix="1" applyFont="1" applyFill="1" applyBorder="1" applyAlignment="1">
      <alignment horizontal="left" vertical="center"/>
    </xf>
    <xf numFmtId="2" fontId="4" fillId="4" borderId="30" xfId="2" applyNumberFormat="1" applyFont="1" applyFill="1" applyBorder="1" applyAlignment="1">
      <alignment horizontal="center" vertical="center"/>
    </xf>
    <xf numFmtId="49" fontId="4" fillId="3" borderId="31" xfId="2" applyNumberFormat="1" applyFont="1" applyFill="1" applyBorder="1" applyAlignment="1">
      <alignment horizontal="center" vertical="center"/>
    </xf>
    <xf numFmtId="0" fontId="6" fillId="3" borderId="32" xfId="2" applyFont="1" applyFill="1" applyBorder="1" applyAlignment="1">
      <alignment horizontal="center" vertical="center"/>
    </xf>
    <xf numFmtId="2" fontId="4" fillId="3" borderId="32" xfId="2" applyNumberFormat="1" applyFont="1" applyFill="1" applyBorder="1" applyAlignment="1">
      <alignment horizontal="center" vertical="center"/>
    </xf>
    <xf numFmtId="2" fontId="9" fillId="3" borderId="7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4" xfId="2" quotePrefix="1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12" xfId="2" quotePrefix="1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5" xfId="2" applyFont="1" applyFill="1" applyBorder="1" applyAlignment="1">
      <alignment horizontal="left" vertical="center"/>
    </xf>
    <xf numFmtId="164" fontId="4" fillId="4" borderId="5" xfId="2" applyNumberFormat="1" applyFont="1" applyFill="1" applyBorder="1" applyAlignment="1">
      <alignment horizontal="center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4" borderId="28" xfId="2" quotePrefix="1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16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49" fontId="4" fillId="4" borderId="34" xfId="2" applyNumberFormat="1" applyFont="1" applyFill="1" applyBorder="1" applyAlignment="1">
      <alignment horizontal="center" vertical="center"/>
    </xf>
    <xf numFmtId="0" fontId="9" fillId="4" borderId="35" xfId="2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164" fontId="4" fillId="4" borderId="37" xfId="2" applyNumberFormat="1" applyFont="1" applyFill="1" applyBorder="1" applyAlignment="1">
      <alignment horizontal="center" vertical="center"/>
    </xf>
    <xf numFmtId="2" fontId="9" fillId="4" borderId="38" xfId="2" applyNumberFormat="1" applyFont="1" applyFill="1" applyBorder="1" applyAlignment="1">
      <alignment horizontal="center" vertical="center"/>
    </xf>
    <xf numFmtId="0" fontId="10" fillId="0" borderId="0" xfId="2" applyFont="1"/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4" fillId="0" borderId="0" xfId="2" applyNumberFormat="1" applyFont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2" fontId="4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8" fillId="0" borderId="39" xfId="2" applyFont="1" applyFill="1" applyBorder="1" applyAlignment="1">
      <alignment horizontal="center" vertical="center"/>
    </xf>
    <xf numFmtId="0" fontId="8" fillId="0" borderId="40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21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3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Continuous" vertical="center" wrapText="1"/>
    </xf>
    <xf numFmtId="0" fontId="8" fillId="0" borderId="4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 wrapText="1"/>
    </xf>
    <xf numFmtId="2" fontId="4" fillId="4" borderId="9" xfId="2" applyNumberFormat="1" applyFont="1" applyFill="1" applyBorder="1" applyAlignment="1">
      <alignment horizontal="center" vertical="center"/>
    </xf>
    <xf numFmtId="10" fontId="4" fillId="4" borderId="17" xfId="1" applyNumberFormat="1" applyFont="1" applyFill="1" applyBorder="1" applyAlignment="1">
      <alignment horizontal="center" vertical="center"/>
    </xf>
    <xf numFmtId="0" fontId="10" fillId="0" borderId="0" xfId="2" applyFont="1" applyBorder="1"/>
    <xf numFmtId="0" fontId="4" fillId="4" borderId="9" xfId="2" applyFont="1" applyFill="1" applyBorder="1" applyAlignment="1">
      <alignment horizontal="lef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40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vertical="center"/>
    </xf>
    <xf numFmtId="2" fontId="4" fillId="0" borderId="48" xfId="2" applyNumberFormat="1" applyFont="1" applyFill="1" applyBorder="1" applyAlignment="1">
      <alignment horizontal="center" vertical="center"/>
    </xf>
    <xf numFmtId="164" fontId="4" fillId="4" borderId="42" xfId="2" applyNumberFormat="1" applyFont="1" applyFill="1" applyBorder="1" applyAlignment="1">
      <alignment horizontal="center" vertical="center"/>
    </xf>
    <xf numFmtId="10" fontId="4" fillId="4" borderId="44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vertical="center"/>
    </xf>
    <xf numFmtId="4" fontId="10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/>
    <xf numFmtId="14" fontId="20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9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20" fillId="0" borderId="0" xfId="2" applyNumberFormat="1" applyFont="1" applyFill="1" applyBorder="1" applyAlignment="1">
      <alignment horizontal="right" vertical="center"/>
    </xf>
    <xf numFmtId="164" fontId="20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20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19" fillId="0" borderId="0" xfId="2" quotePrefix="1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applyFont="1" applyFill="1" applyBorder="1" applyAlignment="1">
      <alignment horizontal="left" vertical="center"/>
    </xf>
    <xf numFmtId="0" fontId="20" fillId="0" borderId="0" xfId="2" applyFont="1" applyFill="1" applyBorder="1" applyAlignment="1">
      <alignment vertical="center" wrapText="1"/>
    </xf>
    <xf numFmtId="2" fontId="20" fillId="0" borderId="0" xfId="2" quotePrefix="1" applyNumberFormat="1" applyFont="1" applyFill="1" applyBorder="1" applyAlignment="1">
      <alignment horizontal="right" vertical="center"/>
    </xf>
    <xf numFmtId="0" fontId="20" fillId="0" borderId="0" xfId="2" applyFont="1" applyFill="1" applyBorder="1" applyAlignment="1">
      <alignment vertical="center"/>
    </xf>
    <xf numFmtId="0" fontId="19" fillId="0" borderId="0" xfId="2" quotePrefix="1" applyFont="1" applyFill="1" applyBorder="1" applyAlignment="1">
      <alignment horizontal="center" vertical="center"/>
    </xf>
    <xf numFmtId="2" fontId="20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9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1" fillId="0" borderId="4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21" fillId="0" borderId="8" xfId="2" applyFont="1" applyFill="1" applyBorder="1" applyAlignment="1">
      <alignment horizontal="center" vertical="center"/>
    </xf>
    <xf numFmtId="0" fontId="21" fillId="0" borderId="31" xfId="2" applyFont="1" applyFill="1" applyBorder="1" applyAlignment="1">
      <alignment horizontal="center" vertical="center"/>
    </xf>
    <xf numFmtId="14" fontId="6" fillId="0" borderId="48" xfId="2" quotePrefix="1" applyNumberFormat="1" applyFont="1" applyFill="1" applyBorder="1" applyAlignment="1">
      <alignment horizontal="center"/>
    </xf>
    <xf numFmtId="0" fontId="21" fillId="5" borderId="8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0" xfId="2" applyFont="1" applyFill="1" applyBorder="1" applyAlignment="1">
      <alignment horizontal="centerContinuous" vertical="center" wrapText="1"/>
    </xf>
    <xf numFmtId="49" fontId="14" fillId="4" borderId="49" xfId="2" applyNumberFormat="1" applyFont="1" applyFill="1" applyBorder="1" applyAlignment="1">
      <alignment horizontal="center" vertical="center"/>
    </xf>
    <xf numFmtId="0" fontId="9" fillId="4" borderId="50" xfId="2" applyFont="1" applyFill="1" applyBorder="1" applyAlignment="1">
      <alignment horizontal="left" vertical="center"/>
    </xf>
    <xf numFmtId="2" fontId="4" fillId="4" borderId="50" xfId="2" applyNumberFormat="1" applyFont="1" applyFill="1" applyBorder="1" applyAlignment="1">
      <alignment horizontal="center" vertical="center"/>
    </xf>
    <xf numFmtId="164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49" fontId="14" fillId="4" borderId="11" xfId="2" applyNumberFormat="1" applyFont="1" applyFill="1" applyBorder="1" applyAlignment="1">
      <alignment horizontal="center" vertical="center"/>
    </xf>
    <xf numFmtId="2" fontId="14" fillId="4" borderId="8" xfId="2" applyNumberFormat="1" applyFont="1" applyFill="1" applyBorder="1" applyAlignment="1">
      <alignment horizontal="center" vertical="center"/>
    </xf>
    <xf numFmtId="49" fontId="1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4" fillId="4" borderId="11" xfId="2" quotePrefix="1" applyNumberFormat="1" applyFont="1" applyFill="1" applyBorder="1" applyAlignment="1">
      <alignment horizontal="center" vertical="center"/>
    </xf>
    <xf numFmtId="164" fontId="4" fillId="4" borderId="12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0" fontId="4" fillId="4" borderId="12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9" xfId="2" quotePrefix="1" applyFont="1" applyFill="1" applyBorder="1" applyAlignment="1">
      <alignment horizontal="left" vertical="center"/>
    </xf>
    <xf numFmtId="2" fontId="4" fillId="4" borderId="9" xfId="2" quotePrefix="1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/>
    </xf>
    <xf numFmtId="2" fontId="4" fillId="0" borderId="9" xfId="2" applyNumberFormat="1" applyFont="1" applyFill="1" applyBorder="1" applyAlignment="1">
      <alignment horizontal="center" vertical="center"/>
    </xf>
    <xf numFmtId="0" fontId="14" fillId="4" borderId="45" xfId="2" quotePrefix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14" fillId="4" borderId="4" xfId="2" quotePrefix="1" applyFont="1" applyFill="1" applyBorder="1" applyAlignment="1">
      <alignment horizontal="center" vertical="center"/>
    </xf>
    <xf numFmtId="0" fontId="4" fillId="4" borderId="14" xfId="2" applyFont="1" applyFill="1" applyBorder="1" applyAlignment="1">
      <alignment vertical="center"/>
    </xf>
    <xf numFmtId="2" fontId="4" fillId="4" borderId="14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0" fontId="1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4" borderId="53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1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0" fontId="19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19" fillId="0" borderId="0" xfId="3" applyNumberFormat="1" applyFont="1" applyFill="1" applyBorder="1" applyAlignment="1">
      <alignment vertical="center"/>
    </xf>
    <xf numFmtId="0" fontId="20" fillId="7" borderId="55" xfId="3" applyFont="1" applyFill="1" applyBorder="1" applyAlignment="1">
      <alignment vertical="center" wrapText="1"/>
    </xf>
    <xf numFmtId="0" fontId="20" fillId="7" borderId="55" xfId="3" applyNumberFormat="1" applyFont="1" applyFill="1" applyBorder="1" applyAlignment="1" applyProtection="1">
      <alignment horizontal="center" vertical="center" wrapText="1"/>
    </xf>
    <xf numFmtId="49" fontId="17" fillId="4" borderId="56" xfId="3" applyNumberFormat="1" applyFont="1" applyFill="1" applyBorder="1" applyAlignment="1" applyProtection="1">
      <alignment horizontal="left" vertical="center" wrapText="1"/>
    </xf>
    <xf numFmtId="49" fontId="24" fillId="4" borderId="57" xfId="0" applyNumberFormat="1" applyFont="1" applyFill="1" applyBorder="1" applyAlignment="1" applyProtection="1">
      <alignment horizontal="left" vertical="center" wrapText="1"/>
    </xf>
    <xf numFmtId="49" fontId="24" fillId="4" borderId="58" xfId="0" applyNumberFormat="1" applyFont="1" applyFill="1" applyBorder="1" applyAlignment="1" applyProtection="1">
      <alignment horizontal="center" vertical="center" wrapText="1"/>
    </xf>
    <xf numFmtId="49" fontId="17" fillId="4" borderId="58" xfId="0" applyNumberFormat="1" applyFont="1" applyFill="1" applyBorder="1" applyAlignment="1" applyProtection="1">
      <alignment horizontal="center" vertical="center" wrapText="1"/>
    </xf>
    <xf numFmtId="0" fontId="25" fillId="4" borderId="56" xfId="3" applyFont="1" applyFill="1" applyBorder="1" applyAlignment="1" applyProtection="1">
      <alignment horizontal="left" vertical="top" wrapText="1"/>
    </xf>
    <xf numFmtId="0" fontId="25" fillId="4" borderId="59" xfId="3" applyFont="1" applyFill="1" applyBorder="1" applyAlignment="1" applyProtection="1">
      <alignment horizontal="left" vertical="top" wrapText="1"/>
    </xf>
    <xf numFmtId="49" fontId="24" fillId="4" borderId="60" xfId="0" applyNumberFormat="1" applyFont="1" applyFill="1" applyBorder="1" applyAlignment="1" applyProtection="1">
      <alignment horizontal="left" vertical="center" wrapText="1"/>
    </xf>
    <xf numFmtId="49" fontId="24" fillId="4" borderId="61" xfId="0" applyNumberFormat="1" applyFont="1" applyFill="1" applyBorder="1" applyAlignment="1" applyProtection="1">
      <alignment horizontal="center" vertical="center" wrapText="1"/>
    </xf>
    <xf numFmtId="49" fontId="17" fillId="4" borderId="61" xfId="0" applyNumberFormat="1" applyFont="1" applyFill="1" applyBorder="1" applyAlignment="1" applyProtection="1">
      <alignment horizontal="center" vertical="center" wrapText="1"/>
    </xf>
    <xf numFmtId="49" fontId="17" fillId="4" borderId="62" xfId="0" applyNumberFormat="1" applyFont="1" applyFill="1" applyBorder="1" applyAlignment="1" applyProtection="1">
      <alignment horizontal="left" vertical="center" wrapText="1"/>
    </xf>
    <xf numFmtId="49" fontId="17" fillId="4" borderId="59" xfId="0" applyNumberFormat="1" applyFont="1" applyFill="1" applyBorder="1" applyAlignment="1" applyProtection="1">
      <alignment horizontal="left" vertical="center" wrapText="1"/>
    </xf>
    <xf numFmtId="49" fontId="24" fillId="4" borderId="57" xfId="3" applyNumberFormat="1" applyFont="1" applyFill="1" applyBorder="1" applyAlignment="1" applyProtection="1">
      <alignment horizontal="left" vertical="center" wrapText="1"/>
    </xf>
    <xf numFmtId="2" fontId="24" fillId="4" borderId="58" xfId="0" applyNumberFormat="1" applyFont="1" applyFill="1" applyBorder="1" applyAlignment="1" applyProtection="1">
      <alignment horizontal="center" vertical="center" wrapText="1"/>
    </xf>
    <xf numFmtId="49" fontId="24" fillId="4" borderId="60" xfId="3" applyNumberFormat="1" applyFont="1" applyFill="1" applyBorder="1" applyAlignment="1" applyProtection="1">
      <alignment horizontal="left" vertical="center" wrapText="1"/>
    </xf>
    <xf numFmtId="2" fontId="24" fillId="4" borderId="61" xfId="0" applyNumberFormat="1" applyFont="1" applyFill="1" applyBorder="1" applyAlignment="1" applyProtection="1">
      <alignment horizontal="center" vertical="center" wrapText="1"/>
    </xf>
    <xf numFmtId="2" fontId="17" fillId="4" borderId="61" xfId="0" applyNumberFormat="1" applyFont="1" applyFill="1" applyBorder="1" applyAlignment="1" applyProtection="1">
      <alignment horizontal="center" vertical="center" wrapText="1"/>
    </xf>
    <xf numFmtId="2" fontId="17" fillId="4" borderId="58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/>
    <xf numFmtId="0" fontId="20" fillId="7" borderId="1" xfId="3" applyNumberFormat="1" applyFont="1" applyFill="1" applyBorder="1" applyAlignment="1" applyProtection="1">
      <alignment horizontal="center" vertical="center" wrapText="1"/>
    </xf>
    <xf numFmtId="2" fontId="19" fillId="0" borderId="0" xfId="3" applyNumberFormat="1" applyFont="1" applyFill="1" applyBorder="1" applyAlignment="1"/>
    <xf numFmtId="49" fontId="17" fillId="4" borderId="56" xfId="3" applyNumberFormat="1" applyFont="1" applyFill="1" applyBorder="1" applyAlignment="1" applyProtection="1">
      <alignment horizontal="left" vertical="top" wrapText="1"/>
    </xf>
    <xf numFmtId="49" fontId="24" fillId="4" borderId="57" xfId="3" applyNumberFormat="1" applyFont="1" applyFill="1" applyBorder="1" applyAlignment="1" applyProtection="1">
      <alignment horizontal="left" vertical="top" wrapText="1"/>
    </xf>
    <xf numFmtId="2" fontId="24" fillId="4" borderId="58" xfId="3" applyNumberFormat="1" applyFont="1" applyFill="1" applyBorder="1" applyAlignment="1" applyProtection="1">
      <alignment horizontal="center" vertical="top" wrapText="1"/>
    </xf>
    <xf numFmtId="2" fontId="17" fillId="4" borderId="58" xfId="3" applyNumberFormat="1" applyFont="1" applyFill="1" applyBorder="1" applyAlignment="1" applyProtection="1">
      <alignment horizontal="center" vertical="top" wrapText="1"/>
    </xf>
    <xf numFmtId="49" fontId="24" fillId="4" borderId="60" xfId="3" applyNumberFormat="1" applyFont="1" applyFill="1" applyBorder="1" applyAlignment="1" applyProtection="1">
      <alignment horizontal="left" vertical="top" wrapText="1"/>
    </xf>
    <xf numFmtId="2" fontId="24" fillId="4" borderId="61" xfId="3" applyNumberFormat="1" applyFont="1" applyFill="1" applyBorder="1" applyAlignment="1" applyProtection="1">
      <alignment horizontal="center" vertical="top" wrapText="1"/>
    </xf>
    <xf numFmtId="2" fontId="17" fillId="4" borderId="61" xfId="3" applyNumberFormat="1" applyFont="1" applyFill="1" applyBorder="1" applyAlignment="1" applyProtection="1">
      <alignment horizontal="center" vertical="top" wrapText="1"/>
    </xf>
    <xf numFmtId="49" fontId="24" fillId="4" borderId="58" xfId="0" applyNumberFormat="1" applyFont="1" applyFill="1" applyBorder="1" applyAlignment="1" applyProtection="1">
      <alignment horizontal="center" vertical="top" wrapText="1"/>
    </xf>
    <xf numFmtId="49" fontId="17" fillId="4" borderId="58" xfId="0" applyNumberFormat="1" applyFont="1" applyFill="1" applyBorder="1" applyAlignment="1" applyProtection="1">
      <alignment horizontal="center" vertical="top" wrapText="1"/>
    </xf>
    <xf numFmtId="49" fontId="17" fillId="4" borderId="57" xfId="3" applyNumberFormat="1" applyFont="1" applyFill="1" applyBorder="1" applyAlignment="1" applyProtection="1">
      <alignment horizontal="left" vertical="top" wrapText="1"/>
    </xf>
    <xf numFmtId="49" fontId="17" fillId="4" borderId="60" xfId="3" applyNumberFormat="1" applyFont="1" applyFill="1" applyBorder="1" applyAlignment="1" applyProtection="1">
      <alignment horizontal="left" vertical="top" wrapText="1"/>
    </xf>
    <xf numFmtId="49" fontId="24" fillId="4" borderId="61" xfId="0" applyNumberFormat="1" applyFont="1" applyFill="1" applyBorder="1" applyAlignment="1" applyProtection="1">
      <alignment horizontal="center" vertical="top" wrapText="1"/>
    </xf>
    <xf numFmtId="49" fontId="17" fillId="4" borderId="61" xfId="0" applyNumberFormat="1" applyFont="1" applyFill="1" applyBorder="1" applyAlignment="1" applyProtection="1">
      <alignment horizontal="center" vertical="top" wrapText="1"/>
    </xf>
    <xf numFmtId="49" fontId="17" fillId="4" borderId="63" xfId="3" applyNumberFormat="1" applyFont="1" applyFill="1" applyBorder="1" applyAlignment="1" applyProtection="1">
      <alignment horizontal="left" vertical="top" wrapText="1"/>
    </xf>
    <xf numFmtId="49" fontId="24" fillId="4" borderId="61" xfId="3" applyNumberFormat="1" applyFont="1" applyFill="1" applyBorder="1" applyAlignment="1" applyProtection="1">
      <alignment horizontal="left" vertical="top" wrapText="1"/>
    </xf>
    <xf numFmtId="49" fontId="24" fillId="0" borderId="57" xfId="3" applyNumberFormat="1" applyFont="1" applyFill="1" applyBorder="1" applyAlignment="1" applyProtection="1">
      <alignment horizontal="left" vertical="top" wrapText="1"/>
    </xf>
    <xf numFmtId="2" fontId="24" fillId="0" borderId="58" xfId="3" applyNumberFormat="1" applyFont="1" applyFill="1" applyBorder="1" applyAlignment="1" applyProtection="1">
      <alignment horizontal="center" vertical="top" wrapText="1"/>
    </xf>
    <xf numFmtId="2" fontId="17" fillId="0" borderId="58" xfId="3" applyNumberFormat="1" applyFont="1" applyFill="1" applyBorder="1" applyAlignment="1" applyProtection="1">
      <alignment horizontal="center" vertical="top" wrapText="1"/>
    </xf>
    <xf numFmtId="0" fontId="19" fillId="0" borderId="0" xfId="2" applyNumberFormat="1" applyFont="1" applyFill="1" applyBorder="1" applyAlignment="1"/>
    <xf numFmtId="0" fontId="20" fillId="7" borderId="55" xfId="2" applyFont="1" applyFill="1" applyBorder="1" applyAlignment="1">
      <alignment vertical="center" wrapText="1"/>
    </xf>
    <xf numFmtId="0" fontId="20" fillId="7" borderId="55" xfId="2" applyNumberFormat="1" applyFont="1" applyFill="1" applyBorder="1" applyAlignment="1" applyProtection="1">
      <alignment horizontal="center" vertical="center" wrapText="1"/>
    </xf>
    <xf numFmtId="0" fontId="20" fillId="4" borderId="64" xfId="2" applyNumberFormat="1" applyFont="1" applyFill="1" applyBorder="1" applyAlignment="1" applyProtection="1">
      <alignment horizontal="left" vertical="center" wrapText="1"/>
    </xf>
    <xf numFmtId="2" fontId="24" fillId="4" borderId="51" xfId="3" applyNumberFormat="1" applyFont="1" applyFill="1" applyBorder="1" applyAlignment="1" applyProtection="1">
      <alignment horizontal="left" vertical="top" wrapText="1"/>
    </xf>
    <xf numFmtId="0" fontId="24" fillId="4" borderId="64" xfId="3" applyNumberFormat="1" applyFont="1" applyFill="1" applyBorder="1" applyAlignment="1" applyProtection="1">
      <alignment horizontal="center" vertical="top" wrapText="1"/>
    </xf>
    <xf numFmtId="2" fontId="17" fillId="4" borderId="65" xfId="3" applyNumberFormat="1" applyFont="1" applyFill="1" applyBorder="1" applyAlignment="1" applyProtection="1">
      <alignment horizontal="center" vertical="top" wrapText="1"/>
    </xf>
    <xf numFmtId="0" fontId="19" fillId="0" borderId="66" xfId="2" applyNumberFormat="1" applyFont="1" applyFill="1" applyBorder="1" applyAlignment="1">
      <alignment horizontal="left" vertical="center"/>
    </xf>
    <xf numFmtId="2" fontId="24" fillId="4" borderId="13" xfId="3" applyNumberFormat="1" applyFont="1" applyFill="1" applyBorder="1" applyAlignment="1" applyProtection="1">
      <alignment horizontal="left" vertical="top" wrapText="1"/>
    </xf>
    <xf numFmtId="0" fontId="24" fillId="4" borderId="66" xfId="3" applyNumberFormat="1" applyFont="1" applyFill="1" applyBorder="1" applyAlignment="1" applyProtection="1">
      <alignment horizontal="center" vertical="top" wrapText="1"/>
    </xf>
    <xf numFmtId="0" fontId="17" fillId="4" borderId="58" xfId="3" applyNumberFormat="1" applyFont="1" applyFill="1" applyBorder="1" applyAlignment="1" applyProtection="1">
      <alignment horizontal="center" vertical="top" wrapText="1"/>
    </xf>
    <xf numFmtId="0" fontId="19" fillId="0" borderId="66" xfId="2" applyNumberFormat="1" applyFont="1" applyFill="1" applyBorder="1" applyAlignment="1"/>
    <xf numFmtId="0" fontId="19" fillId="0" borderId="63" xfId="2" applyNumberFormat="1" applyFont="1" applyFill="1" applyBorder="1" applyAlignment="1"/>
    <xf numFmtId="2" fontId="24" fillId="4" borderId="67" xfId="3" applyNumberFormat="1" applyFont="1" applyFill="1" applyBorder="1" applyAlignment="1" applyProtection="1">
      <alignment horizontal="left" vertical="top" wrapText="1"/>
    </xf>
    <xf numFmtId="0" fontId="24" fillId="4" borderId="63" xfId="3" applyNumberFormat="1" applyFont="1" applyFill="1" applyBorder="1" applyAlignment="1" applyProtection="1">
      <alignment horizontal="center" vertical="top" wrapText="1"/>
    </xf>
    <xf numFmtId="0" fontId="17" fillId="4" borderId="61" xfId="3" applyNumberFormat="1" applyFont="1" applyFill="1" applyBorder="1" applyAlignment="1" applyProtection="1">
      <alignment horizontal="center" vertical="top" wrapText="1"/>
    </xf>
    <xf numFmtId="0" fontId="20" fillId="0" borderId="64" xfId="2" applyNumberFormat="1" applyFont="1" applyFill="1" applyBorder="1" applyAlignment="1"/>
    <xf numFmtId="0" fontId="19" fillId="0" borderId="0" xfId="3" applyNumberFormat="1" applyFont="1" applyFill="1" applyBorder="1" applyAlignment="1">
      <alignment horizontal="right"/>
    </xf>
    <xf numFmtId="0" fontId="26" fillId="4" borderId="0" xfId="4" applyFont="1" applyFill="1"/>
    <xf numFmtId="0" fontId="6" fillId="4" borderId="0" xfId="4" quotePrefix="1" applyFont="1" applyFill="1" applyAlignment="1">
      <alignment horizontal="right"/>
    </xf>
    <xf numFmtId="0" fontId="26" fillId="0" borderId="0" xfId="4" applyFont="1"/>
    <xf numFmtId="0" fontId="1" fillId="0" borderId="0" xfId="4"/>
    <xf numFmtId="0" fontId="19" fillId="4" borderId="0" xfId="4" applyFont="1" applyFill="1"/>
    <xf numFmtId="0" fontId="27" fillId="0" borderId="0" xfId="4" applyFont="1"/>
    <xf numFmtId="0" fontId="26" fillId="0" borderId="0" xfId="4" applyFont="1" applyAlignment="1">
      <alignment vertical="center"/>
    </xf>
    <xf numFmtId="0" fontId="20" fillId="4" borderId="0" xfId="4" applyFont="1" applyFill="1"/>
    <xf numFmtId="0" fontId="20" fillId="7" borderId="64" xfId="3" applyNumberFormat="1" applyFont="1" applyFill="1" applyBorder="1" applyAlignment="1" applyProtection="1">
      <alignment horizontal="center" vertical="center" wrapText="1"/>
    </xf>
    <xf numFmtId="0" fontId="20" fillId="4" borderId="4" xfId="4" applyFont="1" applyFill="1" applyBorder="1"/>
    <xf numFmtId="0" fontId="19" fillId="4" borderId="64" xfId="4" applyFont="1" applyFill="1" applyBorder="1"/>
    <xf numFmtId="2" fontId="24" fillId="4" borderId="64" xfId="4" applyNumberFormat="1" applyFont="1" applyFill="1" applyBorder="1" applyAlignment="1" applyProtection="1">
      <alignment horizontal="center"/>
      <protection locked="0"/>
    </xf>
    <xf numFmtId="2" fontId="20" fillId="4" borderId="64" xfId="4" applyNumberFormat="1" applyFont="1" applyFill="1" applyBorder="1" applyAlignment="1">
      <alignment horizontal="center"/>
    </xf>
    <xf numFmtId="0" fontId="20" fillId="4" borderId="8" xfId="4" applyFont="1" applyFill="1" applyBorder="1"/>
    <xf numFmtId="0" fontId="19" fillId="4" borderId="66" xfId="4" applyFont="1" applyFill="1" applyBorder="1"/>
    <xf numFmtId="2" fontId="24" fillId="4" borderId="66" xfId="4" applyNumberFormat="1" applyFont="1" applyFill="1" applyBorder="1" applyAlignment="1" applyProtection="1">
      <alignment horizontal="center"/>
      <protection locked="0"/>
    </xf>
    <xf numFmtId="2" fontId="20" fillId="4" borderId="66" xfId="4" applyNumberFormat="1" applyFont="1" applyFill="1" applyBorder="1" applyAlignment="1">
      <alignment horizontal="center"/>
    </xf>
    <xf numFmtId="0" fontId="2" fillId="0" borderId="0" xfId="4" applyFont="1"/>
    <xf numFmtId="0" fontId="20" fillId="4" borderId="63" xfId="4" applyFont="1" applyFill="1" applyBorder="1"/>
    <xf numFmtId="0" fontId="19" fillId="4" borderId="63" xfId="4" applyFont="1" applyFill="1" applyBorder="1"/>
    <xf numFmtId="2" fontId="24" fillId="4" borderId="63" xfId="4" applyNumberFormat="1" applyFont="1" applyFill="1" applyBorder="1" applyAlignment="1" applyProtection="1">
      <alignment horizontal="center"/>
      <protection locked="0"/>
    </xf>
    <xf numFmtId="2" fontId="20" fillId="4" borderId="63" xfId="4" applyNumberFormat="1" applyFont="1" applyFill="1" applyBorder="1" applyAlignment="1">
      <alignment horizontal="center"/>
    </xf>
    <xf numFmtId="49" fontId="24" fillId="4" borderId="68" xfId="0" applyNumberFormat="1" applyFont="1" applyFill="1" applyBorder="1" applyAlignment="1" applyProtection="1">
      <alignment horizontal="left" vertical="top" wrapText="1"/>
    </xf>
    <xf numFmtId="49" fontId="24" fillId="4" borderId="68" xfId="0" applyNumberFormat="1" applyFont="1" applyFill="1" applyBorder="1" applyAlignment="1" applyProtection="1">
      <alignment horizontal="center" vertical="top" wrapText="1"/>
    </xf>
    <xf numFmtId="49" fontId="24" fillId="4" borderId="57" xfId="0" applyNumberFormat="1" applyFont="1" applyFill="1" applyBorder="1" applyAlignment="1" applyProtection="1">
      <alignment horizontal="left" vertical="top" wrapText="1"/>
    </xf>
    <xf numFmtId="49" fontId="24" fillId="4" borderId="57" xfId="0" applyNumberFormat="1" applyFont="1" applyFill="1" applyBorder="1" applyAlignment="1" applyProtection="1">
      <alignment horizontal="center" vertical="top" wrapText="1"/>
    </xf>
    <xf numFmtId="0" fontId="20" fillId="4" borderId="31" xfId="4" applyFont="1" applyFill="1" applyBorder="1"/>
    <xf numFmtId="49" fontId="24" fillId="4" borderId="60" xfId="0" applyNumberFormat="1" applyFont="1" applyFill="1" applyBorder="1" applyAlignment="1" applyProtection="1">
      <alignment horizontal="left" vertical="top" wrapText="1"/>
    </xf>
    <xf numFmtId="49" fontId="24" fillId="4" borderId="60" xfId="0" applyNumberFormat="1" applyFont="1" applyFill="1" applyBorder="1" applyAlignment="1" applyProtection="1">
      <alignment horizontal="center" vertical="top" wrapText="1"/>
    </xf>
    <xf numFmtId="0" fontId="20" fillId="4" borderId="55" xfId="4" applyFont="1" applyFill="1" applyBorder="1"/>
    <xf numFmtId="2" fontId="24" fillId="4" borderId="55" xfId="4" applyNumberFormat="1" applyFont="1" applyFill="1" applyBorder="1" applyAlignment="1" applyProtection="1">
      <alignment horizontal="center"/>
      <protection locked="0"/>
    </xf>
    <xf numFmtId="2" fontId="20" fillId="4" borderId="55" xfId="4" applyNumberFormat="1" applyFont="1" applyFill="1" applyBorder="1" applyAlignment="1">
      <alignment horizontal="center"/>
    </xf>
    <xf numFmtId="0" fontId="20" fillId="4" borderId="8" xfId="4" applyFont="1" applyFill="1" applyBorder="1" applyAlignment="1">
      <alignment horizontal="left"/>
    </xf>
    <xf numFmtId="0" fontId="19" fillId="4" borderId="64" xfId="4" applyFont="1" applyFill="1" applyBorder="1" applyAlignment="1">
      <alignment vertical="center"/>
    </xf>
    <xf numFmtId="0" fontId="19" fillId="4" borderId="66" xfId="4" applyFont="1" applyFill="1" applyBorder="1" applyAlignment="1">
      <alignment vertical="center"/>
    </xf>
    <xf numFmtId="14" fontId="20" fillId="4" borderId="31" xfId="4" applyNumberFormat="1" applyFont="1" applyFill="1" applyBorder="1" applyAlignment="1">
      <alignment horizontal="left"/>
    </xf>
    <xf numFmtId="0" fontId="19" fillId="4" borderId="63" xfId="4" applyFont="1" applyFill="1" applyBorder="1" applyAlignment="1">
      <alignment vertical="center"/>
    </xf>
    <xf numFmtId="0" fontId="20" fillId="4" borderId="69" xfId="4" applyFont="1" applyFill="1" applyBorder="1" applyAlignment="1">
      <alignment horizontal="lef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9" fillId="4" borderId="0" xfId="5" applyFont="1" applyFill="1"/>
    <xf numFmtId="37" fontId="20" fillId="4" borderId="0" xfId="5" quotePrefix="1" applyNumberFormat="1" applyFont="1" applyFill="1" applyBorder="1" applyAlignment="1" applyProtection="1">
      <alignment horizontal="center"/>
    </xf>
    <xf numFmtId="37" fontId="20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0" fillId="4" borderId="0" xfId="5" quotePrefix="1" applyNumberFormat="1" applyFont="1" applyFill="1" applyBorder="1" applyAlignment="1" applyProtection="1">
      <alignment horizontal="right"/>
    </xf>
    <xf numFmtId="165" fontId="29" fillId="0" borderId="0" xfId="6" applyFont="1" applyBorder="1" applyAlignment="1">
      <alignment horizontal="center"/>
    </xf>
    <xf numFmtId="166" fontId="30" fillId="4" borderId="0" xfId="5" applyNumberFormat="1" applyFont="1" applyFill="1" applyBorder="1" applyAlignment="1" applyProtection="1">
      <alignment horizontal="center"/>
    </xf>
    <xf numFmtId="0" fontId="19" fillId="4" borderId="0" xfId="5" applyFont="1" applyFill="1" applyBorder="1" applyAlignment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/>
    </xf>
    <xf numFmtId="0" fontId="29" fillId="4" borderId="0" xfId="5" applyFont="1" applyFill="1" applyBorder="1"/>
    <xf numFmtId="166" fontId="18" fillId="4" borderId="0" xfId="5" applyNumberFormat="1" applyFont="1" applyFill="1" applyBorder="1" applyAlignment="1" applyProtection="1"/>
    <xf numFmtId="166" fontId="18" fillId="4" borderId="32" xfId="5" applyNumberFormat="1" applyFont="1" applyFill="1" applyBorder="1" applyAlignment="1" applyProtection="1"/>
    <xf numFmtId="166" fontId="32" fillId="4" borderId="0" xfId="5" applyNumberFormat="1" applyFont="1" applyFill="1" applyBorder="1" applyAlignment="1" applyProtection="1">
      <alignment horizontal="center"/>
    </xf>
    <xf numFmtId="166" fontId="20" fillId="8" borderId="46" xfId="5" applyNumberFormat="1" applyFont="1" applyFill="1" applyBorder="1" applyAlignment="1" applyProtection="1">
      <alignment horizontal="center"/>
    </xf>
    <xf numFmtId="166" fontId="20" fillId="8" borderId="6" xfId="5" quotePrefix="1" applyNumberFormat="1" applyFont="1" applyFill="1" applyBorder="1" applyAlignment="1" applyProtection="1">
      <alignment horizontal="center"/>
    </xf>
    <xf numFmtId="166" fontId="20" fillId="8" borderId="6" xfId="5" applyNumberFormat="1" applyFont="1" applyFill="1" applyBorder="1" applyAlignment="1" applyProtection="1">
      <alignment horizontal="center"/>
    </xf>
    <xf numFmtId="166" fontId="17" fillId="8" borderId="70" xfId="5" applyNumberFormat="1" applyFont="1" applyFill="1" applyBorder="1" applyAlignment="1" applyProtection="1">
      <alignment horizontal="left"/>
    </xf>
    <xf numFmtId="166" fontId="17" fillId="8" borderId="5" xfId="5" applyNumberFormat="1" applyFont="1" applyFill="1" applyBorder="1" applyProtection="1"/>
    <xf numFmtId="166" fontId="17" fillId="8" borderId="5" xfId="5" applyNumberFormat="1" applyFont="1" applyFill="1" applyBorder="1" applyAlignment="1" applyProtection="1">
      <alignment horizontal="left"/>
    </xf>
    <xf numFmtId="166" fontId="17" fillId="8" borderId="71" xfId="5" applyNumberFormat="1" applyFont="1" applyFill="1" applyBorder="1" applyProtection="1"/>
    <xf numFmtId="166" fontId="17" fillId="8" borderId="72" xfId="5" applyNumberFormat="1" applyFont="1" applyFill="1" applyBorder="1" applyProtection="1"/>
    <xf numFmtId="166" fontId="30" fillId="9" borderId="0" xfId="5" applyNumberFormat="1" applyFont="1" applyFill="1" applyBorder="1" applyProtection="1"/>
    <xf numFmtId="166" fontId="20" fillId="8" borderId="73" xfId="5" applyNumberFormat="1" applyFont="1" applyFill="1" applyBorder="1" applyProtection="1"/>
    <xf numFmtId="166" fontId="20" fillId="8" borderId="74" xfId="5" applyNumberFormat="1" applyFont="1" applyFill="1" applyBorder="1" applyProtection="1"/>
    <xf numFmtId="166" fontId="20" fillId="8" borderId="74" xfId="5" applyNumberFormat="1" applyFont="1" applyFill="1" applyBorder="1" applyAlignment="1" applyProtection="1">
      <alignment horizontal="center"/>
    </xf>
    <xf numFmtId="167" fontId="17" fillId="7" borderId="75" xfId="5" applyNumberFormat="1" applyFont="1" applyFill="1" applyBorder="1" applyAlignment="1" applyProtection="1">
      <alignment horizontal="center"/>
    </xf>
    <xf numFmtId="167" fontId="17" fillId="7" borderId="76" xfId="5" applyNumberFormat="1" applyFont="1" applyFill="1" applyBorder="1" applyAlignment="1" applyProtection="1">
      <alignment horizontal="center"/>
    </xf>
    <xf numFmtId="167" fontId="30" fillId="4" borderId="0" xfId="5" applyNumberFormat="1" applyFont="1" applyFill="1" applyBorder="1" applyAlignment="1" applyProtection="1">
      <alignment horizontal="center"/>
    </xf>
    <xf numFmtId="166" fontId="17" fillId="4" borderId="77" xfId="5" applyNumberFormat="1" applyFont="1" applyFill="1" applyBorder="1" applyAlignment="1" applyProtection="1">
      <alignment horizontal="center" vertical="center"/>
    </xf>
    <xf numFmtId="166" fontId="17" fillId="4" borderId="75" xfId="5" applyNumberFormat="1" applyFont="1" applyFill="1" applyBorder="1" applyAlignment="1" applyProtection="1">
      <alignment horizontal="center" vertical="center"/>
    </xf>
    <xf numFmtId="2" fontId="19" fillId="4" borderId="75" xfId="5" applyNumberFormat="1" applyFont="1" applyFill="1" applyBorder="1" applyAlignment="1" applyProtection="1">
      <alignment horizontal="center" vertical="center"/>
    </xf>
    <xf numFmtId="2" fontId="19" fillId="4" borderId="75" xfId="5" quotePrefix="1" applyNumberFormat="1" applyFont="1" applyFill="1" applyBorder="1" applyAlignment="1" applyProtection="1">
      <alignment horizontal="center" vertical="center"/>
    </xf>
    <xf numFmtId="2" fontId="19" fillId="4" borderId="78" xfId="5" quotePrefix="1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39" fontId="33" fillId="4" borderId="0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6" fontId="17" fillId="4" borderId="45" xfId="5" applyNumberFormat="1" applyFont="1" applyFill="1" applyBorder="1" applyAlignment="1" applyProtection="1">
      <alignment horizontal="center" vertical="center"/>
    </xf>
    <xf numFmtId="166" fontId="17" fillId="4" borderId="74" xfId="5" applyNumberFormat="1" applyFont="1" applyFill="1" applyBorder="1" applyAlignment="1" applyProtection="1">
      <alignment horizontal="center" vertical="center"/>
    </xf>
    <xf numFmtId="166" fontId="20" fillId="9" borderId="47" xfId="5" applyNumberFormat="1" applyFont="1" applyFill="1" applyBorder="1" applyAlignment="1" applyProtection="1">
      <alignment horizontal="center" vertical="center"/>
    </xf>
    <xf numFmtId="166" fontId="20" fillId="9" borderId="48" xfId="5" applyNumberFormat="1" applyFont="1" applyFill="1" applyBorder="1" applyAlignment="1" applyProtection="1">
      <alignment horizontal="center" vertical="center"/>
    </xf>
    <xf numFmtId="2" fontId="24" fillId="4" borderId="48" xfId="5" applyNumberFormat="1" applyFont="1" applyFill="1" applyBorder="1" applyAlignment="1" applyProtection="1">
      <alignment horizontal="center" vertical="center"/>
    </xf>
    <xf numFmtId="2" fontId="24" fillId="4" borderId="19" xfId="5" applyNumberFormat="1" applyFont="1" applyFill="1" applyBorder="1" applyAlignment="1" applyProtection="1">
      <alignment horizontal="center" vertical="center"/>
    </xf>
    <xf numFmtId="2" fontId="17" fillId="4" borderId="44" xfId="5" applyNumberFormat="1" applyFont="1" applyFill="1" applyBorder="1" applyAlignment="1" applyProtection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17" fillId="4" borderId="0" xfId="5" applyNumberFormat="1" applyFont="1" applyFill="1" applyBorder="1" applyAlignment="1" applyProtection="1">
      <alignment horizontal="center"/>
    </xf>
    <xf numFmtId="37" fontId="17" fillId="4" borderId="0" xfId="5" quotePrefix="1" applyNumberFormat="1" applyFont="1" applyFill="1" applyBorder="1" applyAlignment="1" applyProtection="1">
      <alignment horizontal="center"/>
    </xf>
    <xf numFmtId="2" fontId="28" fillId="4" borderId="0" xfId="6" applyNumberFormat="1" applyFont="1" applyFill="1" applyBorder="1" applyAlignment="1" applyProtection="1">
      <alignment horizontal="center"/>
    </xf>
    <xf numFmtId="165" fontId="34" fillId="4" borderId="0" xfId="6" applyFont="1" applyFill="1"/>
    <xf numFmtId="165" fontId="35" fillId="4" borderId="0" xfId="6" applyFont="1" applyFill="1"/>
    <xf numFmtId="0" fontId="19" fillId="4" borderId="0" xfId="5" applyFont="1" applyFill="1" applyBorder="1" applyAlignment="1"/>
    <xf numFmtId="0" fontId="29" fillId="4" borderId="0" xfId="5" applyFont="1" applyFill="1" applyBorder="1" applyAlignment="1"/>
    <xf numFmtId="166" fontId="17" fillId="10" borderId="79" xfId="5" applyNumberFormat="1" applyFont="1" applyFill="1" applyBorder="1" applyAlignment="1" applyProtection="1">
      <alignment horizontal="left"/>
    </xf>
    <xf numFmtId="166" fontId="17" fillId="10" borderId="71" xfId="5" applyNumberFormat="1" applyFont="1" applyFill="1" applyBorder="1" applyProtection="1"/>
    <xf numFmtId="166" fontId="17" fillId="10" borderId="71" xfId="5" applyNumberFormat="1" applyFont="1" applyFill="1" applyBorder="1" applyAlignment="1" applyProtection="1">
      <alignment horizontal="left"/>
    </xf>
    <xf numFmtId="166" fontId="17" fillId="10" borderId="72" xfId="5" applyNumberFormat="1" applyFont="1" applyFill="1" applyBorder="1" applyProtection="1"/>
    <xf numFmtId="167" fontId="17" fillId="7" borderId="78" xfId="5" applyNumberFormat="1" applyFont="1" applyFill="1" applyBorder="1" applyAlignment="1" applyProtection="1">
      <alignment horizontal="center"/>
    </xf>
    <xf numFmtId="166" fontId="17" fillId="4" borderId="73" xfId="5" applyNumberFormat="1" applyFont="1" applyFill="1" applyBorder="1" applyAlignment="1" applyProtection="1">
      <alignment horizontal="center" vertical="center"/>
    </xf>
    <xf numFmtId="39" fontId="17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/>
    <xf numFmtId="39" fontId="33" fillId="4" borderId="0" xfId="5" applyNumberFormat="1" applyFont="1" applyFill="1" applyBorder="1" applyAlignment="1" applyProtection="1">
      <alignment horizontal="center"/>
    </xf>
    <xf numFmtId="166" fontId="20" fillId="10" borderId="46" xfId="5" applyNumberFormat="1" applyFont="1" applyFill="1" applyBorder="1" applyAlignment="1" applyProtection="1">
      <alignment horizontal="center"/>
    </xf>
    <xf numFmtId="166" fontId="20" fillId="10" borderId="6" xfId="5" quotePrefix="1" applyNumberFormat="1" applyFont="1" applyFill="1" applyBorder="1" applyAlignment="1" applyProtection="1">
      <alignment horizontal="center"/>
    </xf>
    <xf numFmtId="166" fontId="20" fillId="10" borderId="6" xfId="5" applyNumberFormat="1" applyFont="1" applyFill="1" applyBorder="1" applyAlignment="1" applyProtection="1">
      <alignment horizontal="center"/>
    </xf>
    <xf numFmtId="166" fontId="20" fillId="10" borderId="73" xfId="5" applyNumberFormat="1" applyFont="1" applyFill="1" applyBorder="1" applyProtection="1"/>
    <xf numFmtId="166" fontId="20" fillId="10" borderId="74" xfId="5" applyNumberFormat="1" applyFont="1" applyFill="1" applyBorder="1" applyProtection="1"/>
    <xf numFmtId="166" fontId="20" fillId="10" borderId="74" xfId="5" applyNumberFormat="1" applyFont="1" applyFill="1" applyBorder="1" applyAlignment="1" applyProtection="1">
      <alignment horizontal="center"/>
    </xf>
    <xf numFmtId="167" fontId="17" fillId="11" borderId="75" xfId="5" applyNumberFormat="1" applyFont="1" applyFill="1" applyBorder="1" applyAlignment="1" applyProtection="1">
      <alignment horizontal="center"/>
    </xf>
    <xf numFmtId="167" fontId="17" fillId="11" borderId="80" xfId="5" applyNumberFormat="1" applyFont="1" applyFill="1" applyBorder="1" applyAlignment="1" applyProtection="1">
      <alignment horizontal="center"/>
    </xf>
    <xf numFmtId="167" fontId="17" fillId="11" borderId="81" xfId="5" applyNumberFormat="1" applyFont="1" applyFill="1" applyBorder="1" applyAlignment="1" applyProtection="1">
      <alignment horizontal="center"/>
    </xf>
    <xf numFmtId="0" fontId="25" fillId="4" borderId="0" xfId="3" applyFont="1" applyFill="1" applyBorder="1" applyAlignment="1" applyProtection="1">
      <alignment horizontal="left" vertical="top" wrapText="1"/>
    </xf>
    <xf numFmtId="0" fontId="3" fillId="0" borderId="0" xfId="3"/>
    <xf numFmtId="0" fontId="14" fillId="0" borderId="0" xfId="2" applyFont="1" applyAlignment="1">
      <alignment horizontal="right" vertical="top"/>
    </xf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32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7" fillId="8" borderId="15" xfId="5" applyNumberFormat="1" applyFont="1" applyFill="1" applyBorder="1" applyAlignment="1" applyProtection="1">
      <alignment horizontal="center"/>
    </xf>
    <xf numFmtId="166" fontId="20" fillId="8" borderId="74" xfId="5" applyNumberFormat="1" applyFont="1" applyFill="1" applyBorder="1" applyAlignment="1" applyProtection="1">
      <alignment horizontal="center" vertical="center"/>
    </xf>
    <xf numFmtId="167" fontId="17" fillId="7" borderId="82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0" fillId="9" borderId="83" xfId="5" applyNumberFormat="1" applyFont="1" applyFill="1" applyBorder="1" applyAlignment="1" applyProtection="1">
      <alignment horizontal="center" vertical="center"/>
    </xf>
    <xf numFmtId="166" fontId="20" fillId="9" borderId="75" xfId="5" applyNumberFormat="1" applyFont="1" applyFill="1" applyBorder="1" applyAlignment="1" applyProtection="1">
      <alignment horizontal="center" vertical="center"/>
    </xf>
    <xf numFmtId="166" fontId="20" fillId="9" borderId="75" xfId="5" quotePrefix="1" applyNumberFormat="1" applyFont="1" applyFill="1" applyBorder="1" applyAlignment="1" applyProtection="1">
      <alignment horizontal="center" vertical="center"/>
    </xf>
    <xf numFmtId="0" fontId="17" fillId="4" borderId="78" xfId="5" applyNumberFormat="1" applyFont="1" applyFill="1" applyBorder="1" applyAlignment="1" applyProtection="1">
      <alignment horizontal="center" vertical="center"/>
    </xf>
    <xf numFmtId="0" fontId="34" fillId="0" borderId="0" xfId="6" applyNumberFormat="1" applyFont="1" applyFill="1" applyBorder="1" applyAlignment="1" applyProtection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17" fillId="4" borderId="84" xfId="5" applyNumberFormat="1" applyFont="1" applyFill="1" applyBorder="1" applyAlignment="1" applyProtection="1">
      <alignment horizontal="center" vertical="center"/>
    </xf>
    <xf numFmtId="0" fontId="38" fillId="4" borderId="85" xfId="3" applyNumberFormat="1" applyFont="1" applyFill="1" applyBorder="1" applyAlignment="1" applyProtection="1">
      <alignment horizontal="center" vertical="center" wrapText="1"/>
    </xf>
    <xf numFmtId="2" fontId="34" fillId="0" borderId="0" xfId="6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7" fillId="4" borderId="0" xfId="5" applyNumberFormat="1" applyFont="1" applyFill="1" applyBorder="1" applyAlignment="1" applyProtection="1">
      <alignment horizontal="center" vertical="center"/>
    </xf>
    <xf numFmtId="37" fontId="17" fillId="4" borderId="0" xfId="5" quotePrefix="1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0" fontId="19" fillId="4" borderId="0" xfId="5" applyFont="1" applyFill="1" applyBorder="1" applyAlignment="1">
      <alignment vertical="center"/>
    </xf>
    <xf numFmtId="0" fontId="29" fillId="4" borderId="0" xfId="5" applyFont="1" applyFill="1" applyBorder="1" applyAlignment="1">
      <alignment vertical="center"/>
    </xf>
    <xf numFmtId="166" fontId="20" fillId="8" borderId="46" xfId="5" applyNumberFormat="1" applyFont="1" applyFill="1" applyBorder="1" applyAlignment="1" applyProtection="1">
      <alignment horizontal="center" vertical="center"/>
    </xf>
    <xf numFmtId="166" fontId="20" fillId="8" borderId="6" xfId="5" quotePrefix="1" applyNumberFormat="1" applyFont="1" applyFill="1" applyBorder="1" applyAlignment="1" applyProtection="1">
      <alignment horizontal="center" vertical="center"/>
    </xf>
    <xf numFmtId="166" fontId="20" fillId="8" borderId="6" xfId="5" applyNumberFormat="1" applyFont="1" applyFill="1" applyBorder="1" applyAlignment="1" applyProtection="1">
      <alignment horizontal="center" vertical="center"/>
    </xf>
    <xf numFmtId="166" fontId="17" fillId="8" borderId="15" xfId="5" applyNumberFormat="1" applyFont="1" applyFill="1" applyBorder="1" applyAlignment="1" applyProtection="1">
      <alignment horizontal="center" vertical="center"/>
    </xf>
    <xf numFmtId="166" fontId="30" fillId="9" borderId="0" xfId="5" applyNumberFormat="1" applyFont="1" applyFill="1" applyBorder="1" applyAlignment="1" applyProtection="1">
      <alignment vertical="center"/>
    </xf>
    <xf numFmtId="166" fontId="20" fillId="8" borderId="73" xfId="5" applyNumberFormat="1" applyFont="1" applyFill="1" applyBorder="1" applyAlignment="1" applyProtection="1">
      <alignment vertical="center"/>
    </xf>
    <xf numFmtId="166" fontId="20" fillId="8" borderId="74" xfId="5" applyNumberFormat="1" applyFont="1" applyFill="1" applyBorder="1" applyAlignment="1" applyProtection="1">
      <alignment vertical="center"/>
    </xf>
    <xf numFmtId="167" fontId="30" fillId="4" borderId="0" xfId="5" applyNumberFormat="1" applyFont="1" applyFill="1" applyBorder="1" applyAlignment="1" applyProtection="1">
      <alignment horizontal="center" vertical="center"/>
    </xf>
    <xf numFmtId="166" fontId="17" fillId="4" borderId="86" xfId="5" applyNumberFormat="1" applyFont="1" applyFill="1" applyBorder="1" applyAlignment="1" applyProtection="1">
      <alignment horizontal="center" vertical="center"/>
    </xf>
    <xf numFmtId="166" fontId="17" fillId="4" borderId="86" xfId="5" quotePrefix="1" applyNumberFormat="1" applyFont="1" applyFill="1" applyBorder="1" applyAlignment="1" applyProtection="1">
      <alignment horizontal="center" vertical="center"/>
    </xf>
    <xf numFmtId="2" fontId="38" fillId="4" borderId="87" xfId="3" applyNumberFormat="1" applyFont="1" applyFill="1" applyBorder="1" applyAlignment="1" applyProtection="1">
      <alignment horizontal="center" vertical="center" wrapText="1"/>
    </xf>
    <xf numFmtId="166" fontId="17" fillId="4" borderId="11" xfId="5" applyNumberFormat="1" applyFont="1" applyFill="1" applyBorder="1" applyAlignment="1" applyProtection="1">
      <alignment horizontal="center" vertical="center"/>
    </xf>
    <xf numFmtId="166" fontId="17" fillId="4" borderId="88" xfId="5" applyNumberFormat="1" applyFont="1" applyFill="1" applyBorder="1" applyAlignment="1" applyProtection="1">
      <alignment horizontal="center" vertical="center"/>
    </xf>
    <xf numFmtId="2" fontId="38" fillId="4" borderId="85" xfId="3" applyNumberFormat="1" applyFont="1" applyFill="1" applyBorder="1" applyAlignment="1" applyProtection="1">
      <alignment horizontal="center" vertical="center" wrapText="1"/>
    </xf>
    <xf numFmtId="0" fontId="38" fillId="4" borderId="87" xfId="3" applyNumberFormat="1" applyFont="1" applyFill="1" applyBorder="1" applyAlignment="1" applyProtection="1">
      <alignment horizontal="center" vertical="center" wrapText="1"/>
    </xf>
    <xf numFmtId="166" fontId="17" fillId="4" borderId="89" xfId="5" applyNumberFormat="1" applyFont="1" applyFill="1" applyBorder="1" applyAlignment="1" applyProtection="1">
      <alignment horizontal="center" vertical="center"/>
    </xf>
    <xf numFmtId="0" fontId="17" fillId="4" borderId="19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17" fillId="7" borderId="80" xfId="5" applyNumberFormat="1" applyFont="1" applyFill="1" applyBorder="1" applyAlignment="1" applyProtection="1">
      <alignment horizontal="center"/>
    </xf>
    <xf numFmtId="167" fontId="17" fillId="7" borderId="81" xfId="5" applyNumberFormat="1" applyFont="1" applyFill="1" applyBorder="1" applyAlignment="1" applyProtection="1">
      <alignment horizontal="center"/>
    </xf>
    <xf numFmtId="166" fontId="20" fillId="9" borderId="45" xfId="5" applyNumberFormat="1" applyFont="1" applyFill="1" applyBorder="1" applyAlignment="1" applyProtection="1">
      <alignment horizontal="center" vertical="center"/>
    </xf>
    <xf numFmtId="166" fontId="20" fillId="9" borderId="74" xfId="5" applyNumberFormat="1" applyFont="1" applyFill="1" applyBorder="1" applyAlignment="1" applyProtection="1">
      <alignment horizontal="center" vertical="center"/>
    </xf>
    <xf numFmtId="2" fontId="19" fillId="4" borderId="74" xfId="5" applyNumberFormat="1" applyFont="1" applyFill="1" applyBorder="1" applyAlignment="1" applyProtection="1">
      <alignment horizontal="center" vertical="center"/>
    </xf>
    <xf numFmtId="2" fontId="19" fillId="4" borderId="90" xfId="5" applyNumberFormat="1" applyFont="1" applyFill="1" applyBorder="1" applyAlignment="1" applyProtection="1">
      <alignment horizontal="center" vertical="center"/>
    </xf>
    <xf numFmtId="2" fontId="20" fillId="4" borderId="91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 vertical="top"/>
    </xf>
    <xf numFmtId="166" fontId="20" fillId="9" borderId="77" xfId="5" applyNumberFormat="1" applyFont="1" applyFill="1" applyBorder="1" applyAlignment="1" applyProtection="1">
      <alignment horizontal="center" vertical="center"/>
    </xf>
    <xf numFmtId="2" fontId="19" fillId="4" borderId="80" xfId="5" applyNumberFormat="1" applyFont="1" applyFill="1" applyBorder="1" applyAlignment="1" applyProtection="1">
      <alignment horizontal="center" vertical="center"/>
    </xf>
    <xf numFmtId="2" fontId="20" fillId="4" borderId="81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top"/>
    </xf>
    <xf numFmtId="166" fontId="20" fillId="9" borderId="73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top"/>
    </xf>
    <xf numFmtId="2" fontId="19" fillId="0" borderId="75" xfId="5" applyNumberFormat="1" applyFont="1" applyFill="1" applyBorder="1" applyAlignment="1" applyProtection="1">
      <alignment horizontal="center" vertical="center"/>
    </xf>
    <xf numFmtId="2" fontId="19" fillId="0" borderId="80" xfId="5" applyNumberFormat="1" applyFont="1" applyFill="1" applyBorder="1" applyAlignment="1" applyProtection="1">
      <alignment horizontal="center" vertical="center"/>
    </xf>
    <xf numFmtId="2" fontId="20" fillId="0" borderId="81" xfId="5" applyNumberFormat="1" applyFont="1" applyFill="1" applyBorder="1" applyAlignment="1" applyProtection="1">
      <alignment horizontal="center" vertical="center"/>
    </xf>
    <xf numFmtId="2" fontId="19" fillId="0" borderId="75" xfId="5" quotePrefix="1" applyNumberFormat="1" applyFont="1" applyFill="1" applyBorder="1" applyAlignment="1" applyProtection="1">
      <alignment horizontal="center" vertical="center"/>
    </xf>
    <xf numFmtId="2" fontId="19" fillId="0" borderId="80" xfId="5" quotePrefix="1" applyNumberFormat="1" applyFont="1" applyFill="1" applyBorder="1" applyAlignment="1" applyProtection="1">
      <alignment horizontal="center" vertical="center"/>
    </xf>
    <xf numFmtId="2" fontId="19" fillId="4" borderId="80" xfId="5" quotePrefix="1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/>
    <xf numFmtId="2" fontId="24" fillId="4" borderId="92" xfId="3" applyNumberFormat="1" applyFont="1" applyFill="1" applyBorder="1" applyAlignment="1" applyProtection="1">
      <alignment horizontal="center" vertical="center" wrapText="1"/>
    </xf>
    <xf numFmtId="2" fontId="17" fillId="4" borderId="93" xfId="3" applyNumberFormat="1" applyFont="1" applyFill="1" applyBorder="1" applyAlignment="1" applyProtection="1">
      <alignment horizontal="center" vertical="center" wrapText="1"/>
    </xf>
    <xf numFmtId="166" fontId="20" fillId="9" borderId="84" xfId="5" applyNumberFormat="1" applyFont="1" applyFill="1" applyBorder="1" applyAlignment="1" applyProtection="1">
      <alignment horizontal="center" vertical="center"/>
    </xf>
    <xf numFmtId="166" fontId="20" fillId="9" borderId="94" xfId="5" applyNumberFormat="1" applyFont="1" applyFill="1" applyBorder="1" applyAlignment="1" applyProtection="1">
      <alignment horizontal="center" vertical="center"/>
    </xf>
    <xf numFmtId="2" fontId="19" fillId="4" borderId="94" xfId="5" applyNumberFormat="1" applyFont="1" applyFill="1" applyBorder="1" applyAlignment="1" applyProtection="1">
      <alignment horizontal="center" vertical="center"/>
    </xf>
    <xf numFmtId="2" fontId="20" fillId="4" borderId="95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3" fillId="12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3" fillId="13" borderId="0" xfId="5" applyNumberFormat="1" applyFont="1" applyFill="1" applyBorder="1" applyProtection="1"/>
    <xf numFmtId="167" fontId="33" fillId="12" borderId="0" xfId="5" applyNumberFormat="1" applyFont="1" applyFill="1" applyBorder="1" applyAlignment="1" applyProtection="1">
      <alignment horizontal="center"/>
    </xf>
    <xf numFmtId="2" fontId="17" fillId="4" borderId="78" xfId="5" applyNumberFormat="1" applyFont="1" applyFill="1" applyBorder="1" applyAlignment="1" applyProtection="1">
      <alignment horizontal="center" vertical="center"/>
    </xf>
    <xf numFmtId="2" fontId="28" fillId="0" borderId="0" xfId="6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3" fillId="4" borderId="0" xfId="5" applyNumberFormat="1" applyFont="1" applyFill="1" applyBorder="1" applyAlignment="1" applyProtection="1">
      <alignment horizontal="center" vertical="top"/>
    </xf>
    <xf numFmtId="2" fontId="34" fillId="0" borderId="0" xfId="6" applyNumberFormat="1" applyFont="1" applyFill="1" applyBorder="1" applyAlignment="1" applyProtection="1">
      <alignment horizontal="center" vertical="top"/>
    </xf>
    <xf numFmtId="166" fontId="17" fillId="4" borderId="83" xfId="5" applyNumberFormat="1" applyFont="1" applyFill="1" applyBorder="1" applyAlignment="1" applyProtection="1">
      <alignment horizontal="center" vertical="center"/>
    </xf>
    <xf numFmtId="166" fontId="17" fillId="4" borderId="83" xfId="5" applyNumberFormat="1" applyFont="1" applyFill="1" applyBorder="1" applyAlignment="1" applyProtection="1">
      <alignment horizontal="center" vertical="center" wrapText="1"/>
    </xf>
    <xf numFmtId="2" fontId="17" fillId="0" borderId="78" xfId="5" applyNumberFormat="1" applyFont="1" applyFill="1" applyBorder="1" applyAlignment="1" applyProtection="1">
      <alignment horizontal="center" vertical="center"/>
    </xf>
    <xf numFmtId="166" fontId="17" fillId="4" borderId="94" xfId="5" applyNumberFormat="1" applyFont="1" applyFill="1" applyBorder="1" applyAlignment="1" applyProtection="1">
      <alignment horizontal="center" vertical="center"/>
    </xf>
    <xf numFmtId="2" fontId="17" fillId="4" borderId="96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32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2" xfId="3" applyNumberFormat="1" applyFont="1" applyFill="1" applyBorder="1" applyAlignment="1"/>
    <xf numFmtId="0" fontId="20" fillId="7" borderId="4" xfId="3" applyNumberFormat="1" applyFont="1" applyFill="1" applyBorder="1" applyAlignment="1"/>
    <xf numFmtId="0" fontId="20" fillId="7" borderId="14" xfId="3" applyNumberFormat="1" applyFont="1" applyFill="1" applyBorder="1" applyAlignment="1"/>
    <xf numFmtId="0" fontId="20" fillId="7" borderId="5" xfId="3" applyNumberFormat="1" applyFont="1" applyFill="1" applyBorder="1" applyAlignment="1"/>
    <xf numFmtId="0" fontId="20" fillId="7" borderId="39" xfId="3" applyNumberFormat="1" applyFont="1" applyFill="1" applyBorder="1" applyAlignment="1"/>
    <xf numFmtId="0" fontId="20" fillId="7" borderId="7" xfId="3" applyNumberFormat="1" applyFont="1" applyFill="1" applyBorder="1" applyAlignment="1">
      <alignment horizontal="center"/>
    </xf>
    <xf numFmtId="0" fontId="20" fillId="7" borderId="8" xfId="3" applyNumberFormat="1" applyFont="1" applyFill="1" applyBorder="1" applyAlignment="1"/>
    <xf numFmtId="0" fontId="20" fillId="7" borderId="16" xfId="3" applyNumberFormat="1" applyFont="1" applyFill="1" applyBorder="1" applyAlignment="1"/>
    <xf numFmtId="0" fontId="20" fillId="7" borderId="0" xfId="3" applyNumberFormat="1" applyFont="1" applyFill="1" applyBorder="1" applyAlignment="1"/>
    <xf numFmtId="0" fontId="20" fillId="7" borderId="41" xfId="3" applyNumberFormat="1" applyFont="1" applyFill="1" applyBorder="1" applyAlignment="1"/>
    <xf numFmtId="0" fontId="20" fillId="7" borderId="10" xfId="3" applyNumberFormat="1" applyFont="1" applyFill="1" applyBorder="1" applyAlignment="1">
      <alignment horizontal="center"/>
    </xf>
    <xf numFmtId="0" fontId="19" fillId="0" borderId="14" xfId="3" applyNumberFormat="1" applyFont="1" applyFill="1" applyBorder="1" applyAlignment="1"/>
    <xf numFmtId="0" fontId="19" fillId="0" borderId="5" xfId="3" applyNumberFormat="1" applyFont="1" applyFill="1" applyBorder="1" applyAlignment="1"/>
    <xf numFmtId="0" fontId="19" fillId="0" borderId="39" xfId="3" applyNumberFormat="1" applyFont="1" applyFill="1" applyBorder="1" applyAlignment="1"/>
    <xf numFmtId="2" fontId="24" fillId="14" borderId="98" xfId="3" applyNumberFormat="1" applyFont="1" applyFill="1" applyBorder="1" applyAlignment="1" applyProtection="1">
      <alignment horizontal="center" vertical="top" wrapText="1"/>
    </xf>
    <xf numFmtId="2" fontId="20" fillId="0" borderId="7" xfId="3" applyNumberFormat="1" applyFont="1" applyFill="1" applyBorder="1" applyAlignment="1">
      <alignment horizontal="center" vertical="top"/>
    </xf>
    <xf numFmtId="0" fontId="19" fillId="0" borderId="90" xfId="3" applyNumberFormat="1" applyFont="1" applyFill="1" applyBorder="1" applyAlignment="1"/>
    <xf numFmtId="0" fontId="19" fillId="0" borderId="99" xfId="3" applyNumberFormat="1" applyFont="1" applyFill="1" applyBorder="1" applyAlignment="1"/>
    <xf numFmtId="0" fontId="19" fillId="0" borderId="100" xfId="3" applyNumberFormat="1" applyFont="1" applyFill="1" applyBorder="1" applyAlignment="1"/>
    <xf numFmtId="2" fontId="24" fillId="14" borderId="101" xfId="3" applyNumberFormat="1" applyFont="1" applyFill="1" applyBorder="1" applyAlignment="1" applyProtection="1">
      <alignment horizontal="center" vertical="top" wrapText="1"/>
    </xf>
    <xf numFmtId="2" fontId="20" fillId="0" borderId="102" xfId="3" applyNumberFormat="1" applyFont="1" applyFill="1" applyBorder="1" applyAlignment="1">
      <alignment horizontal="center" vertical="top"/>
    </xf>
    <xf numFmtId="0" fontId="20" fillId="0" borderId="90" xfId="3" applyNumberFormat="1" applyFont="1" applyFill="1" applyBorder="1" applyAlignment="1"/>
    <xf numFmtId="2" fontId="17" fillId="14" borderId="103" xfId="3" applyNumberFormat="1" applyFont="1" applyFill="1" applyBorder="1" applyAlignment="1" applyProtection="1">
      <alignment horizontal="center" vertical="top" wrapText="1"/>
    </xf>
    <xf numFmtId="0" fontId="19" fillId="0" borderId="16" xfId="3" applyNumberFormat="1" applyFont="1" applyFill="1" applyBorder="1" applyAlignment="1"/>
    <xf numFmtId="0" fontId="19" fillId="0" borderId="41" xfId="3" applyNumberFormat="1" applyFont="1" applyFill="1" applyBorder="1" applyAlignment="1"/>
    <xf numFmtId="2" fontId="20" fillId="0" borderId="10" xfId="3" applyNumberFormat="1" applyFont="1" applyFill="1" applyBorder="1" applyAlignment="1">
      <alignment horizontal="center" vertical="top"/>
    </xf>
    <xf numFmtId="0" fontId="20" fillId="0" borderId="8" xfId="3" applyNumberFormat="1" applyFont="1" applyFill="1" applyBorder="1" applyAlignment="1"/>
    <xf numFmtId="0" fontId="20" fillId="0" borderId="47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9" fillId="0" borderId="32" xfId="3" applyNumberFormat="1" applyFont="1" applyFill="1" applyBorder="1" applyAlignment="1"/>
    <xf numFmtId="0" fontId="19" fillId="0" borderId="42" xfId="3" applyNumberFormat="1" applyFont="1" applyFill="1" applyBorder="1" applyAlignment="1"/>
    <xf numFmtId="2" fontId="17" fillId="14" borderId="104" xfId="3" applyNumberFormat="1" applyFont="1" applyFill="1" applyBorder="1" applyAlignment="1" applyProtection="1">
      <alignment horizontal="center" vertical="top" wrapText="1"/>
    </xf>
    <xf numFmtId="2" fontId="20" fillId="0" borderId="44" xfId="3" applyNumberFormat="1" applyFont="1" applyFill="1" applyBorder="1" applyAlignment="1">
      <alignment horizontal="center" vertical="top"/>
    </xf>
    <xf numFmtId="0" fontId="19" fillId="0" borderId="17" xfId="3" applyNumberFormat="1" applyFont="1" applyFill="1" applyBorder="1" applyAlignment="1"/>
    <xf numFmtId="0" fontId="19" fillId="0" borderId="8" xfId="3" applyNumberFormat="1" applyFont="1" applyFill="1" applyBorder="1" applyAlignment="1"/>
    <xf numFmtId="0" fontId="19" fillId="0" borderId="82" xfId="3" applyNumberFormat="1" applyFont="1" applyFill="1" applyBorder="1" applyAlignment="1"/>
    <xf numFmtId="0" fontId="19" fillId="0" borderId="105" xfId="3" applyNumberFormat="1" applyFont="1" applyFill="1" applyBorder="1" applyAlignment="1"/>
    <xf numFmtId="0" fontId="19" fillId="0" borderId="66" xfId="3" applyNumberFormat="1" applyFont="1" applyFill="1" applyBorder="1" applyAlignment="1"/>
    <xf numFmtId="0" fontId="19" fillId="0" borderId="45" xfId="3" applyNumberFormat="1" applyFont="1" applyFill="1" applyBorder="1" applyAlignment="1"/>
    <xf numFmtId="2" fontId="20" fillId="0" borderId="106" xfId="3" applyNumberFormat="1" applyFont="1" applyFill="1" applyBorder="1" applyAlignment="1">
      <alignment horizontal="center" vertical="top"/>
    </xf>
    <xf numFmtId="0" fontId="20" fillId="0" borderId="31" xfId="3" applyNumberFormat="1" applyFont="1" applyFill="1" applyBorder="1" applyAlignment="1"/>
    <xf numFmtId="0" fontId="19" fillId="4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07" xfId="3" applyFont="1" applyFill="1" applyBorder="1" applyAlignment="1">
      <alignment vertical="center"/>
    </xf>
    <xf numFmtId="0" fontId="20" fillId="7" borderId="108" xfId="3" applyFont="1" applyFill="1" applyBorder="1" applyAlignment="1">
      <alignment horizontal="center" vertical="center" wrapText="1"/>
    </xf>
    <xf numFmtId="0" fontId="20" fillId="7" borderId="109" xfId="3" applyFont="1" applyFill="1" applyBorder="1" applyAlignment="1">
      <alignment horizontal="center" vertical="center"/>
    </xf>
    <xf numFmtId="0" fontId="19" fillId="4" borderId="110" xfId="3" applyFont="1" applyFill="1" applyBorder="1" applyAlignment="1">
      <alignment vertical="top"/>
    </xf>
    <xf numFmtId="2" fontId="19" fillId="4" borderId="111" xfId="3" applyNumberFormat="1" applyFont="1" applyFill="1" applyBorder="1" applyAlignment="1">
      <alignment horizontal="center" vertical="top"/>
    </xf>
    <xf numFmtId="2" fontId="20" fillId="4" borderId="10" xfId="3" applyNumberFormat="1" applyFont="1" applyFill="1" applyBorder="1" applyAlignment="1" applyProtection="1">
      <alignment horizontal="center" vertical="top"/>
    </xf>
    <xf numFmtId="0" fontId="19" fillId="4" borderId="8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top"/>
    </xf>
    <xf numFmtId="0" fontId="19" fillId="4" borderId="31" xfId="3" applyFont="1" applyFill="1" applyBorder="1" applyAlignment="1">
      <alignment vertical="top"/>
    </xf>
    <xf numFmtId="2" fontId="19" fillId="4" borderId="29" xfId="3" applyNumberFormat="1" applyFont="1" applyFill="1" applyBorder="1" applyAlignment="1">
      <alignment horizontal="center" vertical="top"/>
    </xf>
    <xf numFmtId="2" fontId="20" fillId="4" borderId="44" xfId="3" applyNumberFormat="1" applyFont="1" applyFill="1" applyBorder="1" applyAlignment="1" applyProtection="1">
      <alignment horizontal="center" vertical="top"/>
    </xf>
    <xf numFmtId="0" fontId="19" fillId="4" borderId="0" xfId="3" applyFont="1" applyFill="1" applyBorder="1" applyAlignment="1">
      <alignment vertical="top"/>
    </xf>
    <xf numFmtId="2" fontId="19" fillId="4" borderId="0" xfId="3" applyNumberFormat="1" applyFont="1" applyFill="1" applyBorder="1" applyAlignment="1">
      <alignment horizontal="center" vertical="center"/>
    </xf>
    <xf numFmtId="2" fontId="19" fillId="4" borderId="0" xfId="3" applyNumberFormat="1" applyFont="1" applyFill="1" applyBorder="1" applyAlignment="1">
      <alignment horizontal="center" vertical="top"/>
    </xf>
    <xf numFmtId="2" fontId="20" fillId="4" borderId="0" xfId="3" applyNumberFormat="1" applyFont="1" applyFill="1" applyBorder="1" applyAlignment="1" applyProtection="1">
      <alignment horizontal="center" vertical="top"/>
    </xf>
    <xf numFmtId="0" fontId="20" fillId="7" borderId="112" xfId="3" applyFont="1" applyFill="1" applyBorder="1" applyAlignment="1">
      <alignment vertical="center"/>
    </xf>
    <xf numFmtId="0" fontId="20" fillId="7" borderId="72" xfId="3" applyFont="1" applyFill="1" applyBorder="1" applyAlignment="1">
      <alignment horizontal="center" vertical="center"/>
    </xf>
    <xf numFmtId="0" fontId="19" fillId="0" borderId="8" xfId="3" applyNumberFormat="1" applyFont="1" applyFill="1" applyBorder="1" applyAlignment="1" applyProtection="1">
      <alignment horizontal="left" vertical="top"/>
      <protection locked="0"/>
    </xf>
    <xf numFmtId="0" fontId="19" fillId="4" borderId="9" xfId="3" applyNumberFormat="1" applyFont="1" applyFill="1" applyBorder="1" applyAlignment="1" applyProtection="1">
      <alignment horizontal="center" vertical="center"/>
      <protection locked="0"/>
    </xf>
    <xf numFmtId="0" fontId="19" fillId="4" borderId="10" xfId="3" applyNumberFormat="1" applyFont="1" applyFill="1" applyBorder="1" applyAlignment="1" applyProtection="1">
      <alignment horizontal="center" vertical="center"/>
      <protection locked="0"/>
    </xf>
    <xf numFmtId="2" fontId="19" fillId="4" borderId="9" xfId="3" applyNumberFormat="1" applyFont="1" applyFill="1" applyBorder="1" applyAlignment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</xf>
    <xf numFmtId="0" fontId="40" fillId="0" borderId="113" xfId="3" applyFont="1" applyFill="1" applyBorder="1" applyAlignment="1">
      <alignment vertical="top"/>
    </xf>
    <xf numFmtId="2" fontId="41" fillId="4" borderId="75" xfId="3" applyNumberFormat="1" applyFont="1" applyFill="1" applyBorder="1" applyAlignment="1">
      <alignment horizontal="center" vertical="center"/>
    </xf>
    <xf numFmtId="2" fontId="41" fillId="4" borderId="76" xfId="3" applyNumberFormat="1" applyFont="1" applyFill="1" applyBorder="1" applyAlignment="1" applyProtection="1">
      <alignment horizontal="center" vertical="center"/>
    </xf>
    <xf numFmtId="2" fontId="19" fillId="4" borderId="9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40" fillId="4" borderId="114" xfId="3" applyFont="1" applyFill="1" applyBorder="1" applyAlignment="1">
      <alignment vertical="top"/>
    </xf>
    <xf numFmtId="2" fontId="41" fillId="4" borderId="94" xfId="3" applyNumberFormat="1" applyFont="1" applyFill="1" applyBorder="1" applyAlignment="1">
      <alignment horizontal="center" vertical="center"/>
    </xf>
    <xf numFmtId="2" fontId="41" fillId="4" borderId="115" xfId="3" applyNumberFormat="1" applyFont="1" applyFill="1" applyBorder="1" applyAlignment="1" applyProtection="1">
      <alignment horizontal="center" vertical="center"/>
    </xf>
    <xf numFmtId="0" fontId="40" fillId="4" borderId="0" xfId="3" applyFont="1" applyFill="1" applyBorder="1" applyAlignment="1">
      <alignment vertical="top"/>
    </xf>
    <xf numFmtId="0" fontId="41" fillId="4" borderId="0" xfId="3" applyFont="1" applyFill="1" applyBorder="1" applyAlignment="1">
      <alignment horizontal="center" vertical="center"/>
    </xf>
    <xf numFmtId="0" fontId="41" fillId="4" borderId="0" xfId="3" applyNumberFormat="1" applyFont="1" applyFill="1" applyBorder="1" applyAlignment="1" applyProtection="1">
      <alignment horizontal="center" vertical="center"/>
    </xf>
    <xf numFmtId="0" fontId="20" fillId="7" borderId="117" xfId="3" applyFont="1" applyFill="1" applyBorder="1" applyAlignment="1">
      <alignment vertical="center"/>
    </xf>
    <xf numFmtId="0" fontId="20" fillId="7" borderId="118" xfId="3" applyFont="1" applyFill="1" applyBorder="1" applyAlignment="1">
      <alignment horizontal="center" vertical="center"/>
    </xf>
    <xf numFmtId="0" fontId="19" fillId="4" borderId="119" xfId="3" applyFont="1" applyFill="1" applyBorder="1" applyAlignment="1">
      <alignment vertical="top"/>
    </xf>
    <xf numFmtId="2" fontId="19" fillId="4" borderId="111" xfId="3" applyNumberFormat="1" applyFont="1" applyFill="1" applyBorder="1" applyAlignment="1">
      <alignment horizontal="center" vertical="center"/>
    </xf>
    <xf numFmtId="2" fontId="20" fillId="4" borderId="58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center"/>
    </xf>
    <xf numFmtId="0" fontId="40" fillId="4" borderId="120" xfId="3" applyFont="1" applyFill="1" applyBorder="1" applyAlignment="1">
      <alignment vertical="top"/>
    </xf>
    <xf numFmtId="2" fontId="41" fillId="4" borderId="121" xfId="3" applyNumberFormat="1" applyFont="1" applyFill="1" applyBorder="1" applyAlignment="1">
      <alignment horizontal="center" vertical="center"/>
    </xf>
    <xf numFmtId="2" fontId="41" fillId="4" borderId="122" xfId="3" applyNumberFormat="1" applyFont="1" applyFill="1" applyBorder="1" applyAlignment="1" applyProtection="1">
      <alignment horizontal="center" vertical="center"/>
    </xf>
    <xf numFmtId="0" fontId="19" fillId="0" borderId="56" xfId="3" applyNumberFormat="1" applyFont="1" applyFill="1" applyBorder="1" applyAlignment="1"/>
    <xf numFmtId="0" fontId="19" fillId="0" borderId="58" xfId="3" applyNumberFormat="1" applyFont="1" applyFill="1" applyBorder="1" applyAlignment="1"/>
    <xf numFmtId="0" fontId="20" fillId="7" borderId="123" xfId="3" applyFont="1" applyFill="1" applyBorder="1" applyAlignment="1">
      <alignment horizontal="center" vertical="center" wrapText="1"/>
    </xf>
    <xf numFmtId="0" fontId="19" fillId="4" borderId="119" xfId="3" applyFont="1" applyFill="1" applyBorder="1" applyAlignment="1">
      <alignment horizontal="left" vertical="center"/>
    </xf>
    <xf numFmtId="2" fontId="20" fillId="4" borderId="124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horizontal="left" vertical="center"/>
    </xf>
    <xf numFmtId="0" fontId="19" fillId="4" borderId="125" xfId="3" applyFont="1" applyFill="1" applyBorder="1" applyAlignment="1">
      <alignment horizontal="left" vertical="center"/>
    </xf>
    <xf numFmtId="2" fontId="19" fillId="4" borderId="126" xfId="3" applyNumberFormat="1" applyFont="1" applyFill="1" applyBorder="1" applyAlignment="1">
      <alignment horizontal="center" vertical="center"/>
    </xf>
    <xf numFmtId="2" fontId="20" fillId="4" borderId="127" xfId="3" applyNumberFormat="1" applyFont="1" applyFill="1" applyBorder="1" applyAlignment="1" applyProtection="1">
      <alignment horizontal="center" vertical="center"/>
    </xf>
    <xf numFmtId="0" fontId="42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4" borderId="0" xfId="3" applyNumberFormat="1" applyFont="1" applyFill="1" applyBorder="1" applyAlignment="1" applyProtection="1">
      <alignment horizontal="left" vertical="top"/>
      <protection locked="0"/>
    </xf>
    <xf numFmtId="0" fontId="20" fillId="7" borderId="126" xfId="3" applyFont="1" applyFill="1" applyBorder="1" applyAlignment="1">
      <alignment horizontal="center" vertical="center" wrapText="1"/>
    </xf>
    <xf numFmtId="0" fontId="20" fillId="7" borderId="126" xfId="3" applyFont="1" applyFill="1" applyBorder="1" applyAlignment="1">
      <alignment horizontal="center" vertical="center"/>
    </xf>
    <xf numFmtId="0" fontId="20" fillId="7" borderId="92" xfId="3" applyFont="1" applyFill="1" applyBorder="1" applyAlignment="1">
      <alignment horizontal="center" vertical="center" wrapText="1"/>
    </xf>
    <xf numFmtId="0" fontId="20" fillId="7" borderId="92" xfId="3" applyFont="1" applyFill="1" applyBorder="1" applyAlignment="1">
      <alignment horizontal="center" vertical="center"/>
    </xf>
    <xf numFmtId="0" fontId="20" fillId="7" borderId="135" xfId="3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center" vertical="center" wrapText="1"/>
    </xf>
    <xf numFmtId="2" fontId="19" fillId="4" borderId="137" xfId="3" applyNumberFormat="1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>
      <alignment horizontal="center" vertical="center" wrapText="1"/>
    </xf>
    <xf numFmtId="2" fontId="20" fillId="4" borderId="138" xfId="3" applyNumberFormat="1" applyFont="1" applyFill="1" applyBorder="1" applyAlignment="1" applyProtection="1">
      <alignment horizontal="center" vertical="center" wrapText="1"/>
    </xf>
    <xf numFmtId="0" fontId="19" fillId="0" borderId="134" xfId="3" applyNumberFormat="1" applyFont="1" applyFill="1" applyBorder="1" applyAlignment="1">
      <alignment vertical="center"/>
    </xf>
    <xf numFmtId="2" fontId="19" fillId="0" borderId="92" xfId="3" applyNumberFormat="1" applyFont="1" applyFill="1" applyBorder="1" applyAlignment="1">
      <alignment horizontal="center" vertical="center"/>
    </xf>
    <xf numFmtId="2" fontId="20" fillId="0" borderId="92" xfId="3" applyNumberFormat="1" applyFont="1" applyFill="1" applyBorder="1" applyAlignment="1">
      <alignment horizontal="center" vertical="center"/>
    </xf>
    <xf numFmtId="2" fontId="20" fillId="0" borderId="135" xfId="3" applyNumberFormat="1" applyFont="1" applyFill="1" applyBorder="1" applyAlignment="1">
      <alignment horizontal="center" vertical="center"/>
    </xf>
    <xf numFmtId="0" fontId="19" fillId="0" borderId="136" xfId="3" applyNumberFormat="1" applyFont="1" applyFill="1" applyBorder="1" applyAlignment="1">
      <alignment vertical="center"/>
    </xf>
    <xf numFmtId="2" fontId="19" fillId="0" borderId="137" xfId="3" applyNumberFormat="1" applyFont="1" applyFill="1" applyBorder="1" applyAlignment="1">
      <alignment horizontal="center" vertical="center"/>
    </xf>
    <xf numFmtId="2" fontId="20" fillId="0" borderId="137" xfId="3" applyNumberFormat="1" applyFont="1" applyFill="1" applyBorder="1" applyAlignment="1">
      <alignment horizontal="center" vertical="center"/>
    </xf>
    <xf numFmtId="2" fontId="20" fillId="0" borderId="138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4" fillId="4" borderId="0" xfId="3" applyNumberFormat="1" applyFont="1" applyFill="1" applyBorder="1" applyAlignment="1" applyProtection="1">
      <alignment vertical="top"/>
      <protection locked="0"/>
    </xf>
    <xf numFmtId="0" fontId="19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0" fillId="7" borderId="139" xfId="3" applyNumberFormat="1" applyFont="1" applyFill="1" applyBorder="1" applyAlignment="1" applyProtection="1">
      <alignment horizontal="left" vertical="center" wrapText="1"/>
    </xf>
    <xf numFmtId="0" fontId="20" fillId="7" borderId="118" xfId="3" applyFont="1" applyFill="1" applyBorder="1" applyAlignment="1">
      <alignment horizontal="center" vertical="center" wrapText="1"/>
    </xf>
    <xf numFmtId="0" fontId="19" fillId="0" borderId="140" xfId="3" applyFont="1" applyFill="1" applyBorder="1" applyAlignment="1">
      <alignment horizontal="left" vertical="top" wrapText="1"/>
    </xf>
    <xf numFmtId="2" fontId="19" fillId="0" borderId="92" xfId="3" applyNumberFormat="1" applyFont="1" applyFill="1" applyBorder="1" applyAlignment="1">
      <alignment horizontal="center" vertical="center" wrapText="1"/>
    </xf>
    <xf numFmtId="2" fontId="20" fillId="0" borderId="87" xfId="3" applyNumberFormat="1" applyFont="1" applyFill="1" applyBorder="1" applyAlignment="1">
      <alignment horizontal="center" vertical="center" wrapText="1"/>
    </xf>
    <xf numFmtId="0" fontId="20" fillId="7" borderId="140" xfId="3" applyNumberFormat="1" applyFont="1" applyFill="1" applyBorder="1" applyAlignment="1" applyProtection="1">
      <alignment horizontal="left" vertical="center" wrapText="1"/>
    </xf>
    <xf numFmtId="2" fontId="19" fillId="7" borderId="92" xfId="3" applyNumberFormat="1" applyFont="1" applyFill="1" applyBorder="1" applyAlignment="1" applyProtection="1">
      <alignment horizontal="center" vertical="center" wrapText="1"/>
      <protection locked="0"/>
    </xf>
    <xf numFmtId="2" fontId="20" fillId="7" borderId="87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56" xfId="3" applyNumberFormat="1" applyFont="1" applyFill="1" applyBorder="1" applyAlignment="1" applyProtection="1">
      <alignment horizontal="left" vertical="top" wrapText="1"/>
      <protection locked="0"/>
    </xf>
    <xf numFmtId="2" fontId="19" fillId="0" borderId="12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41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142" xfId="3" applyFont="1" applyFill="1" applyBorder="1" applyAlignment="1">
      <alignment horizontal="left" vertical="top" wrapText="1"/>
    </xf>
    <xf numFmtId="2" fontId="19" fillId="0" borderId="121" xfId="3" applyNumberFormat="1" applyFont="1" applyFill="1" applyBorder="1" applyAlignment="1">
      <alignment horizontal="center" vertical="center" wrapText="1"/>
    </xf>
    <xf numFmtId="2" fontId="20" fillId="0" borderId="85" xfId="3" applyNumberFormat="1" applyFont="1" applyFill="1" applyBorder="1" applyAlignment="1">
      <alignment horizontal="center" vertical="center" wrapText="1"/>
    </xf>
    <xf numFmtId="0" fontId="19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43" xfId="3" applyNumberFormat="1" applyFont="1" applyFill="1" applyBorder="1" applyAlignment="1" applyProtection="1">
      <alignment horizontal="center" vertical="center" wrapText="1"/>
    </xf>
    <xf numFmtId="0" fontId="20" fillId="7" borderId="123" xfId="3" applyNumberFormat="1" applyFont="1" applyFill="1" applyBorder="1" applyAlignment="1" applyProtection="1">
      <alignment horizontal="center" vertical="center" wrapText="1"/>
    </xf>
    <xf numFmtId="0" fontId="19" fillId="7" borderId="144" xfId="3" applyNumberFormat="1" applyFont="1" applyFill="1" applyBorder="1" applyAlignment="1" applyProtection="1">
      <alignment horizontal="center" vertical="center" wrapText="1"/>
    </xf>
    <xf numFmtId="0" fontId="20" fillId="7" borderId="145" xfId="3" applyFont="1" applyFill="1" applyBorder="1" applyAlignment="1">
      <alignment horizontal="center" vertical="center" wrapText="1"/>
    </xf>
    <xf numFmtId="0" fontId="19" fillId="7" borderId="145" xfId="3" applyFont="1" applyFill="1" applyBorder="1" applyAlignment="1">
      <alignment horizontal="center" vertical="center" wrapText="1"/>
    </xf>
    <xf numFmtId="0" fontId="20" fillId="7" borderId="144" xfId="3" applyNumberFormat="1" applyFont="1" applyFill="1" applyBorder="1" applyAlignment="1" applyProtection="1">
      <alignment horizontal="center" vertical="center" wrapText="1"/>
    </xf>
    <xf numFmtId="2" fontId="19" fillId="0" borderId="111" xfId="3" applyNumberFormat="1" applyFont="1" applyFill="1" applyBorder="1" applyAlignment="1">
      <alignment horizontal="center" vertical="center" wrapText="1"/>
    </xf>
    <xf numFmtId="2" fontId="20" fillId="0" borderId="146" xfId="3" applyNumberFormat="1" applyFont="1" applyFill="1" applyBorder="1" applyAlignment="1">
      <alignment horizontal="center" vertical="center" wrapText="1"/>
    </xf>
    <xf numFmtId="0" fontId="19" fillId="0" borderId="4" xfId="3" applyNumberFormat="1" applyFont="1" applyFill="1" applyBorder="1" applyAlignment="1"/>
    <xf numFmtId="0" fontId="19" fillId="0" borderId="7" xfId="3" applyNumberFormat="1" applyFont="1" applyFill="1" applyBorder="1" applyAlignment="1"/>
    <xf numFmtId="0" fontId="19" fillId="0" borderId="10" xfId="3" applyNumberFormat="1" applyFont="1" applyFill="1" applyBorder="1" applyAlignment="1"/>
    <xf numFmtId="0" fontId="19" fillId="0" borderId="31" xfId="3" applyNumberFormat="1" applyFont="1" applyFill="1" applyBorder="1" applyAlignment="1"/>
    <xf numFmtId="0" fontId="19" fillId="0" borderId="44" xfId="3" applyNumberFormat="1" applyFont="1" applyFill="1" applyBorder="1" applyAlignment="1"/>
    <xf numFmtId="0" fontId="16" fillId="0" borderId="0" xfId="0" applyFont="1"/>
    <xf numFmtId="0" fontId="47" fillId="0" borderId="0" xfId="9" applyFont="1" applyAlignment="1" applyProtection="1"/>
    <xf numFmtId="2" fontId="6" fillId="0" borderId="0" xfId="2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9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4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20" fillId="0" borderId="0" xfId="2" applyNumberFormat="1" applyFont="1" applyFill="1" applyBorder="1" applyAlignment="1">
      <alignment horizontal="center" vertical="center"/>
    </xf>
    <xf numFmtId="2" fontId="4" fillId="0" borderId="54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distributed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 vertical="distributed"/>
    </xf>
    <xf numFmtId="0" fontId="22" fillId="0" borderId="32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distributed" wrapText="1"/>
    </xf>
    <xf numFmtId="0" fontId="20" fillId="0" borderId="32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>
      <alignment horizontal="center" vertical="center"/>
    </xf>
    <xf numFmtId="2" fontId="20" fillId="4" borderId="1" xfId="2" applyNumberFormat="1" applyFont="1" applyFill="1" applyBorder="1" applyAlignment="1" applyProtection="1">
      <alignment horizontal="center" vertical="center" wrapText="1"/>
    </xf>
    <xf numFmtId="2" fontId="20" fillId="4" borderId="2" xfId="2" applyNumberFormat="1" applyFont="1" applyFill="1" applyBorder="1" applyAlignment="1" applyProtection="1">
      <alignment horizontal="center" vertical="center" wrapText="1"/>
    </xf>
    <xf numFmtId="2" fontId="20" fillId="4" borderId="3" xfId="2" applyNumberFormat="1" applyFont="1" applyFill="1" applyBorder="1" applyAlignment="1" applyProtection="1">
      <alignment horizontal="center" vertical="center" wrapText="1"/>
    </xf>
    <xf numFmtId="0" fontId="20" fillId="4" borderId="0" xfId="4" applyFont="1" applyFill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7" fillId="0" borderId="32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7" xfId="5" applyNumberFormat="1" applyFont="1" applyFill="1" applyBorder="1" applyAlignment="1" applyProtection="1">
      <alignment horizontal="center" vertical="center" wrapText="1"/>
    </xf>
    <xf numFmtId="166" fontId="6" fillId="4" borderId="31" xfId="5" applyNumberFormat="1" applyFont="1" applyFill="1" applyBorder="1" applyAlignment="1" applyProtection="1">
      <alignment horizontal="center" vertical="center" wrapText="1"/>
    </xf>
    <xf numFmtId="166" fontId="6" fillId="4" borderId="32" xfId="5" applyNumberFormat="1" applyFont="1" applyFill="1" applyBorder="1" applyAlignment="1" applyProtection="1">
      <alignment horizontal="center" vertical="center" wrapText="1"/>
    </xf>
    <xf numFmtId="166" fontId="6" fillId="4" borderId="4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 vertical="center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8" fillId="4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0" fontId="20" fillId="0" borderId="4" xfId="3" applyNumberFormat="1" applyFont="1" applyFill="1" applyBorder="1" applyAlignment="1">
      <alignment horizontal="center" wrapText="1"/>
    </xf>
    <xf numFmtId="0" fontId="20" fillId="0" borderId="8" xfId="3" applyNumberFormat="1" applyFont="1" applyFill="1" applyBorder="1" applyAlignment="1">
      <alignment horizontal="center" wrapText="1"/>
    </xf>
    <xf numFmtId="0" fontId="7" fillId="0" borderId="0" xfId="2" applyFont="1" applyBorder="1" applyAlignment="1">
      <alignment horizontal="left" vertical="top" wrapText="1"/>
    </xf>
    <xf numFmtId="0" fontId="19" fillId="0" borderId="0" xfId="3" applyNumberFormat="1" applyFont="1" applyFill="1" applyBorder="1" applyAlignment="1">
      <alignment horizontal="center" vertical="center"/>
    </xf>
    <xf numFmtId="0" fontId="20" fillId="7" borderId="6" xfId="3" applyNumberFormat="1" applyFont="1" applyFill="1" applyBorder="1" applyAlignment="1">
      <alignment horizontal="center" vertical="center" wrapText="1"/>
    </xf>
    <xf numFmtId="0" fontId="20" fillId="7" borderId="9" xfId="3" applyNumberFormat="1" applyFont="1" applyFill="1" applyBorder="1" applyAlignment="1">
      <alignment horizontal="center" vertical="center" wrapText="1"/>
    </xf>
    <xf numFmtId="0" fontId="20" fillId="7" borderId="97" xfId="3" applyNumberFormat="1" applyFont="1" applyFill="1" applyBorder="1" applyAlignment="1">
      <alignment horizontal="center" vertical="center" wrapText="1"/>
    </xf>
    <xf numFmtId="0" fontId="10" fillId="4" borderId="116" xfId="3" applyNumberFormat="1" applyFont="1" applyFill="1" applyBorder="1" applyAlignment="1" applyProtection="1">
      <alignment horizontal="center" vertical="center"/>
    </xf>
    <xf numFmtId="0" fontId="22" fillId="4" borderId="56" xfId="3" applyNumberFormat="1" applyFont="1" applyFill="1" applyBorder="1" applyAlignment="1" applyProtection="1">
      <alignment horizontal="center" vertical="top" wrapText="1"/>
    </xf>
    <xf numFmtId="0" fontId="22" fillId="4" borderId="0" xfId="3" applyNumberFormat="1" applyFont="1" applyFill="1" applyBorder="1" applyAlignment="1" applyProtection="1">
      <alignment horizontal="center" vertical="top" wrapText="1"/>
    </xf>
    <xf numFmtId="0" fontId="22" fillId="4" borderId="58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7" borderId="128" xfId="3" applyFont="1" applyFill="1" applyBorder="1" applyAlignment="1">
      <alignment horizontal="center" vertical="center" wrapText="1"/>
    </xf>
    <xf numFmtId="0" fontId="20" fillId="7" borderId="134" xfId="3" applyFont="1" applyFill="1" applyBorder="1" applyAlignment="1">
      <alignment horizontal="center" vertical="center" wrapText="1"/>
    </xf>
    <xf numFmtId="0" fontId="20" fillId="7" borderId="70" xfId="3" applyFont="1" applyFill="1" applyBorder="1" applyAlignment="1">
      <alignment horizontal="center" vertical="center" wrapText="1"/>
    </xf>
    <xf numFmtId="0" fontId="20" fillId="7" borderId="131" xfId="3" applyFont="1" applyFill="1" applyBorder="1" applyAlignment="1">
      <alignment horizontal="center" vertical="center" wrapText="1"/>
    </xf>
    <xf numFmtId="0" fontId="20" fillId="7" borderId="132" xfId="3" applyFont="1" applyFill="1" applyBorder="1" applyAlignment="1">
      <alignment horizontal="center" vertical="center" wrapText="1"/>
    </xf>
    <xf numFmtId="0" fontId="20" fillId="7" borderId="133" xfId="3" applyFont="1" applyFill="1" applyBorder="1" applyAlignment="1">
      <alignment horizontal="center" vertical="center" wrapText="1"/>
    </xf>
    <xf numFmtId="0" fontId="43" fillId="4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0" fillId="7" borderId="129" xfId="3" applyFont="1" applyFill="1" applyBorder="1" applyAlignment="1">
      <alignment horizontal="center" vertical="center" wrapText="1"/>
    </xf>
    <xf numFmtId="0" fontId="20" fillId="7" borderId="71" xfId="3" applyFont="1" applyFill="1" applyBorder="1" applyAlignment="1">
      <alignment horizontal="center" vertical="center" wrapText="1"/>
    </xf>
    <xf numFmtId="0" fontId="20" fillId="7" borderId="130" xfId="3" applyFont="1" applyFill="1" applyBorder="1" applyAlignment="1">
      <alignment horizontal="center" vertical="center" wrapText="1"/>
    </xf>
    <xf numFmtId="0" fontId="4" fillId="0" borderId="8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0" xfId="3" applyNumberFormat="1" applyFont="1" applyFill="1" applyBorder="1" applyAlignment="1">
      <alignment horizontal="center" wrapText="1"/>
    </xf>
    <xf numFmtId="0" fontId="46" fillId="0" borderId="8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0" xfId="9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left" vertical="top" wrapText="1"/>
    </xf>
    <xf numFmtId="0" fontId="20" fillId="0" borderId="116" xfId="3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57</xdr:row>
          <xdr:rowOff>104775</xdr:rowOff>
        </xdr:from>
        <xdr:to>
          <xdr:col>6</xdr:col>
          <xdr:colOff>1200150</xdr:colOff>
          <xdr:row>83</xdr:row>
          <xdr:rowOff>123825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47</xdr:row>
      <xdr:rowOff>586315</xdr:rowOff>
    </xdr:from>
    <xdr:to>
      <xdr:col>6</xdr:col>
      <xdr:colOff>1554480</xdr:colOff>
      <xdr:row>70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2521140"/>
          <a:ext cx="10761345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de las cotizaciones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(2,94 %) solo en los mercados alicantinos esta semana, donde comienzan las ventas de Fino redrojo.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Valencia Late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su precio respecto a la semana pasada.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Ascenso en el precio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(2,63 %). Baja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Red Delicious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(-15,87 %).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moderada de todas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categorías, excepto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(-4,21 %).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Destacada subida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precios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(19,06 %) y moderada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(1,11 %), en un contexto de oferta contenida. Sube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(5,41 %) en la región de Murcia a medida que avanza la campaña, al igual que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higo-breva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(17,77 %).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Significativa subida 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(20,28 %).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Prosigue el ajuste a la baja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(-9,51 %) según va ganando cuota en los mercados la de media estación.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45</xdr:row>
          <xdr:rowOff>142875</xdr:rowOff>
        </xdr:from>
        <xdr:to>
          <xdr:col>6</xdr:col>
          <xdr:colOff>876300</xdr:colOff>
          <xdr:row>67</xdr:row>
          <xdr:rowOff>38100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pab\Downloads\ISC\Semana%2030\ISC\PAG14-17S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44403</v>
          </cell>
          <cell r="H13">
            <v>44404</v>
          </cell>
          <cell r="I13">
            <v>44405</v>
          </cell>
          <cell r="J13">
            <v>44406</v>
          </cell>
          <cell r="K13">
            <v>44407</v>
          </cell>
          <cell r="L13">
            <v>44408</v>
          </cell>
          <cell r="M13">
            <v>44409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30- 2021: 26/07 - 01/08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64"/>
  </cols>
  <sheetData>
    <row r="1" spans="1:5">
      <c r="A1" s="664" t="s">
        <v>955</v>
      </c>
    </row>
    <row r="2" spans="1:5">
      <c r="A2" s="664" t="s">
        <v>956</v>
      </c>
    </row>
    <row r="3" spans="1:5">
      <c r="A3" s="664" t="s">
        <v>957</v>
      </c>
    </row>
    <row r="4" spans="1:5">
      <c r="A4" s="665" t="s">
        <v>958</v>
      </c>
      <c r="B4" s="665"/>
      <c r="C4" s="665"/>
      <c r="D4" s="665"/>
      <c r="E4" s="665"/>
    </row>
    <row r="5" spans="1:5">
      <c r="A5" s="665" t="s">
        <v>978</v>
      </c>
      <c r="B5" s="665"/>
      <c r="C5" s="665"/>
      <c r="D5" s="665"/>
      <c r="E5" s="665"/>
    </row>
    <row r="7" spans="1:5">
      <c r="A7" s="664" t="s">
        <v>959</v>
      </c>
    </row>
    <row r="8" spans="1:5">
      <c r="A8" s="665" t="s">
        <v>960</v>
      </c>
      <c r="B8" s="665"/>
      <c r="C8" s="665"/>
      <c r="D8" s="665"/>
      <c r="E8" s="665"/>
    </row>
    <row r="10" spans="1:5">
      <c r="A10" s="664" t="s">
        <v>961</v>
      </c>
    </row>
    <row r="11" spans="1:5">
      <c r="A11" s="664" t="s">
        <v>962</v>
      </c>
    </row>
    <row r="12" spans="1:5">
      <c r="A12" s="665" t="s">
        <v>979</v>
      </c>
      <c r="B12" s="665"/>
      <c r="C12" s="665"/>
      <c r="D12" s="665"/>
      <c r="E12" s="665"/>
    </row>
    <row r="13" spans="1:5">
      <c r="A13" s="665" t="s">
        <v>980</v>
      </c>
      <c r="B13" s="665"/>
      <c r="C13" s="665"/>
      <c r="D13" s="665"/>
      <c r="E13" s="665"/>
    </row>
    <row r="14" spans="1:5">
      <c r="A14" s="665" t="s">
        <v>981</v>
      </c>
      <c r="B14" s="665"/>
      <c r="C14" s="665"/>
      <c r="D14" s="665"/>
      <c r="E14" s="665"/>
    </row>
    <row r="15" spans="1:5">
      <c r="A15" s="665" t="s">
        <v>982</v>
      </c>
      <c r="B15" s="665"/>
      <c r="C15" s="665"/>
      <c r="D15" s="665"/>
      <c r="E15" s="665"/>
    </row>
    <row r="16" spans="1:5">
      <c r="A16" s="665" t="s">
        <v>983</v>
      </c>
      <c r="B16" s="665"/>
      <c r="C16" s="665"/>
      <c r="D16" s="665"/>
      <c r="E16" s="665"/>
    </row>
    <row r="17" spans="1:5">
      <c r="A17" s="664" t="s">
        <v>963</v>
      </c>
    </row>
    <row r="18" spans="1:5">
      <c r="A18" s="664" t="s">
        <v>964</v>
      </c>
    </row>
    <row r="19" spans="1:5">
      <c r="A19" s="665" t="s">
        <v>965</v>
      </c>
      <c r="B19" s="665"/>
      <c r="C19" s="665"/>
      <c r="D19" s="665"/>
      <c r="E19" s="665"/>
    </row>
    <row r="20" spans="1:5">
      <c r="A20" s="665" t="s">
        <v>984</v>
      </c>
      <c r="B20" s="665"/>
      <c r="C20" s="665"/>
      <c r="D20" s="665"/>
      <c r="E20" s="665"/>
    </row>
    <row r="21" spans="1:5">
      <c r="A21" s="664" t="s">
        <v>966</v>
      </c>
    </row>
    <row r="22" spans="1:5">
      <c r="A22" s="665" t="s">
        <v>967</v>
      </c>
      <c r="B22" s="665"/>
      <c r="C22" s="665"/>
      <c r="D22" s="665"/>
      <c r="E22" s="665"/>
    </row>
    <row r="23" spans="1:5">
      <c r="A23" s="665" t="s">
        <v>968</v>
      </c>
      <c r="B23" s="665"/>
      <c r="C23" s="665"/>
      <c r="D23" s="665"/>
      <c r="E23" s="665"/>
    </row>
    <row r="24" spans="1:5">
      <c r="A24" s="664" t="s">
        <v>969</v>
      </c>
    </row>
    <row r="25" spans="1:5">
      <c r="A25" s="664" t="s">
        <v>970</v>
      </c>
    </row>
    <row r="26" spans="1:5">
      <c r="A26" s="665" t="s">
        <v>985</v>
      </c>
      <c r="B26" s="665"/>
      <c r="C26" s="665"/>
      <c r="D26" s="665"/>
      <c r="E26" s="665"/>
    </row>
    <row r="27" spans="1:5">
      <c r="A27" s="665" t="s">
        <v>986</v>
      </c>
      <c r="B27" s="665"/>
      <c r="C27" s="665"/>
      <c r="D27" s="665"/>
      <c r="E27" s="665"/>
    </row>
    <row r="28" spans="1:5">
      <c r="A28" s="665" t="s">
        <v>987</v>
      </c>
      <c r="B28" s="665"/>
      <c r="C28" s="665"/>
      <c r="D28" s="665"/>
      <c r="E28" s="665"/>
    </row>
    <row r="29" spans="1:5">
      <c r="A29" s="664" t="s">
        <v>971</v>
      </c>
    </row>
    <row r="30" spans="1:5">
      <c r="A30" s="665" t="s">
        <v>972</v>
      </c>
      <c r="B30" s="665"/>
      <c r="C30" s="665"/>
      <c r="D30" s="665"/>
      <c r="E30" s="665"/>
    </row>
    <row r="31" spans="1:5">
      <c r="A31" s="664" t="s">
        <v>973</v>
      </c>
    </row>
    <row r="32" spans="1:5">
      <c r="A32" s="665" t="s">
        <v>974</v>
      </c>
      <c r="B32" s="665"/>
      <c r="C32" s="665"/>
      <c r="D32" s="665"/>
      <c r="E32" s="665"/>
    </row>
    <row r="33" spans="1:5">
      <c r="A33" s="665" t="s">
        <v>975</v>
      </c>
      <c r="B33" s="665"/>
      <c r="C33" s="665"/>
      <c r="D33" s="665"/>
      <c r="E33" s="665"/>
    </row>
    <row r="34" spans="1:5">
      <c r="A34" s="665" t="s">
        <v>976</v>
      </c>
      <c r="B34" s="665"/>
      <c r="C34" s="665"/>
      <c r="D34" s="665"/>
      <c r="E34" s="665"/>
    </row>
    <row r="35" spans="1:5">
      <c r="A35" s="665" t="s">
        <v>977</v>
      </c>
      <c r="B35" s="665"/>
      <c r="C35" s="665"/>
      <c r="D35" s="665"/>
      <c r="E35" s="665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7"/>
  <sheetViews>
    <sheetView showGridLines="0" zoomScale="80" zoomScaleNormal="80" zoomScaleSheetLayoutView="100" workbookViewId="0">
      <selection activeCell="P1" sqref="P1:Q1048576"/>
    </sheetView>
  </sheetViews>
  <sheetFormatPr baseColWidth="10" defaultColWidth="12.5703125" defaultRowHeight="15"/>
  <cols>
    <col min="1" max="1" width="2.7109375" style="336" customWidth="1"/>
    <col min="2" max="2" width="20.5703125" style="337" customWidth="1"/>
    <col min="3" max="3" width="12" style="337" bestFit="1" customWidth="1"/>
    <col min="4" max="4" width="35.42578125" style="337" bestFit="1" customWidth="1"/>
    <col min="5" max="5" width="8.140625" style="337" customWidth="1"/>
    <col min="6" max="6" width="18.140625" style="337" bestFit="1" customWidth="1"/>
    <col min="7" max="13" width="10.7109375" style="337" customWidth="1"/>
    <col min="14" max="14" width="14.7109375" style="337" customWidth="1"/>
    <col min="15" max="15" width="2.140625" style="338" customWidth="1"/>
    <col min="16" max="16" width="8.140625" style="338" customWidth="1"/>
    <col min="17" max="17" width="12.5703125" style="338"/>
    <col min="18" max="19" width="14.7109375" style="338" bestFit="1" customWidth="1"/>
    <col min="20" max="20" width="12.85546875" style="338" bestFit="1" customWidth="1"/>
    <col min="21" max="16384" width="12.5703125" style="338"/>
  </cols>
  <sheetData>
    <row r="1" spans="1:21" ht="11.25" customHeight="1"/>
    <row r="2" spans="1:21">
      <c r="J2" s="339"/>
      <c r="K2" s="339"/>
      <c r="L2" s="340"/>
      <c r="M2" s="340"/>
      <c r="N2" s="341"/>
      <c r="O2" s="342"/>
    </row>
    <row r="3" spans="1:21" ht="0.75" customHeight="1">
      <c r="J3" s="339"/>
      <c r="K3" s="339"/>
      <c r="L3" s="340"/>
      <c r="M3" s="340"/>
      <c r="N3" s="340"/>
      <c r="O3" s="342"/>
    </row>
    <row r="4" spans="1:21" ht="27" customHeight="1">
      <c r="B4" s="703" t="s">
        <v>583</v>
      </c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703"/>
      <c r="O4" s="343"/>
    </row>
    <row r="5" spans="1:21" ht="26.25" customHeight="1" thickBot="1">
      <c r="B5" s="704" t="s">
        <v>584</v>
      </c>
      <c r="C5" s="704"/>
      <c r="D5" s="704"/>
      <c r="E5" s="704"/>
      <c r="F5" s="704"/>
      <c r="G5" s="704"/>
      <c r="H5" s="704"/>
      <c r="I5" s="704"/>
      <c r="J5" s="704"/>
      <c r="K5" s="704"/>
      <c r="L5" s="704"/>
      <c r="M5" s="704"/>
      <c r="N5" s="704"/>
      <c r="O5" s="344"/>
    </row>
    <row r="6" spans="1:21" ht="24.75" customHeight="1">
      <c r="B6" s="705" t="s">
        <v>585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7"/>
      <c r="O6" s="344"/>
    </row>
    <row r="7" spans="1:21" ht="19.5" customHeight="1" thickBot="1">
      <c r="B7" s="708" t="s">
        <v>586</v>
      </c>
      <c r="C7" s="709"/>
      <c r="D7" s="709"/>
      <c r="E7" s="709"/>
      <c r="F7" s="709"/>
      <c r="G7" s="709"/>
      <c r="H7" s="709"/>
      <c r="I7" s="709"/>
      <c r="J7" s="709"/>
      <c r="K7" s="709"/>
      <c r="L7" s="709"/>
      <c r="M7" s="709"/>
      <c r="N7" s="710"/>
      <c r="O7" s="344"/>
      <c r="Q7" s="337"/>
    </row>
    <row r="8" spans="1:21" ht="16.5" customHeight="1">
      <c r="B8" s="711" t="s">
        <v>587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  <c r="O8" s="344"/>
    </row>
    <row r="9" spans="1:21" s="347" customFormat="1" ht="12" customHeight="1">
      <c r="A9" s="345"/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4"/>
    </row>
    <row r="10" spans="1:21" s="347" customFormat="1" ht="24.75" customHeight="1">
      <c r="A10" s="345"/>
      <c r="B10" s="348" t="s">
        <v>588</v>
      </c>
      <c r="C10" s="348"/>
      <c r="D10" s="348"/>
      <c r="E10" s="348"/>
      <c r="F10" s="348"/>
      <c r="G10" s="348"/>
      <c r="H10" s="348"/>
      <c r="I10" s="348"/>
      <c r="J10" s="348"/>
      <c r="K10" s="348"/>
      <c r="L10" s="348"/>
      <c r="M10" s="348"/>
      <c r="N10" s="348"/>
      <c r="O10" s="344"/>
    </row>
    <row r="11" spans="1:21" ht="6" customHeight="1" thickBot="1">
      <c r="B11" s="349"/>
      <c r="C11" s="349"/>
      <c r="D11" s="349"/>
      <c r="E11" s="349"/>
      <c r="F11" s="349"/>
      <c r="G11" s="349"/>
      <c r="H11" s="349"/>
      <c r="I11" s="349"/>
      <c r="J11" s="349"/>
      <c r="K11" s="349"/>
      <c r="L11" s="349"/>
      <c r="M11" s="349"/>
      <c r="N11" s="349"/>
      <c r="O11" s="350"/>
    </row>
    <row r="12" spans="1:21" ht="25.9" customHeight="1">
      <c r="B12" s="351" t="s">
        <v>364</v>
      </c>
      <c r="C12" s="352" t="s">
        <v>589</v>
      </c>
      <c r="D12" s="353" t="s">
        <v>590</v>
      </c>
      <c r="E12" s="352" t="s">
        <v>591</v>
      </c>
      <c r="F12" s="353" t="s">
        <v>592</v>
      </c>
      <c r="G12" s="354" t="s">
        <v>300</v>
      </c>
      <c r="H12" s="355"/>
      <c r="I12" s="356"/>
      <c r="J12" s="355" t="s">
        <v>593</v>
      </c>
      <c r="K12" s="355"/>
      <c r="L12" s="357"/>
      <c r="M12" s="357"/>
      <c r="N12" s="358"/>
      <c r="O12" s="359"/>
      <c r="U12" s="337"/>
    </row>
    <row r="13" spans="1:21" ht="19.7" customHeight="1">
      <c r="B13" s="360"/>
      <c r="C13" s="361"/>
      <c r="D13" s="362" t="s">
        <v>594</v>
      </c>
      <c r="E13" s="361"/>
      <c r="F13" s="362"/>
      <c r="G13" s="363">
        <v>44403</v>
      </c>
      <c r="H13" s="363">
        <f>G13+1</f>
        <v>44404</v>
      </c>
      <c r="I13" s="363">
        <f t="shared" ref="I13:M13" si="0">H13+1</f>
        <v>44405</v>
      </c>
      <c r="J13" s="363">
        <f t="shared" si="0"/>
        <v>44406</v>
      </c>
      <c r="K13" s="363">
        <f t="shared" si="0"/>
        <v>44407</v>
      </c>
      <c r="L13" s="363">
        <f t="shared" si="0"/>
        <v>44408</v>
      </c>
      <c r="M13" s="363">
        <f t="shared" si="0"/>
        <v>44409</v>
      </c>
      <c r="N13" s="364" t="s">
        <v>595</v>
      </c>
      <c r="O13" s="365"/>
    </row>
    <row r="14" spans="1:21" s="375" customFormat="1" ht="20.100000000000001" customHeight="1">
      <c r="A14" s="336"/>
      <c r="B14" s="366" t="s">
        <v>596</v>
      </c>
      <c r="C14" s="367" t="s">
        <v>597</v>
      </c>
      <c r="D14" s="367" t="s">
        <v>598</v>
      </c>
      <c r="E14" s="367" t="s">
        <v>599</v>
      </c>
      <c r="F14" s="367" t="s">
        <v>600</v>
      </c>
      <c r="G14" s="368">
        <v>67</v>
      </c>
      <c r="H14" s="368">
        <v>67</v>
      </c>
      <c r="I14" s="368">
        <v>67</v>
      </c>
      <c r="J14" s="368">
        <v>67</v>
      </c>
      <c r="K14" s="369">
        <v>67</v>
      </c>
      <c r="L14" s="369">
        <v>67</v>
      </c>
      <c r="M14" s="370" t="s">
        <v>601</v>
      </c>
      <c r="N14" s="371">
        <v>67</v>
      </c>
      <c r="O14" s="372"/>
      <c r="P14" s="373"/>
      <c r="Q14" s="374"/>
    </row>
    <row r="15" spans="1:21" s="375" customFormat="1" ht="20.100000000000001" customHeight="1">
      <c r="A15" s="336"/>
      <c r="B15" s="376"/>
      <c r="C15" s="367" t="s">
        <v>602</v>
      </c>
      <c r="D15" s="367" t="s">
        <v>603</v>
      </c>
      <c r="E15" s="367" t="s">
        <v>599</v>
      </c>
      <c r="F15" s="367" t="s">
        <v>604</v>
      </c>
      <c r="G15" s="368">
        <v>75.23</v>
      </c>
      <c r="H15" s="368">
        <v>75.23</v>
      </c>
      <c r="I15" s="368">
        <v>75.23</v>
      </c>
      <c r="J15" s="368">
        <v>75.23</v>
      </c>
      <c r="K15" s="369">
        <v>75.23</v>
      </c>
      <c r="L15" s="369" t="s">
        <v>601</v>
      </c>
      <c r="M15" s="370" t="s">
        <v>601</v>
      </c>
      <c r="N15" s="371">
        <v>75.23</v>
      </c>
      <c r="O15" s="372"/>
      <c r="P15" s="373"/>
      <c r="Q15" s="374"/>
    </row>
    <row r="16" spans="1:21" s="375" customFormat="1" ht="19.5" customHeight="1">
      <c r="A16" s="336"/>
      <c r="B16" s="376" t="s">
        <v>605</v>
      </c>
      <c r="C16" s="377" t="s">
        <v>606</v>
      </c>
      <c r="D16" s="377" t="s">
        <v>607</v>
      </c>
      <c r="E16" s="377" t="s">
        <v>599</v>
      </c>
      <c r="F16" s="377" t="s">
        <v>608</v>
      </c>
      <c r="G16" s="368">
        <v>103.07</v>
      </c>
      <c r="H16" s="368">
        <v>103.07</v>
      </c>
      <c r="I16" s="368">
        <v>103.07</v>
      </c>
      <c r="J16" s="368">
        <v>103.07</v>
      </c>
      <c r="K16" s="369">
        <v>103.07</v>
      </c>
      <c r="L16" s="369" t="s">
        <v>601</v>
      </c>
      <c r="M16" s="370" t="s">
        <v>601</v>
      </c>
      <c r="N16" s="371">
        <v>103.07</v>
      </c>
      <c r="O16" s="372"/>
      <c r="P16" s="373"/>
      <c r="Q16" s="374"/>
    </row>
    <row r="17" spans="1:17" s="375" customFormat="1" ht="20.100000000000001" customHeight="1">
      <c r="A17" s="336"/>
      <c r="B17" s="376"/>
      <c r="C17" s="367" t="s">
        <v>606</v>
      </c>
      <c r="D17" s="367" t="s">
        <v>609</v>
      </c>
      <c r="E17" s="367" t="s">
        <v>599</v>
      </c>
      <c r="F17" s="367" t="s">
        <v>608</v>
      </c>
      <c r="G17" s="368">
        <v>81.44</v>
      </c>
      <c r="H17" s="368">
        <v>96.41</v>
      </c>
      <c r="I17" s="368">
        <v>88.5</v>
      </c>
      <c r="J17" s="368">
        <v>88.31</v>
      </c>
      <c r="K17" s="369">
        <v>94.43</v>
      </c>
      <c r="L17" s="369" t="s">
        <v>601</v>
      </c>
      <c r="M17" s="370" t="s">
        <v>601</v>
      </c>
      <c r="N17" s="371">
        <v>88.82</v>
      </c>
      <c r="O17" s="372"/>
      <c r="P17" s="373"/>
      <c r="Q17" s="374"/>
    </row>
    <row r="18" spans="1:17" s="375" customFormat="1" ht="20.100000000000001" customHeight="1">
      <c r="A18" s="336"/>
      <c r="B18" s="376"/>
      <c r="C18" s="367" t="s">
        <v>610</v>
      </c>
      <c r="D18" s="367" t="s">
        <v>609</v>
      </c>
      <c r="E18" s="367" t="s">
        <v>599</v>
      </c>
      <c r="F18" s="367" t="s">
        <v>608</v>
      </c>
      <c r="G18" s="368">
        <v>81.59</v>
      </c>
      <c r="H18" s="368">
        <v>81.59</v>
      </c>
      <c r="I18" s="368">
        <v>81.59</v>
      </c>
      <c r="J18" s="368">
        <v>81.59</v>
      </c>
      <c r="K18" s="369">
        <v>81.59</v>
      </c>
      <c r="L18" s="369" t="s">
        <v>601</v>
      </c>
      <c r="M18" s="370">
        <v>89.1</v>
      </c>
      <c r="N18" s="371">
        <v>82.68</v>
      </c>
      <c r="O18" s="372"/>
      <c r="P18" s="373"/>
      <c r="Q18" s="374"/>
    </row>
    <row r="19" spans="1:17" s="375" customFormat="1" ht="20.100000000000001" customHeight="1" thickBot="1">
      <c r="A19" s="336"/>
      <c r="B19" s="378"/>
      <c r="C19" s="379" t="s">
        <v>606</v>
      </c>
      <c r="D19" s="379" t="s">
        <v>611</v>
      </c>
      <c r="E19" s="379" t="s">
        <v>599</v>
      </c>
      <c r="F19" s="379" t="s">
        <v>608</v>
      </c>
      <c r="G19" s="380">
        <v>84.15</v>
      </c>
      <c r="H19" s="380" t="s">
        <v>601</v>
      </c>
      <c r="I19" s="380" t="s">
        <v>601</v>
      </c>
      <c r="J19" s="380" t="s">
        <v>601</v>
      </c>
      <c r="K19" s="380">
        <v>84.15</v>
      </c>
      <c r="L19" s="380" t="s">
        <v>601</v>
      </c>
      <c r="M19" s="381" t="s">
        <v>601</v>
      </c>
      <c r="N19" s="382">
        <v>84.15</v>
      </c>
      <c r="O19" s="373"/>
      <c r="P19" s="373"/>
      <c r="Q19" s="374"/>
    </row>
    <row r="20" spans="1:17" s="388" customFormat="1" ht="18.75" customHeight="1">
      <c r="A20" s="383"/>
      <c r="B20" s="384"/>
      <c r="C20" s="385"/>
      <c r="D20" s="384"/>
      <c r="E20" s="385"/>
      <c r="F20" s="385"/>
      <c r="G20" s="385"/>
      <c r="H20" s="385"/>
      <c r="I20" s="385"/>
      <c r="J20" s="385"/>
      <c r="K20" s="385"/>
      <c r="L20" s="385"/>
      <c r="M20" s="385"/>
      <c r="N20" s="385"/>
      <c r="O20" s="386"/>
      <c r="P20" s="387"/>
      <c r="Q20" s="386"/>
    </row>
    <row r="21" spans="1:17" ht="15" customHeight="1">
      <c r="B21" s="348" t="s">
        <v>612</v>
      </c>
      <c r="C21" s="348"/>
      <c r="D21" s="348"/>
      <c r="E21" s="348"/>
      <c r="F21" s="348"/>
      <c r="G21" s="348"/>
      <c r="H21" s="348"/>
      <c r="I21" s="348"/>
      <c r="J21" s="348"/>
      <c r="K21" s="348"/>
      <c r="L21" s="348"/>
      <c r="M21" s="348"/>
      <c r="N21" s="348"/>
      <c r="O21" s="350"/>
      <c r="Q21" s="386"/>
    </row>
    <row r="22" spans="1:17" ht="4.5" customHeight="1" thickBot="1">
      <c r="B22" s="346"/>
      <c r="C22" s="389"/>
      <c r="D22" s="389"/>
      <c r="E22" s="389"/>
      <c r="F22" s="389"/>
      <c r="G22" s="389"/>
      <c r="H22" s="389"/>
      <c r="I22" s="389"/>
      <c r="J22" s="389"/>
      <c r="K22" s="389"/>
      <c r="L22" s="389"/>
      <c r="M22" s="389"/>
      <c r="N22" s="389"/>
      <c r="O22" s="390"/>
      <c r="Q22" s="386"/>
    </row>
    <row r="23" spans="1:17" ht="27" customHeight="1">
      <c r="B23" s="351" t="s">
        <v>364</v>
      </c>
      <c r="C23" s="352" t="s">
        <v>589</v>
      </c>
      <c r="D23" s="353" t="s">
        <v>590</v>
      </c>
      <c r="E23" s="352" t="s">
        <v>591</v>
      </c>
      <c r="F23" s="353" t="s">
        <v>592</v>
      </c>
      <c r="G23" s="391" t="s">
        <v>300</v>
      </c>
      <c r="H23" s="392"/>
      <c r="I23" s="393"/>
      <c r="J23" s="392" t="s">
        <v>593</v>
      </c>
      <c r="K23" s="392"/>
      <c r="L23" s="392"/>
      <c r="M23" s="392"/>
      <c r="N23" s="394"/>
      <c r="O23" s="359"/>
      <c r="Q23" s="386"/>
    </row>
    <row r="24" spans="1:17" s="375" customFormat="1" ht="20.100000000000001" customHeight="1">
      <c r="A24" s="336"/>
      <c r="B24" s="360"/>
      <c r="C24" s="361"/>
      <c r="D24" s="362" t="s">
        <v>594</v>
      </c>
      <c r="E24" s="361"/>
      <c r="F24" s="362"/>
      <c r="G24" s="363">
        <f t="shared" ref="G24:N24" si="1">G13</f>
        <v>44403</v>
      </c>
      <c r="H24" s="363">
        <f t="shared" si="1"/>
        <v>44404</v>
      </c>
      <c r="I24" s="363">
        <f t="shared" si="1"/>
        <v>44405</v>
      </c>
      <c r="J24" s="363">
        <f t="shared" si="1"/>
        <v>44406</v>
      </c>
      <c r="K24" s="363">
        <f t="shared" si="1"/>
        <v>44407</v>
      </c>
      <c r="L24" s="363">
        <f t="shared" si="1"/>
        <v>44408</v>
      </c>
      <c r="M24" s="395">
        <f t="shared" si="1"/>
        <v>44409</v>
      </c>
      <c r="N24" s="364" t="str">
        <f t="shared" si="1"/>
        <v>PMPS</v>
      </c>
      <c r="O24" s="372"/>
      <c r="P24" s="373"/>
      <c r="Q24" s="374"/>
    </row>
    <row r="25" spans="1:17" s="375" customFormat="1" ht="19.5" customHeight="1">
      <c r="A25" s="336"/>
      <c r="B25" s="376" t="s">
        <v>613</v>
      </c>
      <c r="C25" s="367" t="s">
        <v>614</v>
      </c>
      <c r="D25" s="367" t="s">
        <v>615</v>
      </c>
      <c r="E25" s="367" t="s">
        <v>599</v>
      </c>
      <c r="F25" s="367" t="s">
        <v>616</v>
      </c>
      <c r="G25" s="368">
        <v>84.5</v>
      </c>
      <c r="H25" s="368">
        <v>84.5</v>
      </c>
      <c r="I25" s="368">
        <v>84.5</v>
      </c>
      <c r="J25" s="368">
        <v>84.5</v>
      </c>
      <c r="K25" s="369">
        <v>84.5</v>
      </c>
      <c r="L25" s="369" t="s">
        <v>601</v>
      </c>
      <c r="M25" s="370" t="s">
        <v>601</v>
      </c>
      <c r="N25" s="371">
        <v>84.5</v>
      </c>
      <c r="O25" s="372"/>
      <c r="P25" s="373"/>
      <c r="Q25" s="374"/>
    </row>
    <row r="26" spans="1:17" s="375" customFormat="1" ht="20.100000000000001" customHeight="1">
      <c r="A26" s="336"/>
      <c r="B26" s="376"/>
      <c r="C26" s="367" t="s">
        <v>617</v>
      </c>
      <c r="D26" s="367" t="s">
        <v>618</v>
      </c>
      <c r="E26" s="367" t="s">
        <v>599</v>
      </c>
      <c r="F26" s="367" t="s">
        <v>616</v>
      </c>
      <c r="G26" s="368">
        <v>111.56</v>
      </c>
      <c r="H26" s="368">
        <v>111.56</v>
      </c>
      <c r="I26" s="368">
        <v>111.56</v>
      </c>
      <c r="J26" s="368">
        <v>111.56</v>
      </c>
      <c r="K26" s="369">
        <v>111.56</v>
      </c>
      <c r="L26" s="369" t="s">
        <v>601</v>
      </c>
      <c r="M26" s="370" t="s">
        <v>601</v>
      </c>
      <c r="N26" s="371">
        <v>111.56</v>
      </c>
      <c r="O26" s="372"/>
      <c r="P26" s="373"/>
      <c r="Q26" s="374"/>
    </row>
    <row r="27" spans="1:17" s="375" customFormat="1" ht="20.100000000000001" customHeight="1">
      <c r="A27" s="336"/>
      <c r="B27" s="376"/>
      <c r="C27" s="367" t="s">
        <v>614</v>
      </c>
      <c r="D27" s="367" t="s">
        <v>618</v>
      </c>
      <c r="E27" s="367" t="s">
        <v>599</v>
      </c>
      <c r="F27" s="367" t="s">
        <v>616</v>
      </c>
      <c r="G27" s="368">
        <v>78.349999999999994</v>
      </c>
      <c r="H27" s="368">
        <v>77.819999999999993</v>
      </c>
      <c r="I27" s="368">
        <v>77.98</v>
      </c>
      <c r="J27" s="368">
        <v>77.03</v>
      </c>
      <c r="K27" s="369">
        <v>76.5</v>
      </c>
      <c r="L27" s="369" t="s">
        <v>601</v>
      </c>
      <c r="M27" s="370" t="s">
        <v>601</v>
      </c>
      <c r="N27" s="371">
        <v>77.42</v>
      </c>
      <c r="O27" s="372"/>
      <c r="P27" s="373"/>
      <c r="Q27" s="374"/>
    </row>
    <row r="28" spans="1:17" s="375" customFormat="1" ht="20.100000000000001" customHeight="1">
      <c r="A28" s="336"/>
      <c r="B28" s="376"/>
      <c r="C28" s="367" t="s">
        <v>619</v>
      </c>
      <c r="D28" s="367" t="s">
        <v>618</v>
      </c>
      <c r="E28" s="367" t="s">
        <v>599</v>
      </c>
      <c r="F28" s="367" t="s">
        <v>616</v>
      </c>
      <c r="G28" s="368">
        <v>82</v>
      </c>
      <c r="H28" s="368">
        <v>82</v>
      </c>
      <c r="I28" s="368">
        <v>82</v>
      </c>
      <c r="J28" s="368">
        <v>82</v>
      </c>
      <c r="K28" s="369">
        <v>82</v>
      </c>
      <c r="L28" s="369" t="s">
        <v>601</v>
      </c>
      <c r="M28" s="370" t="s">
        <v>601</v>
      </c>
      <c r="N28" s="371">
        <v>82</v>
      </c>
      <c r="O28" s="372"/>
      <c r="P28" s="373"/>
      <c r="Q28" s="374"/>
    </row>
    <row r="29" spans="1:17" s="375" customFormat="1" ht="20.100000000000001" customHeight="1">
      <c r="A29" s="336"/>
      <c r="B29" s="376"/>
      <c r="C29" s="367" t="s">
        <v>617</v>
      </c>
      <c r="D29" s="367" t="s">
        <v>620</v>
      </c>
      <c r="E29" s="367" t="s">
        <v>599</v>
      </c>
      <c r="F29" s="367" t="s">
        <v>616</v>
      </c>
      <c r="G29" s="368">
        <v>88.12</v>
      </c>
      <c r="H29" s="368">
        <v>88.12</v>
      </c>
      <c r="I29" s="368">
        <v>88.12</v>
      </c>
      <c r="J29" s="368">
        <v>88.12</v>
      </c>
      <c r="K29" s="369">
        <v>88.12</v>
      </c>
      <c r="L29" s="369" t="s">
        <v>601</v>
      </c>
      <c r="M29" s="370" t="s">
        <v>601</v>
      </c>
      <c r="N29" s="371">
        <v>88.12</v>
      </c>
      <c r="O29" s="372"/>
      <c r="P29" s="373"/>
      <c r="Q29" s="374"/>
    </row>
    <row r="30" spans="1:17" s="375" customFormat="1" ht="20.100000000000001" customHeight="1">
      <c r="A30" s="336"/>
      <c r="B30" s="376"/>
      <c r="C30" s="367" t="s">
        <v>614</v>
      </c>
      <c r="D30" s="367" t="s">
        <v>620</v>
      </c>
      <c r="E30" s="367" t="s">
        <v>599</v>
      </c>
      <c r="F30" s="367" t="s">
        <v>616</v>
      </c>
      <c r="G30" s="368">
        <v>64.5</v>
      </c>
      <c r="H30" s="368">
        <v>64.5</v>
      </c>
      <c r="I30" s="368">
        <v>64.5</v>
      </c>
      <c r="J30" s="368">
        <v>64.5</v>
      </c>
      <c r="K30" s="369">
        <v>64.5</v>
      </c>
      <c r="L30" s="369" t="s">
        <v>601</v>
      </c>
      <c r="M30" s="370" t="s">
        <v>601</v>
      </c>
      <c r="N30" s="371">
        <v>64.5</v>
      </c>
      <c r="O30" s="372"/>
      <c r="P30" s="373"/>
      <c r="Q30" s="374"/>
    </row>
    <row r="31" spans="1:17" s="375" customFormat="1" ht="20.100000000000001" customHeight="1">
      <c r="A31" s="336"/>
      <c r="B31" s="396"/>
      <c r="C31" s="367" t="s">
        <v>617</v>
      </c>
      <c r="D31" s="367" t="s">
        <v>621</v>
      </c>
      <c r="E31" s="367" t="s">
        <v>599</v>
      </c>
      <c r="F31" s="367" t="s">
        <v>616</v>
      </c>
      <c r="G31" s="368">
        <v>78.98</v>
      </c>
      <c r="H31" s="368">
        <v>78.98</v>
      </c>
      <c r="I31" s="368">
        <v>78.98</v>
      </c>
      <c r="J31" s="368">
        <v>78.98</v>
      </c>
      <c r="K31" s="369">
        <v>78.98</v>
      </c>
      <c r="L31" s="369" t="s">
        <v>601</v>
      </c>
      <c r="M31" s="370" t="s">
        <v>601</v>
      </c>
      <c r="N31" s="371">
        <v>78.98</v>
      </c>
      <c r="O31" s="372"/>
      <c r="P31" s="373"/>
      <c r="Q31" s="374"/>
    </row>
    <row r="32" spans="1:17" s="375" customFormat="1" ht="20.100000000000001" customHeight="1">
      <c r="A32" s="336"/>
      <c r="B32" s="376" t="s">
        <v>622</v>
      </c>
      <c r="C32" s="367" t="s">
        <v>614</v>
      </c>
      <c r="D32" s="367" t="s">
        <v>623</v>
      </c>
      <c r="E32" s="367" t="s">
        <v>599</v>
      </c>
      <c r="F32" s="367" t="s">
        <v>624</v>
      </c>
      <c r="G32" s="368">
        <v>94</v>
      </c>
      <c r="H32" s="368">
        <v>94</v>
      </c>
      <c r="I32" s="368">
        <v>94</v>
      </c>
      <c r="J32" s="368">
        <v>94</v>
      </c>
      <c r="K32" s="369">
        <v>94</v>
      </c>
      <c r="L32" s="369" t="s">
        <v>601</v>
      </c>
      <c r="M32" s="370" t="s">
        <v>601</v>
      </c>
      <c r="N32" s="371">
        <v>94</v>
      </c>
      <c r="O32" s="372"/>
      <c r="P32" s="373"/>
      <c r="Q32" s="374"/>
    </row>
    <row r="33" spans="1:17" s="375" customFormat="1" ht="19.5" customHeight="1">
      <c r="A33" s="336"/>
      <c r="B33" s="376"/>
      <c r="C33" s="367" t="s">
        <v>619</v>
      </c>
      <c r="D33" s="367" t="s">
        <v>623</v>
      </c>
      <c r="E33" s="367" t="s">
        <v>599</v>
      </c>
      <c r="F33" s="367" t="s">
        <v>625</v>
      </c>
      <c r="G33" s="368">
        <v>102</v>
      </c>
      <c r="H33" s="368">
        <v>102</v>
      </c>
      <c r="I33" s="368">
        <v>102</v>
      </c>
      <c r="J33" s="368">
        <v>102</v>
      </c>
      <c r="K33" s="369">
        <v>102</v>
      </c>
      <c r="L33" s="369" t="s">
        <v>601</v>
      </c>
      <c r="M33" s="370" t="s">
        <v>601</v>
      </c>
      <c r="N33" s="371">
        <v>102</v>
      </c>
      <c r="O33" s="372"/>
      <c r="P33" s="373"/>
      <c r="Q33" s="374"/>
    </row>
    <row r="34" spans="1:17" s="375" customFormat="1" ht="20.100000000000001" customHeight="1">
      <c r="A34" s="336"/>
      <c r="B34" s="376"/>
      <c r="C34" s="367" t="s">
        <v>626</v>
      </c>
      <c r="D34" s="367" t="s">
        <v>627</v>
      </c>
      <c r="E34" s="367" t="s">
        <v>599</v>
      </c>
      <c r="F34" s="367" t="s">
        <v>628</v>
      </c>
      <c r="G34" s="368">
        <v>120</v>
      </c>
      <c r="H34" s="368">
        <v>120</v>
      </c>
      <c r="I34" s="368">
        <v>120</v>
      </c>
      <c r="J34" s="368">
        <v>120</v>
      </c>
      <c r="K34" s="369">
        <v>120</v>
      </c>
      <c r="L34" s="369" t="s">
        <v>601</v>
      </c>
      <c r="M34" s="370" t="s">
        <v>601</v>
      </c>
      <c r="N34" s="371">
        <v>120</v>
      </c>
      <c r="O34" s="373"/>
      <c r="P34" s="373"/>
      <c r="Q34" s="374"/>
    </row>
    <row r="35" spans="1:17" s="375" customFormat="1" ht="20.100000000000001" customHeight="1" thickBot="1">
      <c r="A35" s="336"/>
      <c r="B35" s="378"/>
      <c r="C35" s="379" t="s">
        <v>614</v>
      </c>
      <c r="D35" s="379" t="s">
        <v>629</v>
      </c>
      <c r="E35" s="379" t="s">
        <v>599</v>
      </c>
      <c r="F35" s="379" t="s">
        <v>630</v>
      </c>
      <c r="G35" s="380" t="s">
        <v>601</v>
      </c>
      <c r="H35" s="380" t="s">
        <v>601</v>
      </c>
      <c r="I35" s="380" t="s">
        <v>601</v>
      </c>
      <c r="J35" s="380">
        <v>88</v>
      </c>
      <c r="K35" s="380" t="s">
        <v>601</v>
      </c>
      <c r="L35" s="380" t="s">
        <v>601</v>
      </c>
      <c r="M35" s="381" t="s">
        <v>601</v>
      </c>
      <c r="N35" s="382">
        <v>88</v>
      </c>
      <c r="O35" s="373"/>
      <c r="P35" s="373"/>
      <c r="Q35" s="374"/>
    </row>
    <row r="36" spans="1:17" ht="15.6" customHeight="1">
      <c r="B36" s="384"/>
      <c r="C36" s="385"/>
      <c r="D36" s="384"/>
      <c r="E36" s="385"/>
      <c r="F36" s="385"/>
      <c r="G36" s="385"/>
      <c r="H36" s="385"/>
      <c r="I36" s="385"/>
      <c r="J36" s="385"/>
      <c r="K36" s="385"/>
      <c r="L36" s="385"/>
      <c r="M36" s="397"/>
      <c r="N36" s="398"/>
      <c r="O36" s="399"/>
      <c r="Q36" s="386"/>
    </row>
    <row r="37" spans="1:17">
      <c r="M37" s="297"/>
    </row>
    <row r="38" spans="1:17" ht="15" customHeight="1">
      <c r="B38" s="348" t="s">
        <v>631</v>
      </c>
      <c r="C38" s="348"/>
      <c r="D38" s="348"/>
      <c r="E38" s="348"/>
      <c r="F38" s="348"/>
      <c r="G38" s="348"/>
      <c r="H38" s="348"/>
      <c r="I38" s="348"/>
      <c r="J38" s="348"/>
      <c r="K38" s="348"/>
      <c r="L38" s="348"/>
      <c r="M38" s="348"/>
      <c r="N38" s="348"/>
      <c r="O38" s="350"/>
      <c r="Q38" s="386"/>
    </row>
    <row r="39" spans="1:17" ht="4.5" customHeight="1" thickBot="1">
      <c r="B39" s="346"/>
      <c r="C39" s="389"/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90"/>
      <c r="Q39" s="386"/>
    </row>
    <row r="40" spans="1:17" ht="27" customHeight="1">
      <c r="B40" s="400" t="s">
        <v>364</v>
      </c>
      <c r="C40" s="401" t="s">
        <v>589</v>
      </c>
      <c r="D40" s="402" t="s">
        <v>590</v>
      </c>
      <c r="E40" s="401" t="s">
        <v>591</v>
      </c>
      <c r="F40" s="402" t="s">
        <v>592</v>
      </c>
      <c r="G40" s="391" t="s">
        <v>300</v>
      </c>
      <c r="H40" s="392"/>
      <c r="I40" s="393"/>
      <c r="J40" s="392" t="s">
        <v>593</v>
      </c>
      <c r="K40" s="392"/>
      <c r="L40" s="392"/>
      <c r="M40" s="392"/>
      <c r="N40" s="394"/>
      <c r="O40" s="359"/>
      <c r="Q40" s="386"/>
    </row>
    <row r="41" spans="1:17" ht="19.7" customHeight="1">
      <c r="B41" s="403"/>
      <c r="C41" s="404"/>
      <c r="D41" s="405" t="s">
        <v>594</v>
      </c>
      <c r="E41" s="404"/>
      <c r="F41" s="405"/>
      <c r="G41" s="406">
        <f t="shared" ref="G41:N41" si="2">G13</f>
        <v>44403</v>
      </c>
      <c r="H41" s="406">
        <f t="shared" si="2"/>
        <v>44404</v>
      </c>
      <c r="I41" s="406">
        <f t="shared" si="2"/>
        <v>44405</v>
      </c>
      <c r="J41" s="406">
        <f t="shared" si="2"/>
        <v>44406</v>
      </c>
      <c r="K41" s="406">
        <f t="shared" si="2"/>
        <v>44407</v>
      </c>
      <c r="L41" s="406">
        <f t="shared" si="2"/>
        <v>44408</v>
      </c>
      <c r="M41" s="407">
        <f t="shared" si="2"/>
        <v>44409</v>
      </c>
      <c r="N41" s="408" t="str">
        <f t="shared" si="2"/>
        <v>PMPS</v>
      </c>
      <c r="O41" s="365"/>
      <c r="Q41" s="386"/>
    </row>
    <row r="42" spans="1:17" s="375" customFormat="1" ht="20.100000000000001" customHeight="1">
      <c r="A42" s="336"/>
      <c r="B42" s="376" t="s">
        <v>632</v>
      </c>
      <c r="C42" s="367" t="s">
        <v>633</v>
      </c>
      <c r="D42" s="367" t="s">
        <v>634</v>
      </c>
      <c r="E42" s="367" t="s">
        <v>604</v>
      </c>
      <c r="F42" s="367" t="s">
        <v>635</v>
      </c>
      <c r="G42" s="368">
        <v>100</v>
      </c>
      <c r="H42" s="368">
        <v>100</v>
      </c>
      <c r="I42" s="368">
        <v>100</v>
      </c>
      <c r="J42" s="368">
        <v>100</v>
      </c>
      <c r="K42" s="369">
        <v>100</v>
      </c>
      <c r="L42" s="369" t="s">
        <v>601</v>
      </c>
      <c r="M42" s="370" t="s">
        <v>601</v>
      </c>
      <c r="N42" s="371">
        <v>100</v>
      </c>
      <c r="O42" s="372"/>
      <c r="P42" s="373"/>
      <c r="Q42" s="374"/>
    </row>
    <row r="43" spans="1:17" s="375" customFormat="1" ht="20.100000000000001" customHeight="1">
      <c r="A43" s="336"/>
      <c r="B43" s="396"/>
      <c r="C43" s="367" t="s">
        <v>619</v>
      </c>
      <c r="D43" s="367" t="s">
        <v>634</v>
      </c>
      <c r="E43" s="367" t="s">
        <v>604</v>
      </c>
      <c r="F43" s="367" t="s">
        <v>635</v>
      </c>
      <c r="G43" s="368">
        <v>153.51</v>
      </c>
      <c r="H43" s="368">
        <v>153.51</v>
      </c>
      <c r="I43" s="368">
        <v>153.51</v>
      </c>
      <c r="J43" s="368">
        <v>153.51</v>
      </c>
      <c r="K43" s="369">
        <v>153.51</v>
      </c>
      <c r="L43" s="369" t="s">
        <v>601</v>
      </c>
      <c r="M43" s="370" t="s">
        <v>601</v>
      </c>
      <c r="N43" s="371">
        <v>153.51</v>
      </c>
      <c r="O43" s="372"/>
      <c r="P43" s="373"/>
      <c r="Q43" s="374"/>
    </row>
    <row r="44" spans="1:17" s="375" customFormat="1" ht="20.100000000000001" customHeight="1">
      <c r="A44" s="336"/>
      <c r="B44" s="376" t="s">
        <v>636</v>
      </c>
      <c r="C44" s="367" t="s">
        <v>637</v>
      </c>
      <c r="D44" s="367" t="s">
        <v>638</v>
      </c>
      <c r="E44" s="367" t="s">
        <v>604</v>
      </c>
      <c r="F44" s="367" t="s">
        <v>639</v>
      </c>
      <c r="G44" s="368">
        <v>250</v>
      </c>
      <c r="H44" s="368">
        <v>250</v>
      </c>
      <c r="I44" s="368">
        <v>250</v>
      </c>
      <c r="J44" s="368">
        <v>250</v>
      </c>
      <c r="K44" s="369" t="s">
        <v>601</v>
      </c>
      <c r="L44" s="369" t="s">
        <v>601</v>
      </c>
      <c r="M44" s="370" t="s">
        <v>601</v>
      </c>
      <c r="N44" s="371">
        <v>250</v>
      </c>
      <c r="O44" s="372"/>
      <c r="P44" s="373"/>
      <c r="Q44" s="374"/>
    </row>
    <row r="45" spans="1:17" s="375" customFormat="1" ht="20.100000000000001" customHeight="1">
      <c r="A45" s="336"/>
      <c r="B45" s="376"/>
      <c r="C45" s="367" t="s">
        <v>640</v>
      </c>
      <c r="D45" s="367" t="s">
        <v>638</v>
      </c>
      <c r="E45" s="367" t="s">
        <v>604</v>
      </c>
      <c r="F45" s="367" t="s">
        <v>639</v>
      </c>
      <c r="G45" s="368">
        <v>185</v>
      </c>
      <c r="H45" s="368">
        <v>185</v>
      </c>
      <c r="I45" s="368">
        <v>185</v>
      </c>
      <c r="J45" s="368">
        <v>185</v>
      </c>
      <c r="K45" s="369">
        <v>185</v>
      </c>
      <c r="L45" s="369" t="s">
        <v>601</v>
      </c>
      <c r="M45" s="370" t="s">
        <v>601</v>
      </c>
      <c r="N45" s="371">
        <v>185</v>
      </c>
      <c r="O45" s="372"/>
      <c r="P45" s="373"/>
      <c r="Q45" s="374"/>
    </row>
    <row r="46" spans="1:17" s="375" customFormat="1" ht="19.5" customHeight="1">
      <c r="A46" s="336"/>
      <c r="B46" s="376"/>
      <c r="C46" s="367" t="s">
        <v>641</v>
      </c>
      <c r="D46" s="367" t="s">
        <v>638</v>
      </c>
      <c r="E46" s="367" t="s">
        <v>604</v>
      </c>
      <c r="F46" s="367" t="s">
        <v>639</v>
      </c>
      <c r="G46" s="368">
        <v>195</v>
      </c>
      <c r="H46" s="368">
        <v>195</v>
      </c>
      <c r="I46" s="368">
        <v>195</v>
      </c>
      <c r="J46" s="368">
        <v>195</v>
      </c>
      <c r="K46" s="369">
        <v>195</v>
      </c>
      <c r="L46" s="369" t="s">
        <v>601</v>
      </c>
      <c r="M46" s="370" t="s">
        <v>601</v>
      </c>
      <c r="N46" s="371">
        <v>195</v>
      </c>
      <c r="O46" s="372"/>
      <c r="P46" s="373"/>
      <c r="Q46" s="374"/>
    </row>
    <row r="47" spans="1:17" s="375" customFormat="1" ht="20.100000000000001" customHeight="1">
      <c r="A47" s="336"/>
      <c r="B47" s="376"/>
      <c r="C47" s="367" t="s">
        <v>642</v>
      </c>
      <c r="D47" s="367" t="s">
        <v>638</v>
      </c>
      <c r="E47" s="367" t="s">
        <v>604</v>
      </c>
      <c r="F47" s="367" t="s">
        <v>639</v>
      </c>
      <c r="G47" s="368">
        <v>356.25</v>
      </c>
      <c r="H47" s="368">
        <v>356.25</v>
      </c>
      <c r="I47" s="368">
        <v>356.25</v>
      </c>
      <c r="J47" s="368">
        <v>356.25</v>
      </c>
      <c r="K47" s="369">
        <v>356.25</v>
      </c>
      <c r="L47" s="369" t="s">
        <v>601</v>
      </c>
      <c r="M47" s="370" t="s">
        <v>601</v>
      </c>
      <c r="N47" s="371">
        <v>356.25</v>
      </c>
      <c r="O47" s="372"/>
      <c r="P47" s="373"/>
      <c r="Q47" s="374"/>
    </row>
    <row r="48" spans="1:17" s="375" customFormat="1" ht="20.100000000000001" customHeight="1">
      <c r="A48" s="336"/>
      <c r="B48" s="396"/>
      <c r="C48" s="367" t="s">
        <v>619</v>
      </c>
      <c r="D48" s="367" t="s">
        <v>643</v>
      </c>
      <c r="E48" s="367" t="s">
        <v>604</v>
      </c>
      <c r="F48" s="367" t="s">
        <v>639</v>
      </c>
      <c r="G48" s="368">
        <v>213</v>
      </c>
      <c r="H48" s="368">
        <v>213</v>
      </c>
      <c r="I48" s="368">
        <v>213</v>
      </c>
      <c r="J48" s="368">
        <v>213</v>
      </c>
      <c r="K48" s="369">
        <v>213</v>
      </c>
      <c r="L48" s="369" t="s">
        <v>601</v>
      </c>
      <c r="M48" s="370" t="s">
        <v>601</v>
      </c>
      <c r="N48" s="371">
        <v>213</v>
      </c>
      <c r="O48" s="372"/>
      <c r="P48" s="373"/>
      <c r="Q48" s="374"/>
    </row>
    <row r="49" spans="1:17" s="375" customFormat="1" ht="20.100000000000001" customHeight="1">
      <c r="A49" s="336"/>
      <c r="B49" s="376" t="s">
        <v>644</v>
      </c>
      <c r="C49" s="367" t="s">
        <v>645</v>
      </c>
      <c r="D49" s="367" t="s">
        <v>646</v>
      </c>
      <c r="E49" s="367" t="s">
        <v>604</v>
      </c>
      <c r="F49" s="367" t="s">
        <v>647</v>
      </c>
      <c r="G49" s="368">
        <v>70</v>
      </c>
      <c r="H49" s="368">
        <v>70</v>
      </c>
      <c r="I49" s="368">
        <v>70</v>
      </c>
      <c r="J49" s="368">
        <v>70</v>
      </c>
      <c r="K49" s="369">
        <v>70</v>
      </c>
      <c r="L49" s="369" t="s">
        <v>601</v>
      </c>
      <c r="M49" s="370" t="s">
        <v>601</v>
      </c>
      <c r="N49" s="371">
        <v>70</v>
      </c>
      <c r="O49" s="372"/>
      <c r="P49" s="373"/>
      <c r="Q49" s="374"/>
    </row>
    <row r="50" spans="1:17" s="375" customFormat="1" ht="20.100000000000001" customHeight="1">
      <c r="A50" s="336"/>
      <c r="B50" s="396"/>
      <c r="C50" s="367" t="s">
        <v>648</v>
      </c>
      <c r="D50" s="367" t="s">
        <v>646</v>
      </c>
      <c r="E50" s="367" t="s">
        <v>604</v>
      </c>
      <c r="F50" s="367" t="s">
        <v>647</v>
      </c>
      <c r="G50" s="368">
        <v>70</v>
      </c>
      <c r="H50" s="368">
        <v>70</v>
      </c>
      <c r="I50" s="368">
        <v>70</v>
      </c>
      <c r="J50" s="368">
        <v>70</v>
      </c>
      <c r="K50" s="369">
        <v>70</v>
      </c>
      <c r="L50" s="369" t="s">
        <v>601</v>
      </c>
      <c r="M50" s="370" t="s">
        <v>601</v>
      </c>
      <c r="N50" s="371">
        <v>70</v>
      </c>
      <c r="O50" s="372"/>
      <c r="P50" s="373"/>
      <c r="Q50" s="374"/>
    </row>
    <row r="51" spans="1:17" s="375" customFormat="1" ht="20.100000000000001" customHeight="1">
      <c r="A51" s="336"/>
      <c r="B51" s="376" t="s">
        <v>649</v>
      </c>
      <c r="C51" s="367" t="s">
        <v>650</v>
      </c>
      <c r="D51" s="367" t="s">
        <v>651</v>
      </c>
      <c r="E51" s="367" t="s">
        <v>599</v>
      </c>
      <c r="F51" s="367" t="s">
        <v>652</v>
      </c>
      <c r="G51" s="368">
        <v>114</v>
      </c>
      <c r="H51" s="368">
        <v>114</v>
      </c>
      <c r="I51" s="368">
        <v>114</v>
      </c>
      <c r="J51" s="368">
        <v>114</v>
      </c>
      <c r="K51" s="369">
        <v>114</v>
      </c>
      <c r="L51" s="369" t="s">
        <v>601</v>
      </c>
      <c r="M51" s="370" t="s">
        <v>601</v>
      </c>
      <c r="N51" s="371">
        <v>114</v>
      </c>
      <c r="O51" s="372"/>
      <c r="P51" s="373"/>
      <c r="Q51" s="374"/>
    </row>
    <row r="52" spans="1:17" s="375" customFormat="1" ht="20.100000000000001" customHeight="1">
      <c r="A52" s="336"/>
      <c r="B52" s="376"/>
      <c r="C52" s="367" t="s">
        <v>633</v>
      </c>
      <c r="D52" s="367" t="s">
        <v>651</v>
      </c>
      <c r="E52" s="367" t="s">
        <v>599</v>
      </c>
      <c r="F52" s="367" t="s">
        <v>652</v>
      </c>
      <c r="G52" s="368">
        <v>85</v>
      </c>
      <c r="H52" s="368">
        <v>85</v>
      </c>
      <c r="I52" s="368">
        <v>85</v>
      </c>
      <c r="J52" s="368">
        <v>85</v>
      </c>
      <c r="K52" s="369">
        <v>85</v>
      </c>
      <c r="L52" s="369" t="s">
        <v>601</v>
      </c>
      <c r="M52" s="370" t="s">
        <v>601</v>
      </c>
      <c r="N52" s="371">
        <v>85</v>
      </c>
      <c r="O52" s="372"/>
      <c r="P52" s="373"/>
      <c r="Q52" s="374"/>
    </row>
    <row r="53" spans="1:17" s="375" customFormat="1" ht="20.100000000000001" customHeight="1">
      <c r="A53" s="336"/>
      <c r="B53" s="376"/>
      <c r="C53" s="367" t="s">
        <v>614</v>
      </c>
      <c r="D53" s="367" t="s">
        <v>651</v>
      </c>
      <c r="E53" s="367" t="s">
        <v>599</v>
      </c>
      <c r="F53" s="367" t="s">
        <v>652</v>
      </c>
      <c r="G53" s="368">
        <v>123.68</v>
      </c>
      <c r="H53" s="368">
        <v>122.35</v>
      </c>
      <c r="I53" s="368">
        <v>124.77</v>
      </c>
      <c r="J53" s="368">
        <v>124.23</v>
      </c>
      <c r="K53" s="369">
        <v>122.82</v>
      </c>
      <c r="L53" s="369" t="s">
        <v>601</v>
      </c>
      <c r="M53" s="370" t="s">
        <v>601</v>
      </c>
      <c r="N53" s="371">
        <v>123.57</v>
      </c>
      <c r="O53" s="372"/>
      <c r="P53" s="373"/>
      <c r="Q53" s="374"/>
    </row>
    <row r="54" spans="1:17" s="375" customFormat="1" ht="20.100000000000001" customHeight="1">
      <c r="A54" s="336"/>
      <c r="B54" s="376"/>
      <c r="C54" s="367" t="s">
        <v>626</v>
      </c>
      <c r="D54" s="367" t="s">
        <v>651</v>
      </c>
      <c r="E54" s="367" t="s">
        <v>599</v>
      </c>
      <c r="F54" s="367" t="s">
        <v>652</v>
      </c>
      <c r="G54" s="368">
        <v>120</v>
      </c>
      <c r="H54" s="368">
        <v>120</v>
      </c>
      <c r="I54" s="368">
        <v>110</v>
      </c>
      <c r="J54" s="368">
        <v>115</v>
      </c>
      <c r="K54" s="369">
        <v>120</v>
      </c>
      <c r="L54" s="369" t="s">
        <v>601</v>
      </c>
      <c r="M54" s="370" t="s">
        <v>601</v>
      </c>
      <c r="N54" s="371">
        <v>116.92</v>
      </c>
      <c r="O54" s="372"/>
      <c r="P54" s="373"/>
      <c r="Q54" s="374"/>
    </row>
    <row r="55" spans="1:17" s="375" customFormat="1" ht="20.100000000000001" customHeight="1">
      <c r="A55" s="336"/>
      <c r="B55" s="376"/>
      <c r="C55" s="367" t="s">
        <v>641</v>
      </c>
      <c r="D55" s="367" t="s">
        <v>651</v>
      </c>
      <c r="E55" s="367" t="s">
        <v>599</v>
      </c>
      <c r="F55" s="367" t="s">
        <v>652</v>
      </c>
      <c r="G55" s="368">
        <v>117.5</v>
      </c>
      <c r="H55" s="368">
        <v>117.5</v>
      </c>
      <c r="I55" s="368">
        <v>117.5</v>
      </c>
      <c r="J55" s="368">
        <v>117.5</v>
      </c>
      <c r="K55" s="369">
        <v>117.5</v>
      </c>
      <c r="L55" s="369" t="s">
        <v>601</v>
      </c>
      <c r="M55" s="370" t="s">
        <v>601</v>
      </c>
      <c r="N55" s="371">
        <v>117.5</v>
      </c>
      <c r="O55" s="372"/>
      <c r="P55" s="373"/>
      <c r="Q55" s="374"/>
    </row>
    <row r="56" spans="1:17" s="375" customFormat="1" ht="19.5" customHeight="1">
      <c r="A56" s="336"/>
      <c r="B56" s="376"/>
      <c r="C56" s="367" t="s">
        <v>642</v>
      </c>
      <c r="D56" s="367" t="s">
        <v>651</v>
      </c>
      <c r="E56" s="367" t="s">
        <v>599</v>
      </c>
      <c r="F56" s="367" t="s">
        <v>652</v>
      </c>
      <c r="G56" s="368">
        <v>61.88</v>
      </c>
      <c r="H56" s="368">
        <v>61.88</v>
      </c>
      <c r="I56" s="368">
        <v>61.88</v>
      </c>
      <c r="J56" s="368">
        <v>61.88</v>
      </c>
      <c r="K56" s="369">
        <v>61.88</v>
      </c>
      <c r="L56" s="369" t="s">
        <v>601</v>
      </c>
      <c r="M56" s="370" t="s">
        <v>601</v>
      </c>
      <c r="N56" s="371">
        <v>61.88</v>
      </c>
      <c r="O56" s="372"/>
      <c r="P56" s="373"/>
      <c r="Q56" s="374"/>
    </row>
    <row r="57" spans="1:17" s="375" customFormat="1" ht="19.5" customHeight="1">
      <c r="A57" s="336"/>
      <c r="B57" s="376"/>
      <c r="C57" s="367" t="s">
        <v>619</v>
      </c>
      <c r="D57" s="367" t="s">
        <v>651</v>
      </c>
      <c r="E57" s="367" t="s">
        <v>599</v>
      </c>
      <c r="F57" s="367" t="s">
        <v>652</v>
      </c>
      <c r="G57" s="368">
        <v>75</v>
      </c>
      <c r="H57" s="368">
        <v>75</v>
      </c>
      <c r="I57" s="368">
        <v>75</v>
      </c>
      <c r="J57" s="368">
        <v>75</v>
      </c>
      <c r="K57" s="369">
        <v>75</v>
      </c>
      <c r="L57" s="369" t="s">
        <v>601</v>
      </c>
      <c r="M57" s="370" t="s">
        <v>601</v>
      </c>
      <c r="N57" s="371">
        <v>75</v>
      </c>
      <c r="O57" s="372"/>
      <c r="P57" s="373"/>
      <c r="Q57" s="374"/>
    </row>
    <row r="58" spans="1:17" s="375" customFormat="1" ht="19.5" customHeight="1">
      <c r="A58" s="336"/>
      <c r="B58" s="376"/>
      <c r="C58" s="367" t="s">
        <v>633</v>
      </c>
      <c r="D58" s="367" t="s">
        <v>653</v>
      </c>
      <c r="E58" s="367" t="s">
        <v>599</v>
      </c>
      <c r="F58" s="367" t="s">
        <v>652</v>
      </c>
      <c r="G58" s="368">
        <v>95</v>
      </c>
      <c r="H58" s="368">
        <v>95</v>
      </c>
      <c r="I58" s="368">
        <v>95</v>
      </c>
      <c r="J58" s="368">
        <v>95</v>
      </c>
      <c r="K58" s="369">
        <v>95</v>
      </c>
      <c r="L58" s="369" t="s">
        <v>601</v>
      </c>
      <c r="M58" s="370" t="s">
        <v>601</v>
      </c>
      <c r="N58" s="371">
        <v>95</v>
      </c>
      <c r="O58" s="372"/>
      <c r="P58" s="373"/>
      <c r="Q58" s="374"/>
    </row>
    <row r="59" spans="1:17" s="375" customFormat="1" ht="19.5" customHeight="1">
      <c r="A59" s="336"/>
      <c r="B59" s="376"/>
      <c r="C59" s="367" t="s">
        <v>614</v>
      </c>
      <c r="D59" s="367" t="s">
        <v>653</v>
      </c>
      <c r="E59" s="367" t="s">
        <v>599</v>
      </c>
      <c r="F59" s="367" t="s">
        <v>652</v>
      </c>
      <c r="G59" s="368">
        <v>115.89</v>
      </c>
      <c r="H59" s="368">
        <v>95.82</v>
      </c>
      <c r="I59" s="368">
        <v>108.26</v>
      </c>
      <c r="J59" s="368">
        <v>105.59</v>
      </c>
      <c r="K59" s="369">
        <v>99.56</v>
      </c>
      <c r="L59" s="369" t="s">
        <v>601</v>
      </c>
      <c r="M59" s="370" t="s">
        <v>601</v>
      </c>
      <c r="N59" s="371">
        <v>102.86</v>
      </c>
      <c r="O59" s="372"/>
      <c r="P59" s="373"/>
      <c r="Q59" s="374"/>
    </row>
    <row r="60" spans="1:17" s="375" customFormat="1" ht="20.100000000000001" customHeight="1">
      <c r="A60" s="336"/>
      <c r="B60" s="396"/>
      <c r="C60" s="367" t="s">
        <v>619</v>
      </c>
      <c r="D60" s="367" t="s">
        <v>653</v>
      </c>
      <c r="E60" s="367" t="s">
        <v>599</v>
      </c>
      <c r="F60" s="367" t="s">
        <v>652</v>
      </c>
      <c r="G60" s="368">
        <v>122</v>
      </c>
      <c r="H60" s="368">
        <v>122</v>
      </c>
      <c r="I60" s="368">
        <v>122</v>
      </c>
      <c r="J60" s="368">
        <v>122</v>
      </c>
      <c r="K60" s="369">
        <v>122</v>
      </c>
      <c r="L60" s="369" t="s">
        <v>601</v>
      </c>
      <c r="M60" s="370" t="s">
        <v>601</v>
      </c>
      <c r="N60" s="371">
        <v>122</v>
      </c>
      <c r="O60" s="372"/>
      <c r="P60" s="373"/>
      <c r="Q60" s="374"/>
    </row>
    <row r="61" spans="1:17" s="375" customFormat="1" ht="20.100000000000001" customHeight="1">
      <c r="A61" s="336"/>
      <c r="B61" s="376" t="s">
        <v>654</v>
      </c>
      <c r="C61" s="367" t="s">
        <v>645</v>
      </c>
      <c r="D61" s="367" t="s">
        <v>651</v>
      </c>
      <c r="E61" s="367" t="s">
        <v>599</v>
      </c>
      <c r="F61" s="367" t="s">
        <v>652</v>
      </c>
      <c r="G61" s="368">
        <v>120</v>
      </c>
      <c r="H61" s="368">
        <v>120</v>
      </c>
      <c r="I61" s="368">
        <v>120</v>
      </c>
      <c r="J61" s="368">
        <v>120</v>
      </c>
      <c r="K61" s="369">
        <v>120</v>
      </c>
      <c r="L61" s="369" t="s">
        <v>601</v>
      </c>
      <c r="M61" s="370" t="s">
        <v>601</v>
      </c>
      <c r="N61" s="371">
        <v>120</v>
      </c>
      <c r="O61" s="372"/>
      <c r="P61" s="373"/>
      <c r="Q61" s="374"/>
    </row>
    <row r="62" spans="1:17" s="375" customFormat="1" ht="20.100000000000001" customHeight="1">
      <c r="A62" s="336"/>
      <c r="B62" s="376"/>
      <c r="C62" s="367" t="s">
        <v>633</v>
      </c>
      <c r="D62" s="367" t="s">
        <v>651</v>
      </c>
      <c r="E62" s="367" t="s">
        <v>599</v>
      </c>
      <c r="F62" s="367" t="s">
        <v>652</v>
      </c>
      <c r="G62" s="368">
        <v>90</v>
      </c>
      <c r="H62" s="368">
        <v>90</v>
      </c>
      <c r="I62" s="368">
        <v>90</v>
      </c>
      <c r="J62" s="368">
        <v>90</v>
      </c>
      <c r="K62" s="369">
        <v>90</v>
      </c>
      <c r="L62" s="369" t="s">
        <v>601</v>
      </c>
      <c r="M62" s="370" t="s">
        <v>601</v>
      </c>
      <c r="N62" s="371">
        <v>90</v>
      </c>
      <c r="O62" s="372"/>
      <c r="P62" s="373"/>
      <c r="Q62" s="374"/>
    </row>
    <row r="63" spans="1:17" s="375" customFormat="1" ht="19.5" customHeight="1">
      <c r="A63" s="336"/>
      <c r="B63" s="376"/>
      <c r="C63" s="367" t="s">
        <v>614</v>
      </c>
      <c r="D63" s="367" t="s">
        <v>651</v>
      </c>
      <c r="E63" s="367" t="s">
        <v>599</v>
      </c>
      <c r="F63" s="367" t="s">
        <v>652</v>
      </c>
      <c r="G63" s="368">
        <v>133.22</v>
      </c>
      <c r="H63" s="368">
        <v>132.22</v>
      </c>
      <c r="I63" s="368">
        <v>133.65</v>
      </c>
      <c r="J63" s="368">
        <v>134.18</v>
      </c>
      <c r="K63" s="369">
        <v>131.4</v>
      </c>
      <c r="L63" s="369" t="s">
        <v>601</v>
      </c>
      <c r="M63" s="370" t="s">
        <v>601</v>
      </c>
      <c r="N63" s="371">
        <v>132.88</v>
      </c>
      <c r="O63" s="372"/>
      <c r="P63" s="373"/>
      <c r="Q63" s="374"/>
    </row>
    <row r="64" spans="1:17" s="375" customFormat="1" ht="20.100000000000001" customHeight="1">
      <c r="A64" s="336"/>
      <c r="B64" s="376"/>
      <c r="C64" s="367" t="s">
        <v>642</v>
      </c>
      <c r="D64" s="367" t="s">
        <v>651</v>
      </c>
      <c r="E64" s="367" t="s">
        <v>599</v>
      </c>
      <c r="F64" s="367" t="s">
        <v>652</v>
      </c>
      <c r="G64" s="368">
        <v>93.75</v>
      </c>
      <c r="H64" s="368">
        <v>93.75</v>
      </c>
      <c r="I64" s="368">
        <v>93.75</v>
      </c>
      <c r="J64" s="368">
        <v>93.75</v>
      </c>
      <c r="K64" s="369">
        <v>93.75</v>
      </c>
      <c r="L64" s="369" t="s">
        <v>601</v>
      </c>
      <c r="M64" s="370" t="s">
        <v>601</v>
      </c>
      <c r="N64" s="371">
        <v>93.75</v>
      </c>
      <c r="O64" s="372"/>
      <c r="P64" s="373"/>
      <c r="Q64" s="374"/>
    </row>
    <row r="65" spans="1:17" s="375" customFormat="1" ht="20.100000000000001" customHeight="1">
      <c r="A65" s="336"/>
      <c r="B65" s="376"/>
      <c r="C65" s="367" t="s">
        <v>619</v>
      </c>
      <c r="D65" s="367" t="s">
        <v>651</v>
      </c>
      <c r="E65" s="367" t="s">
        <v>599</v>
      </c>
      <c r="F65" s="367" t="s">
        <v>652</v>
      </c>
      <c r="G65" s="368">
        <v>106</v>
      </c>
      <c r="H65" s="368">
        <v>106</v>
      </c>
      <c r="I65" s="368">
        <v>106</v>
      </c>
      <c r="J65" s="368">
        <v>106</v>
      </c>
      <c r="K65" s="369">
        <v>106</v>
      </c>
      <c r="L65" s="369" t="s">
        <v>601</v>
      </c>
      <c r="M65" s="370" t="s">
        <v>601</v>
      </c>
      <c r="N65" s="371">
        <v>106</v>
      </c>
      <c r="O65" s="372"/>
      <c r="P65" s="373"/>
      <c r="Q65" s="374"/>
    </row>
    <row r="66" spans="1:17" s="375" customFormat="1" ht="20.100000000000001" customHeight="1">
      <c r="A66" s="336"/>
      <c r="B66" s="396"/>
      <c r="C66" s="367" t="s">
        <v>633</v>
      </c>
      <c r="D66" s="367" t="s">
        <v>653</v>
      </c>
      <c r="E66" s="367" t="s">
        <v>599</v>
      </c>
      <c r="F66" s="367" t="s">
        <v>652</v>
      </c>
      <c r="G66" s="368">
        <v>90</v>
      </c>
      <c r="H66" s="368">
        <v>90</v>
      </c>
      <c r="I66" s="368">
        <v>90</v>
      </c>
      <c r="J66" s="368">
        <v>90</v>
      </c>
      <c r="K66" s="369">
        <v>90</v>
      </c>
      <c r="L66" s="369" t="s">
        <v>601</v>
      </c>
      <c r="M66" s="370" t="s">
        <v>601</v>
      </c>
      <c r="N66" s="371">
        <v>90</v>
      </c>
      <c r="O66" s="372"/>
      <c r="P66" s="373"/>
      <c r="Q66" s="374"/>
    </row>
    <row r="67" spans="1:17" s="375" customFormat="1" ht="20.100000000000001" customHeight="1">
      <c r="A67" s="336"/>
      <c r="B67" s="376" t="s">
        <v>655</v>
      </c>
      <c r="C67" s="367" t="s">
        <v>614</v>
      </c>
      <c r="D67" s="367" t="s">
        <v>601</v>
      </c>
      <c r="E67" s="367" t="s">
        <v>604</v>
      </c>
      <c r="F67" s="367" t="s">
        <v>652</v>
      </c>
      <c r="G67" s="368">
        <v>123.91</v>
      </c>
      <c r="H67" s="368">
        <v>124.32</v>
      </c>
      <c r="I67" s="368">
        <v>126.29</v>
      </c>
      <c r="J67" s="368">
        <v>124.7</v>
      </c>
      <c r="K67" s="369">
        <v>123.84</v>
      </c>
      <c r="L67" s="369" t="s">
        <v>601</v>
      </c>
      <c r="M67" s="370" t="s">
        <v>601</v>
      </c>
      <c r="N67" s="371">
        <v>124.65</v>
      </c>
      <c r="O67" s="372"/>
      <c r="P67" s="373"/>
      <c r="Q67" s="374"/>
    </row>
    <row r="68" spans="1:17" s="375" customFormat="1" ht="20.100000000000001" customHeight="1">
      <c r="A68" s="336"/>
      <c r="B68" s="396"/>
      <c r="C68" s="367" t="s">
        <v>626</v>
      </c>
      <c r="D68" s="367" t="s">
        <v>601</v>
      </c>
      <c r="E68" s="367" t="s">
        <v>604</v>
      </c>
      <c r="F68" s="367" t="s">
        <v>652</v>
      </c>
      <c r="G68" s="368">
        <v>115</v>
      </c>
      <c r="H68" s="368">
        <v>110</v>
      </c>
      <c r="I68" s="368">
        <v>120</v>
      </c>
      <c r="J68" s="368">
        <v>120</v>
      </c>
      <c r="K68" s="369">
        <v>130</v>
      </c>
      <c r="L68" s="369" t="s">
        <v>601</v>
      </c>
      <c r="M68" s="370" t="s">
        <v>601</v>
      </c>
      <c r="N68" s="371">
        <v>120.15</v>
      </c>
      <c r="O68" s="372"/>
      <c r="P68" s="373"/>
      <c r="Q68" s="374"/>
    </row>
    <row r="69" spans="1:17" s="410" customFormat="1" ht="20.100000000000001" customHeight="1" thickBot="1">
      <c r="A69" s="409"/>
      <c r="B69" s="378" t="s">
        <v>656</v>
      </c>
      <c r="C69" s="379" t="s">
        <v>614</v>
      </c>
      <c r="D69" s="379" t="s">
        <v>601</v>
      </c>
      <c r="E69" s="379" t="s">
        <v>604</v>
      </c>
      <c r="F69" s="379" t="s">
        <v>652</v>
      </c>
      <c r="G69" s="380">
        <v>99.77</v>
      </c>
      <c r="H69" s="380">
        <v>87.27</v>
      </c>
      <c r="I69" s="380" t="s">
        <v>601</v>
      </c>
      <c r="J69" s="380">
        <v>96.71</v>
      </c>
      <c r="K69" s="380">
        <v>101.21</v>
      </c>
      <c r="L69" s="380" t="s">
        <v>601</v>
      </c>
      <c r="M69" s="381" t="s">
        <v>601</v>
      </c>
      <c r="N69" s="382">
        <v>99.08</v>
      </c>
      <c r="O69" s="409"/>
      <c r="P69" s="373"/>
      <c r="Q69" s="374"/>
    </row>
    <row r="70" spans="1:17">
      <c r="N70" s="411"/>
    </row>
    <row r="72" spans="1:17" ht="15" customHeight="1">
      <c r="B72" s="348" t="s">
        <v>657</v>
      </c>
      <c r="C72" s="348"/>
      <c r="D72" s="348"/>
      <c r="E72" s="348"/>
      <c r="F72" s="348"/>
      <c r="G72" s="348"/>
      <c r="H72" s="348"/>
      <c r="I72" s="348"/>
      <c r="J72" s="348"/>
      <c r="K72" s="348"/>
      <c r="L72" s="348"/>
      <c r="M72" s="348"/>
      <c r="N72" s="348"/>
      <c r="O72" s="350"/>
      <c r="Q72" s="386"/>
    </row>
    <row r="73" spans="1:17" ht="4.5" customHeight="1" thickBot="1">
      <c r="B73" s="346"/>
      <c r="C73" s="389"/>
      <c r="D73" s="389"/>
      <c r="E73" s="389"/>
      <c r="F73" s="389"/>
      <c r="G73" s="389"/>
      <c r="H73" s="389"/>
      <c r="I73" s="389"/>
      <c r="J73" s="389"/>
      <c r="K73" s="389"/>
      <c r="L73" s="389"/>
      <c r="M73" s="389"/>
      <c r="N73" s="389"/>
      <c r="O73" s="390"/>
      <c r="Q73" s="386"/>
    </row>
    <row r="74" spans="1:17" ht="27" customHeight="1">
      <c r="B74" s="400" t="s">
        <v>364</v>
      </c>
      <c r="C74" s="401" t="s">
        <v>589</v>
      </c>
      <c r="D74" s="402" t="s">
        <v>590</v>
      </c>
      <c r="E74" s="401" t="s">
        <v>591</v>
      </c>
      <c r="F74" s="402" t="s">
        <v>592</v>
      </c>
      <c r="G74" s="391" t="s">
        <v>300</v>
      </c>
      <c r="H74" s="392"/>
      <c r="I74" s="393"/>
      <c r="J74" s="392" t="s">
        <v>593</v>
      </c>
      <c r="K74" s="392"/>
      <c r="L74" s="392"/>
      <c r="M74" s="392"/>
      <c r="N74" s="394"/>
      <c r="O74" s="359"/>
      <c r="Q74" s="386"/>
    </row>
    <row r="75" spans="1:17" ht="19.7" customHeight="1">
      <c r="B75" s="403"/>
      <c r="C75" s="404"/>
      <c r="D75" s="405" t="s">
        <v>594</v>
      </c>
      <c r="E75" s="404"/>
      <c r="F75" s="405"/>
      <c r="G75" s="406">
        <f t="shared" ref="G75:N75" si="3">G13</f>
        <v>44403</v>
      </c>
      <c r="H75" s="406">
        <f t="shared" si="3"/>
        <v>44404</v>
      </c>
      <c r="I75" s="406">
        <f t="shared" si="3"/>
        <v>44405</v>
      </c>
      <c r="J75" s="406">
        <f t="shared" si="3"/>
        <v>44406</v>
      </c>
      <c r="K75" s="406">
        <f t="shared" si="3"/>
        <v>44407</v>
      </c>
      <c r="L75" s="406">
        <f t="shared" si="3"/>
        <v>44408</v>
      </c>
      <c r="M75" s="407">
        <f t="shared" si="3"/>
        <v>44409</v>
      </c>
      <c r="N75" s="408" t="str">
        <f t="shared" si="3"/>
        <v>PMPS</v>
      </c>
      <c r="O75" s="365"/>
      <c r="Q75" s="386"/>
    </row>
    <row r="76" spans="1:17" s="375" customFormat="1" ht="20.100000000000001" customHeight="1" thickBot="1">
      <c r="A76" s="336"/>
      <c r="B76" s="378" t="s">
        <v>658</v>
      </c>
      <c r="C76" s="379" t="s">
        <v>626</v>
      </c>
      <c r="D76" s="379" t="s">
        <v>659</v>
      </c>
      <c r="E76" s="379" t="s">
        <v>599</v>
      </c>
      <c r="F76" s="379" t="s">
        <v>604</v>
      </c>
      <c r="G76" s="380">
        <v>170</v>
      </c>
      <c r="H76" s="380">
        <v>175</v>
      </c>
      <c r="I76" s="380">
        <v>165</v>
      </c>
      <c r="J76" s="380">
        <v>170</v>
      </c>
      <c r="K76" s="380">
        <v>175</v>
      </c>
      <c r="L76" s="380" t="s">
        <v>601</v>
      </c>
      <c r="M76" s="381" t="s">
        <v>601</v>
      </c>
      <c r="N76" s="382">
        <v>170.77</v>
      </c>
      <c r="O76" s="373"/>
      <c r="P76" s="373"/>
      <c r="Q76" s="374"/>
    </row>
    <row r="77" spans="1:17">
      <c r="N77" s="411" t="s">
        <v>146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="80" zoomScaleNormal="80" zoomScaleSheetLayoutView="100" workbookViewId="0">
      <selection activeCell="I1" sqref="I1:J1048576"/>
    </sheetView>
  </sheetViews>
  <sheetFormatPr baseColWidth="10" defaultColWidth="12.5703125" defaultRowHeight="15.75"/>
  <cols>
    <col min="1" max="1" width="2.7109375" style="412" customWidth="1"/>
    <col min="2" max="2" width="19.5703125" style="413" customWidth="1"/>
    <col min="3" max="3" width="15.7109375" style="413" customWidth="1"/>
    <col min="4" max="4" width="36" style="413" bestFit="1" customWidth="1"/>
    <col min="5" max="5" width="7.7109375" style="413" customWidth="1"/>
    <col min="6" max="6" width="21.7109375" style="413" customWidth="1"/>
    <col min="7" max="7" width="60.7109375" style="413" customWidth="1"/>
    <col min="8" max="8" width="3.140625" style="338" customWidth="1"/>
    <col min="9" max="9" width="8.28515625" style="338" customWidth="1"/>
    <col min="10" max="10" width="10.140625" style="338" customWidth="1"/>
    <col min="11" max="11" width="12.5703125" style="338"/>
    <col min="12" max="13" width="14.7109375" style="338" bestFit="1" customWidth="1"/>
    <col min="14" max="14" width="12.85546875" style="338" bestFit="1" customWidth="1"/>
    <col min="15" max="16384" width="12.5703125" style="338"/>
  </cols>
  <sheetData>
    <row r="1" spans="1:14" ht="11.25" customHeight="1"/>
    <row r="2" spans="1:14">
      <c r="G2" s="341"/>
      <c r="H2" s="342"/>
    </row>
    <row r="3" spans="1:14" ht="8.25" customHeight="1">
      <c r="H3" s="342"/>
    </row>
    <row r="4" spans="1:14" ht="1.5" customHeight="1" thickBot="1">
      <c r="H4" s="342"/>
    </row>
    <row r="5" spans="1:14" ht="26.25" customHeight="1" thickBot="1">
      <c r="B5" s="713" t="s">
        <v>660</v>
      </c>
      <c r="C5" s="714"/>
      <c r="D5" s="714"/>
      <c r="E5" s="714"/>
      <c r="F5" s="714"/>
      <c r="G5" s="715"/>
      <c r="H5" s="343"/>
    </row>
    <row r="6" spans="1:14" ht="15" customHeight="1">
      <c r="B6" s="716"/>
      <c r="C6" s="716"/>
      <c r="D6" s="716"/>
      <c r="E6" s="716"/>
      <c r="F6" s="716"/>
      <c r="G6" s="716"/>
      <c r="H6" s="344"/>
    </row>
    <row r="7" spans="1:14" ht="33.6" customHeight="1">
      <c r="B7" s="717" t="s">
        <v>661</v>
      </c>
      <c r="C7" s="717"/>
      <c r="D7" s="717"/>
      <c r="E7" s="717"/>
      <c r="F7" s="717"/>
      <c r="G7" s="717"/>
      <c r="H7" s="344"/>
    </row>
    <row r="8" spans="1:14" ht="27" customHeight="1">
      <c r="B8" s="718" t="s">
        <v>662</v>
      </c>
      <c r="C8" s="719"/>
      <c r="D8" s="719"/>
      <c r="E8" s="719"/>
      <c r="F8" s="719"/>
      <c r="G8" s="719"/>
      <c r="H8" s="344"/>
    </row>
    <row r="9" spans="1:14" ht="9" customHeight="1">
      <c r="B9" s="414"/>
      <c r="C9" s="415"/>
      <c r="D9" s="415"/>
      <c r="E9" s="415"/>
      <c r="F9" s="415"/>
      <c r="G9" s="415"/>
      <c r="H9" s="344"/>
    </row>
    <row r="10" spans="1:14" s="375" customFormat="1" ht="21" customHeight="1">
      <c r="A10" s="412"/>
      <c r="B10" s="712" t="s">
        <v>588</v>
      </c>
      <c r="C10" s="712"/>
      <c r="D10" s="712"/>
      <c r="E10" s="712"/>
      <c r="F10" s="712"/>
      <c r="G10" s="712"/>
      <c r="H10" s="416"/>
    </row>
    <row r="11" spans="1:14" ht="3.75" customHeight="1" thickBot="1">
      <c r="B11" s="417"/>
      <c r="C11" s="418"/>
      <c r="D11" s="418"/>
      <c r="E11" s="418"/>
      <c r="F11" s="418"/>
      <c r="G11" s="418"/>
      <c r="H11" s="390"/>
    </row>
    <row r="12" spans="1:14" ht="30" customHeight="1">
      <c r="B12" s="351" t="s">
        <v>364</v>
      </c>
      <c r="C12" s="352" t="s">
        <v>589</v>
      </c>
      <c r="D12" s="353" t="s">
        <v>590</v>
      </c>
      <c r="E12" s="352" t="s">
        <v>591</v>
      </c>
      <c r="F12" s="353" t="s">
        <v>592</v>
      </c>
      <c r="G12" s="419" t="s">
        <v>663</v>
      </c>
      <c r="H12" s="359"/>
    </row>
    <row r="13" spans="1:14" ht="30" customHeight="1">
      <c r="B13" s="360"/>
      <c r="C13" s="361"/>
      <c r="D13" s="420" t="s">
        <v>594</v>
      </c>
      <c r="E13" s="361"/>
      <c r="F13" s="362"/>
      <c r="G13" s="421" t="s">
        <v>664</v>
      </c>
      <c r="H13" s="365"/>
    </row>
    <row r="14" spans="1:14" s="429" customFormat="1" ht="30" customHeight="1">
      <c r="A14" s="422"/>
      <c r="B14" s="423" t="s">
        <v>596</v>
      </c>
      <c r="C14" s="424" t="s">
        <v>665</v>
      </c>
      <c r="D14" s="424" t="s">
        <v>666</v>
      </c>
      <c r="E14" s="424" t="s">
        <v>599</v>
      </c>
      <c r="F14" s="425" t="s">
        <v>667</v>
      </c>
      <c r="G14" s="426" t="s">
        <v>668</v>
      </c>
      <c r="H14" s="373"/>
      <c r="I14" s="427"/>
      <c r="J14" s="428"/>
    </row>
    <row r="15" spans="1:14" s="429" customFormat="1" ht="30" customHeight="1" thickBot="1">
      <c r="A15" s="422"/>
      <c r="B15" s="430" t="s">
        <v>605</v>
      </c>
      <c r="C15" s="379" t="s">
        <v>665</v>
      </c>
      <c r="D15" s="379" t="s">
        <v>609</v>
      </c>
      <c r="E15" s="379" t="s">
        <v>599</v>
      </c>
      <c r="F15" s="379" t="s">
        <v>608</v>
      </c>
      <c r="G15" s="431" t="s">
        <v>669</v>
      </c>
      <c r="H15" s="373"/>
      <c r="I15" s="432"/>
      <c r="J15" s="428"/>
    </row>
    <row r="16" spans="1:14" s="429" customFormat="1" ht="50.25" customHeight="1">
      <c r="A16" s="433"/>
      <c r="B16" s="434"/>
      <c r="C16" s="435"/>
      <c r="D16" s="434"/>
      <c r="E16" s="435"/>
      <c r="F16" s="435"/>
      <c r="G16" s="435"/>
      <c r="H16" s="373"/>
      <c r="I16" s="436"/>
      <c r="J16" s="437"/>
      <c r="N16" s="438"/>
    </row>
    <row r="17" spans="1:10" s="375" customFormat="1" ht="15" customHeight="1">
      <c r="A17" s="412"/>
      <c r="B17" s="712" t="s">
        <v>612</v>
      </c>
      <c r="C17" s="712"/>
      <c r="D17" s="712"/>
      <c r="E17" s="712"/>
      <c r="F17" s="712"/>
      <c r="G17" s="712"/>
      <c r="H17" s="416"/>
    </row>
    <row r="18" spans="1:10" s="375" customFormat="1" ht="4.5" customHeight="1" thickBot="1">
      <c r="A18" s="412"/>
      <c r="B18" s="439"/>
      <c r="C18" s="440"/>
      <c r="D18" s="440"/>
      <c r="E18" s="440"/>
      <c r="F18" s="440"/>
      <c r="G18" s="440"/>
      <c r="H18" s="441"/>
    </row>
    <row r="19" spans="1:10" s="375" customFormat="1" ht="30" customHeight="1">
      <c r="A19" s="412"/>
      <c r="B19" s="442" t="s">
        <v>364</v>
      </c>
      <c r="C19" s="443" t="s">
        <v>589</v>
      </c>
      <c r="D19" s="444" t="s">
        <v>590</v>
      </c>
      <c r="E19" s="443" t="s">
        <v>591</v>
      </c>
      <c r="F19" s="444" t="s">
        <v>592</v>
      </c>
      <c r="G19" s="445" t="s">
        <v>663</v>
      </c>
      <c r="H19" s="446"/>
    </row>
    <row r="20" spans="1:10" s="375" customFormat="1" ht="30" customHeight="1">
      <c r="A20" s="412"/>
      <c r="B20" s="447"/>
      <c r="C20" s="448"/>
      <c r="D20" s="420" t="s">
        <v>594</v>
      </c>
      <c r="E20" s="448"/>
      <c r="F20" s="420" t="s">
        <v>670</v>
      </c>
      <c r="G20" s="421" t="str">
        <f>$G$13</f>
        <v>Semana 30- 2021: 26/07 - 01/08</v>
      </c>
      <c r="H20" s="449"/>
    </row>
    <row r="21" spans="1:10" s="375" customFormat="1" ht="30" customHeight="1">
      <c r="A21" s="412"/>
      <c r="B21" s="366" t="s">
        <v>613</v>
      </c>
      <c r="C21" s="450" t="s">
        <v>665</v>
      </c>
      <c r="D21" s="450" t="s">
        <v>615</v>
      </c>
      <c r="E21" s="450" t="s">
        <v>599</v>
      </c>
      <c r="F21" s="451" t="s">
        <v>671</v>
      </c>
      <c r="G21" s="452">
        <v>84.5</v>
      </c>
      <c r="H21" s="373"/>
      <c r="I21" s="432"/>
      <c r="J21" s="428"/>
    </row>
    <row r="22" spans="1:10" s="375" customFormat="1" ht="30" customHeight="1">
      <c r="A22" s="412"/>
      <c r="B22" s="453"/>
      <c r="C22" s="450" t="s">
        <v>665</v>
      </c>
      <c r="D22" s="450" t="s">
        <v>672</v>
      </c>
      <c r="E22" s="450" t="s">
        <v>599</v>
      </c>
      <c r="F22" s="451" t="s">
        <v>671</v>
      </c>
      <c r="G22" s="452">
        <v>88.65</v>
      </c>
      <c r="H22" s="373"/>
      <c r="I22" s="432"/>
      <c r="J22" s="428"/>
    </row>
    <row r="23" spans="1:10" s="375" customFormat="1" ht="30" customHeight="1">
      <c r="A23" s="412"/>
      <c r="B23" s="453"/>
      <c r="C23" s="450" t="s">
        <v>665</v>
      </c>
      <c r="D23" s="450" t="s">
        <v>620</v>
      </c>
      <c r="E23" s="450" t="s">
        <v>599</v>
      </c>
      <c r="F23" s="451" t="s">
        <v>671</v>
      </c>
      <c r="G23" s="452">
        <v>75.849999999999994</v>
      </c>
      <c r="H23" s="373"/>
      <c r="I23" s="432"/>
      <c r="J23" s="428"/>
    </row>
    <row r="24" spans="1:10" s="375" customFormat="1" ht="30" customHeight="1">
      <c r="A24" s="412"/>
      <c r="B24" s="454"/>
      <c r="C24" s="450" t="s">
        <v>665</v>
      </c>
      <c r="D24" s="450" t="s">
        <v>673</v>
      </c>
      <c r="E24" s="450" t="s">
        <v>599</v>
      </c>
      <c r="F24" s="451" t="s">
        <v>671</v>
      </c>
      <c r="G24" s="452">
        <v>78.98</v>
      </c>
      <c r="H24" s="373"/>
      <c r="I24" s="432"/>
      <c r="J24" s="428"/>
    </row>
    <row r="25" spans="1:10" s="375" customFormat="1" ht="30" customHeight="1" thickBot="1">
      <c r="A25" s="412"/>
      <c r="B25" s="378" t="s">
        <v>622</v>
      </c>
      <c r="C25" s="379" t="s">
        <v>665</v>
      </c>
      <c r="D25" s="379" t="s">
        <v>623</v>
      </c>
      <c r="E25" s="379" t="s">
        <v>599</v>
      </c>
      <c r="F25" s="379" t="s">
        <v>674</v>
      </c>
      <c r="G25" s="455">
        <v>94.16</v>
      </c>
      <c r="H25" s="373"/>
      <c r="I25" s="432"/>
      <c r="J25" s="428"/>
    </row>
    <row r="26" spans="1:10" ht="15.6" customHeight="1">
      <c r="B26" s="384"/>
      <c r="C26" s="385"/>
      <c r="D26" s="384"/>
      <c r="E26" s="385"/>
      <c r="F26" s="385"/>
      <c r="G26" s="385"/>
      <c r="H26" s="399"/>
    </row>
    <row r="27" spans="1:10" s="375" customFormat="1" ht="47.25" customHeight="1">
      <c r="A27" s="412"/>
      <c r="B27" s="712" t="s">
        <v>631</v>
      </c>
      <c r="C27" s="712"/>
      <c r="D27" s="712"/>
      <c r="E27" s="712"/>
      <c r="F27" s="712"/>
      <c r="G27" s="712"/>
      <c r="H27" s="416"/>
    </row>
    <row r="28" spans="1:10" s="375" customFormat="1" ht="4.5" customHeight="1" thickBot="1">
      <c r="A28" s="412"/>
      <c r="B28" s="439"/>
      <c r="C28" s="440"/>
      <c r="D28" s="440"/>
      <c r="E28" s="440"/>
      <c r="F28" s="440"/>
      <c r="G28" s="440"/>
      <c r="H28" s="441"/>
    </row>
    <row r="29" spans="1:10" s="375" customFormat="1" ht="30" customHeight="1">
      <c r="A29" s="412"/>
      <c r="B29" s="442" t="s">
        <v>364</v>
      </c>
      <c r="C29" s="443" t="s">
        <v>589</v>
      </c>
      <c r="D29" s="444" t="s">
        <v>590</v>
      </c>
      <c r="E29" s="443" t="s">
        <v>591</v>
      </c>
      <c r="F29" s="444" t="s">
        <v>592</v>
      </c>
      <c r="G29" s="445" t="s">
        <v>663</v>
      </c>
      <c r="H29" s="446"/>
    </row>
    <row r="30" spans="1:10" s="375" customFormat="1" ht="30" customHeight="1">
      <c r="A30" s="412"/>
      <c r="B30" s="447"/>
      <c r="C30" s="448"/>
      <c r="D30" s="420" t="s">
        <v>594</v>
      </c>
      <c r="E30" s="448"/>
      <c r="F30" s="420"/>
      <c r="G30" s="421" t="str">
        <f>$G$13</f>
        <v>Semana 30- 2021: 26/07 - 01/08</v>
      </c>
      <c r="H30" s="449"/>
    </row>
    <row r="31" spans="1:10" s="375" customFormat="1" ht="30" customHeight="1">
      <c r="A31" s="412"/>
      <c r="B31" s="366" t="s">
        <v>632</v>
      </c>
      <c r="C31" s="450" t="s">
        <v>665</v>
      </c>
      <c r="D31" s="450" t="s">
        <v>634</v>
      </c>
      <c r="E31" s="450" t="s">
        <v>604</v>
      </c>
      <c r="F31" s="451" t="s">
        <v>635</v>
      </c>
      <c r="G31" s="456" t="s">
        <v>675</v>
      </c>
      <c r="H31" s="373"/>
      <c r="I31" s="432"/>
      <c r="J31" s="428"/>
    </row>
    <row r="32" spans="1:10" s="375" customFormat="1" ht="30" customHeight="1">
      <c r="A32" s="412"/>
      <c r="B32" s="366" t="s">
        <v>636</v>
      </c>
      <c r="C32" s="450" t="s">
        <v>665</v>
      </c>
      <c r="D32" s="450" t="s">
        <v>638</v>
      </c>
      <c r="E32" s="450" t="s">
        <v>604</v>
      </c>
      <c r="F32" s="451" t="s">
        <v>639</v>
      </c>
      <c r="G32" s="456" t="s">
        <v>676</v>
      </c>
      <c r="H32" s="373"/>
      <c r="I32" s="432"/>
      <c r="J32" s="428"/>
    </row>
    <row r="33" spans="1:10" s="375" customFormat="1" ht="30" customHeight="1">
      <c r="A33" s="412"/>
      <c r="B33" s="366" t="s">
        <v>644</v>
      </c>
      <c r="C33" s="450" t="s">
        <v>665</v>
      </c>
      <c r="D33" s="450" t="s">
        <v>646</v>
      </c>
      <c r="E33" s="450" t="s">
        <v>604</v>
      </c>
      <c r="F33" s="451" t="s">
        <v>647</v>
      </c>
      <c r="G33" s="456" t="s">
        <v>677</v>
      </c>
      <c r="H33" s="373"/>
      <c r="I33" s="432"/>
      <c r="J33" s="428"/>
    </row>
    <row r="34" spans="1:10" s="375" customFormat="1" ht="30" customHeight="1">
      <c r="A34" s="412"/>
      <c r="B34" s="366" t="s">
        <v>649</v>
      </c>
      <c r="C34" s="450" t="s">
        <v>665</v>
      </c>
      <c r="D34" s="450" t="s">
        <v>651</v>
      </c>
      <c r="E34" s="450" t="s">
        <v>599</v>
      </c>
      <c r="F34" s="451" t="s">
        <v>652</v>
      </c>
      <c r="G34" s="456" t="s">
        <v>678</v>
      </c>
      <c r="H34" s="373"/>
      <c r="I34" s="432"/>
      <c r="J34" s="428"/>
    </row>
    <row r="35" spans="1:10" s="375" customFormat="1" ht="30" customHeight="1">
      <c r="A35" s="412"/>
      <c r="B35" s="454"/>
      <c r="C35" s="450" t="s">
        <v>665</v>
      </c>
      <c r="D35" s="450" t="s">
        <v>653</v>
      </c>
      <c r="E35" s="450" t="s">
        <v>599</v>
      </c>
      <c r="F35" s="451" t="s">
        <v>652</v>
      </c>
      <c r="G35" s="456" t="s">
        <v>679</v>
      </c>
      <c r="H35" s="373"/>
      <c r="I35" s="432"/>
      <c r="J35" s="428"/>
    </row>
    <row r="36" spans="1:10" s="429" customFormat="1" ht="30" customHeight="1">
      <c r="A36" s="422"/>
      <c r="B36" s="457" t="s">
        <v>654</v>
      </c>
      <c r="C36" s="450" t="s">
        <v>665</v>
      </c>
      <c r="D36" s="450" t="s">
        <v>651</v>
      </c>
      <c r="E36" s="450" t="s">
        <v>599</v>
      </c>
      <c r="F36" s="451" t="s">
        <v>652</v>
      </c>
      <c r="G36" s="456" t="s">
        <v>680</v>
      </c>
      <c r="H36" s="373"/>
      <c r="I36" s="432"/>
      <c r="J36" s="428"/>
    </row>
    <row r="37" spans="1:10" s="429" customFormat="1" ht="30" customHeight="1" thickBot="1">
      <c r="A37" s="422"/>
      <c r="B37" s="378"/>
      <c r="C37" s="379" t="s">
        <v>665</v>
      </c>
      <c r="D37" s="379" t="s">
        <v>653</v>
      </c>
      <c r="E37" s="379" t="s">
        <v>599</v>
      </c>
      <c r="F37" s="379" t="s">
        <v>652</v>
      </c>
      <c r="G37" s="458" t="s">
        <v>681</v>
      </c>
      <c r="H37" s="373"/>
      <c r="I37" s="432"/>
      <c r="J37" s="428"/>
    </row>
    <row r="38" spans="1:10" ht="15.6" customHeight="1">
      <c r="B38" s="384"/>
      <c r="C38" s="385"/>
      <c r="D38" s="384"/>
      <c r="E38" s="385"/>
      <c r="F38" s="385"/>
      <c r="G38" s="411"/>
      <c r="H38" s="399"/>
    </row>
    <row r="39" spans="1:10">
      <c r="G39" s="338"/>
    </row>
    <row r="41" spans="1:10" s="375" customFormat="1" ht="15" customHeight="1">
      <c r="A41" s="412"/>
      <c r="B41" s="712" t="s">
        <v>657</v>
      </c>
      <c r="C41" s="712"/>
      <c r="D41" s="712"/>
      <c r="E41" s="712"/>
      <c r="F41" s="712"/>
      <c r="G41" s="712"/>
      <c r="H41" s="416"/>
    </row>
    <row r="42" spans="1:10" s="375" customFormat="1" ht="5.25" customHeight="1" thickBot="1">
      <c r="A42" s="412"/>
      <c r="B42" s="439"/>
      <c r="C42" s="440"/>
      <c r="D42" s="440"/>
      <c r="E42" s="440"/>
      <c r="F42" s="440"/>
      <c r="G42" s="440"/>
      <c r="H42" s="441"/>
    </row>
    <row r="43" spans="1:10" s="375" customFormat="1" ht="30" customHeight="1">
      <c r="A43" s="412"/>
      <c r="B43" s="442" t="s">
        <v>364</v>
      </c>
      <c r="C43" s="443" t="s">
        <v>589</v>
      </c>
      <c r="D43" s="444" t="s">
        <v>590</v>
      </c>
      <c r="E43" s="443" t="s">
        <v>591</v>
      </c>
      <c r="F43" s="444" t="s">
        <v>592</v>
      </c>
      <c r="G43" s="445" t="s">
        <v>663</v>
      </c>
      <c r="H43" s="446"/>
    </row>
    <row r="44" spans="1:10" s="375" customFormat="1" ht="30" customHeight="1">
      <c r="A44" s="412"/>
      <c r="B44" s="447"/>
      <c r="C44" s="448"/>
      <c r="D44" s="420" t="s">
        <v>594</v>
      </c>
      <c r="E44" s="448"/>
      <c r="F44" s="420"/>
      <c r="G44" s="421" t="str">
        <f>$G$13</f>
        <v>Semana 30- 2021: 26/07 - 01/08</v>
      </c>
      <c r="H44" s="449"/>
    </row>
    <row r="45" spans="1:10" s="375" customFormat="1" ht="30" customHeight="1" thickBot="1">
      <c r="A45" s="412"/>
      <c r="B45" s="378" t="s">
        <v>658</v>
      </c>
      <c r="C45" s="379" t="s">
        <v>665</v>
      </c>
      <c r="D45" s="379" t="s">
        <v>682</v>
      </c>
      <c r="E45" s="379" t="s">
        <v>599</v>
      </c>
      <c r="F45" s="379" t="s">
        <v>604</v>
      </c>
      <c r="G45" s="431" t="s">
        <v>683</v>
      </c>
      <c r="H45" s="373"/>
      <c r="I45" s="432"/>
      <c r="J45" s="428"/>
    </row>
    <row r="46" spans="1:10">
      <c r="G46" s="411" t="s">
        <v>146</v>
      </c>
    </row>
  </sheetData>
  <mergeCells count="8">
    <mergeCell ref="B27:G27"/>
    <mergeCell ref="B41:G41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5"/>
  <sheetViews>
    <sheetView zoomScale="80" zoomScaleNormal="80" zoomScaleSheetLayoutView="75" workbookViewId="0">
      <selection activeCell="P1" sqref="P1:Q1048576"/>
    </sheetView>
  </sheetViews>
  <sheetFormatPr baseColWidth="10" defaultColWidth="12.5703125" defaultRowHeight="16.350000000000001" customHeight="1"/>
  <cols>
    <col min="1" max="1" width="2.7109375" style="459" customWidth="1"/>
    <col min="2" max="2" width="19.28515625" style="460" customWidth="1"/>
    <col min="3" max="3" width="13.5703125" style="460" bestFit="1" customWidth="1"/>
    <col min="4" max="4" width="29.5703125" style="460" bestFit="1" customWidth="1"/>
    <col min="5" max="5" width="10.140625" style="460" customWidth="1"/>
    <col min="6" max="6" width="12" style="460" bestFit="1" customWidth="1"/>
    <col min="7" max="13" width="11.7109375" style="460" customWidth="1"/>
    <col min="14" max="14" width="13.140625" style="460" customWidth="1"/>
    <col min="15" max="15" width="1.140625" style="338" customWidth="1"/>
    <col min="16" max="16" width="9.28515625" style="338" customWidth="1"/>
    <col min="17" max="17" width="12.5703125" style="338"/>
    <col min="18" max="18" width="10.85546875" style="338" bestFit="1" customWidth="1"/>
    <col min="19" max="16384" width="12.5703125" style="338"/>
  </cols>
  <sheetData>
    <row r="1" spans="1:18" ht="9.75" customHeight="1"/>
    <row r="2" spans="1:18" ht="6.75" customHeight="1">
      <c r="B2" s="461"/>
      <c r="C2" s="461"/>
      <c r="D2" s="461"/>
      <c r="E2" s="461"/>
      <c r="F2" s="461"/>
      <c r="G2" s="461"/>
      <c r="K2" s="341"/>
      <c r="L2" s="341"/>
      <c r="M2" s="341"/>
      <c r="N2" s="341"/>
    </row>
    <row r="3" spans="1:18" ht="3.75" customHeight="1">
      <c r="B3" s="461"/>
      <c r="C3" s="461"/>
      <c r="D3" s="461"/>
      <c r="E3" s="461"/>
      <c r="F3" s="461"/>
      <c r="G3" s="461"/>
    </row>
    <row r="4" spans="1:18" ht="29.25" customHeight="1" thickBot="1">
      <c r="B4" s="704" t="s">
        <v>684</v>
      </c>
      <c r="C4" s="704"/>
      <c r="D4" s="704"/>
      <c r="E4" s="704"/>
      <c r="F4" s="704"/>
      <c r="G4" s="704"/>
      <c r="H4" s="704"/>
      <c r="I4" s="704"/>
      <c r="J4" s="704"/>
      <c r="K4" s="704"/>
      <c r="L4" s="704"/>
      <c r="M4" s="704"/>
      <c r="N4" s="704"/>
    </row>
    <row r="5" spans="1:18" ht="16.350000000000001" customHeight="1">
      <c r="B5" s="705" t="s">
        <v>685</v>
      </c>
      <c r="C5" s="706"/>
      <c r="D5" s="706"/>
      <c r="E5" s="706"/>
      <c r="F5" s="706"/>
      <c r="G5" s="706"/>
      <c r="H5" s="706"/>
      <c r="I5" s="706"/>
      <c r="J5" s="706"/>
      <c r="K5" s="706"/>
      <c r="L5" s="706"/>
      <c r="M5" s="706"/>
      <c r="N5" s="707"/>
    </row>
    <row r="6" spans="1:18" ht="16.350000000000001" customHeight="1" thickBot="1">
      <c r="B6" s="708" t="s">
        <v>586</v>
      </c>
      <c r="C6" s="709"/>
      <c r="D6" s="709"/>
      <c r="E6" s="709"/>
      <c r="F6" s="709"/>
      <c r="G6" s="709"/>
      <c r="H6" s="709"/>
      <c r="I6" s="709"/>
      <c r="J6" s="709"/>
      <c r="K6" s="709"/>
      <c r="L6" s="709"/>
      <c r="M6" s="709"/>
      <c r="N6" s="710"/>
    </row>
    <row r="7" spans="1:18" ht="16.350000000000001" customHeight="1">
      <c r="B7" s="716"/>
      <c r="C7" s="716"/>
      <c r="D7" s="716"/>
      <c r="E7" s="716"/>
      <c r="F7" s="716"/>
      <c r="G7" s="716"/>
      <c r="H7" s="716"/>
      <c r="I7" s="716"/>
      <c r="J7" s="716"/>
      <c r="K7" s="716"/>
      <c r="L7" s="716"/>
      <c r="M7" s="716"/>
      <c r="N7" s="716"/>
      <c r="Q7" s="337"/>
    </row>
    <row r="8" spans="1:18" ht="16.350000000000001" customHeight="1">
      <c r="B8" s="711" t="s">
        <v>587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</row>
    <row r="9" spans="1:18" ht="29.25" customHeight="1">
      <c r="B9" s="720" t="s">
        <v>123</v>
      </c>
      <c r="C9" s="720"/>
      <c r="D9" s="720"/>
      <c r="E9" s="720"/>
      <c r="F9" s="720"/>
      <c r="G9" s="720"/>
      <c r="H9" s="720"/>
      <c r="I9" s="720"/>
      <c r="J9" s="720"/>
      <c r="K9" s="720"/>
      <c r="L9" s="720"/>
      <c r="M9" s="720"/>
      <c r="N9" s="720"/>
      <c r="P9" s="347"/>
      <c r="Q9" s="347"/>
    </row>
    <row r="10" spans="1:18" ht="3" customHeight="1" thickBot="1">
      <c r="P10" s="347"/>
      <c r="Q10" s="347"/>
    </row>
    <row r="11" spans="1:18" ht="22.15" customHeight="1">
      <c r="B11" s="351" t="s">
        <v>364</v>
      </c>
      <c r="C11" s="352" t="s">
        <v>589</v>
      </c>
      <c r="D11" s="353" t="s">
        <v>590</v>
      </c>
      <c r="E11" s="352" t="s">
        <v>591</v>
      </c>
      <c r="F11" s="353" t="s">
        <v>592</v>
      </c>
      <c r="G11" s="354" t="s">
        <v>300</v>
      </c>
      <c r="H11" s="355"/>
      <c r="I11" s="356"/>
      <c r="J11" s="355" t="s">
        <v>593</v>
      </c>
      <c r="K11" s="355"/>
      <c r="L11" s="357"/>
      <c r="M11" s="357"/>
      <c r="N11" s="358"/>
    </row>
    <row r="12" spans="1:18" ht="16.350000000000001" customHeight="1">
      <c r="B12" s="360"/>
      <c r="C12" s="361"/>
      <c r="D12" s="362" t="s">
        <v>594</v>
      </c>
      <c r="E12" s="361"/>
      <c r="F12" s="362"/>
      <c r="G12" s="363">
        <f>'[6]Pág. 14'!G13</f>
        <v>44403</v>
      </c>
      <c r="H12" s="363">
        <f>'[6]Pág. 14'!H13</f>
        <v>44404</v>
      </c>
      <c r="I12" s="363">
        <f>'[6]Pág. 14'!I13</f>
        <v>44405</v>
      </c>
      <c r="J12" s="363">
        <f>'[6]Pág. 14'!J13</f>
        <v>44406</v>
      </c>
      <c r="K12" s="363">
        <f>'[6]Pág. 14'!K13</f>
        <v>44407</v>
      </c>
      <c r="L12" s="363">
        <f>'[6]Pág. 14'!L13</f>
        <v>44408</v>
      </c>
      <c r="M12" s="462">
        <f>'[6]Pág. 14'!M13</f>
        <v>44409</v>
      </c>
      <c r="N12" s="463" t="s">
        <v>595</v>
      </c>
    </row>
    <row r="13" spans="1:18" ht="20.100000000000001" customHeight="1">
      <c r="B13" s="464" t="s">
        <v>686</v>
      </c>
      <c r="C13" s="465" t="s">
        <v>687</v>
      </c>
      <c r="D13" s="465" t="s">
        <v>646</v>
      </c>
      <c r="E13" s="465" t="s">
        <v>604</v>
      </c>
      <c r="F13" s="465" t="s">
        <v>604</v>
      </c>
      <c r="G13" s="466">
        <v>152</v>
      </c>
      <c r="H13" s="466">
        <v>152</v>
      </c>
      <c r="I13" s="466">
        <v>152</v>
      </c>
      <c r="J13" s="466">
        <v>152</v>
      </c>
      <c r="K13" s="466">
        <v>152</v>
      </c>
      <c r="L13" s="466" t="s">
        <v>601</v>
      </c>
      <c r="M13" s="467" t="s">
        <v>601</v>
      </c>
      <c r="N13" s="468">
        <v>152</v>
      </c>
      <c r="P13" s="373"/>
      <c r="Q13" s="374"/>
      <c r="R13" s="386"/>
    </row>
    <row r="14" spans="1:18" ht="20.100000000000001" customHeight="1">
      <c r="B14" s="464"/>
      <c r="C14" s="465" t="s">
        <v>641</v>
      </c>
      <c r="D14" s="465" t="s">
        <v>646</v>
      </c>
      <c r="E14" s="465" t="s">
        <v>604</v>
      </c>
      <c r="F14" s="465" t="s">
        <v>604</v>
      </c>
      <c r="G14" s="466">
        <v>103</v>
      </c>
      <c r="H14" s="466">
        <v>103</v>
      </c>
      <c r="I14" s="466">
        <v>103</v>
      </c>
      <c r="J14" s="466">
        <v>103</v>
      </c>
      <c r="K14" s="466">
        <v>103</v>
      </c>
      <c r="L14" s="466" t="s">
        <v>601</v>
      </c>
      <c r="M14" s="467" t="s">
        <v>601</v>
      </c>
      <c r="N14" s="468">
        <v>103</v>
      </c>
      <c r="P14" s="373"/>
      <c r="Q14" s="374"/>
      <c r="R14" s="386"/>
    </row>
    <row r="15" spans="1:18" ht="20.100000000000001" customHeight="1">
      <c r="B15" s="464"/>
      <c r="C15" s="465" t="s">
        <v>688</v>
      </c>
      <c r="D15" s="465" t="s">
        <v>646</v>
      </c>
      <c r="E15" s="465" t="s">
        <v>604</v>
      </c>
      <c r="F15" s="465" t="s">
        <v>604</v>
      </c>
      <c r="G15" s="466">
        <v>100</v>
      </c>
      <c r="H15" s="466">
        <v>100</v>
      </c>
      <c r="I15" s="466">
        <v>100</v>
      </c>
      <c r="J15" s="466">
        <v>100</v>
      </c>
      <c r="K15" s="466">
        <v>100</v>
      </c>
      <c r="L15" s="466" t="s">
        <v>601</v>
      </c>
      <c r="M15" s="467" t="s">
        <v>601</v>
      </c>
      <c r="N15" s="468">
        <v>100</v>
      </c>
      <c r="P15" s="373"/>
      <c r="Q15" s="374"/>
      <c r="R15" s="386"/>
    </row>
    <row r="16" spans="1:18" s="473" customFormat="1" ht="20.100000000000001" customHeight="1">
      <c r="A16" s="469"/>
      <c r="B16" s="470" t="s">
        <v>689</v>
      </c>
      <c r="C16" s="424" t="s">
        <v>690</v>
      </c>
      <c r="D16" s="424" t="s">
        <v>691</v>
      </c>
      <c r="E16" s="424" t="s">
        <v>604</v>
      </c>
      <c r="F16" s="424" t="s">
        <v>692</v>
      </c>
      <c r="G16" s="368">
        <v>200</v>
      </c>
      <c r="H16" s="368">
        <v>200</v>
      </c>
      <c r="I16" s="368">
        <v>200</v>
      </c>
      <c r="J16" s="368">
        <v>200</v>
      </c>
      <c r="K16" s="368">
        <v>200</v>
      </c>
      <c r="L16" s="368" t="s">
        <v>601</v>
      </c>
      <c r="M16" s="471" t="s">
        <v>601</v>
      </c>
      <c r="N16" s="472">
        <v>200</v>
      </c>
      <c r="P16" s="373"/>
      <c r="Q16" s="374"/>
      <c r="R16" s="386"/>
    </row>
    <row r="17" spans="1:18" ht="20.100000000000001" customHeight="1">
      <c r="B17" s="464"/>
      <c r="C17" s="424" t="s">
        <v>693</v>
      </c>
      <c r="D17" s="424" t="s">
        <v>691</v>
      </c>
      <c r="E17" s="424" t="s">
        <v>604</v>
      </c>
      <c r="F17" s="424" t="s">
        <v>692</v>
      </c>
      <c r="G17" s="368">
        <v>207</v>
      </c>
      <c r="H17" s="368">
        <v>207</v>
      </c>
      <c r="I17" s="368">
        <v>207</v>
      </c>
      <c r="J17" s="368">
        <v>207</v>
      </c>
      <c r="K17" s="368">
        <v>207</v>
      </c>
      <c r="L17" s="368" t="s">
        <v>601</v>
      </c>
      <c r="M17" s="471" t="s">
        <v>601</v>
      </c>
      <c r="N17" s="472">
        <v>207</v>
      </c>
      <c r="P17" s="373"/>
      <c r="Q17" s="374"/>
      <c r="R17" s="386"/>
    </row>
    <row r="18" spans="1:18" ht="20.100000000000001" customHeight="1">
      <c r="B18" s="464"/>
      <c r="C18" s="424" t="s">
        <v>694</v>
      </c>
      <c r="D18" s="424" t="s">
        <v>691</v>
      </c>
      <c r="E18" s="424" t="s">
        <v>604</v>
      </c>
      <c r="F18" s="424" t="s">
        <v>692</v>
      </c>
      <c r="G18" s="368">
        <v>220</v>
      </c>
      <c r="H18" s="368">
        <v>220</v>
      </c>
      <c r="I18" s="368">
        <v>220</v>
      </c>
      <c r="J18" s="368">
        <v>220</v>
      </c>
      <c r="K18" s="368">
        <v>220</v>
      </c>
      <c r="L18" s="368" t="s">
        <v>601</v>
      </c>
      <c r="M18" s="471" t="s">
        <v>601</v>
      </c>
      <c r="N18" s="472">
        <v>220</v>
      </c>
      <c r="P18" s="373"/>
      <c r="Q18" s="374"/>
      <c r="R18" s="386"/>
    </row>
    <row r="19" spans="1:18" ht="20.100000000000001" customHeight="1">
      <c r="B19" s="464"/>
      <c r="C19" s="424" t="s">
        <v>695</v>
      </c>
      <c r="D19" s="424" t="s">
        <v>691</v>
      </c>
      <c r="E19" s="424" t="s">
        <v>604</v>
      </c>
      <c r="F19" s="424" t="s">
        <v>692</v>
      </c>
      <c r="G19" s="368">
        <v>212</v>
      </c>
      <c r="H19" s="368">
        <v>212</v>
      </c>
      <c r="I19" s="368">
        <v>212</v>
      </c>
      <c r="J19" s="368">
        <v>212</v>
      </c>
      <c r="K19" s="368">
        <v>212</v>
      </c>
      <c r="L19" s="368" t="s">
        <v>601</v>
      </c>
      <c r="M19" s="471" t="s">
        <v>601</v>
      </c>
      <c r="N19" s="472">
        <v>212</v>
      </c>
      <c r="P19" s="373"/>
      <c r="Q19" s="374"/>
      <c r="R19" s="386"/>
    </row>
    <row r="20" spans="1:18" ht="20.100000000000001" customHeight="1">
      <c r="B20" s="464"/>
      <c r="C20" s="424" t="s">
        <v>696</v>
      </c>
      <c r="D20" s="424" t="s">
        <v>697</v>
      </c>
      <c r="E20" s="424" t="s">
        <v>604</v>
      </c>
      <c r="F20" s="424" t="s">
        <v>698</v>
      </c>
      <c r="G20" s="368">
        <v>232.5</v>
      </c>
      <c r="H20" s="368">
        <v>232.5</v>
      </c>
      <c r="I20" s="368">
        <v>232.5</v>
      </c>
      <c r="J20" s="368">
        <v>232.5</v>
      </c>
      <c r="K20" s="368">
        <v>232.5</v>
      </c>
      <c r="L20" s="368" t="s">
        <v>601</v>
      </c>
      <c r="M20" s="471" t="s">
        <v>601</v>
      </c>
      <c r="N20" s="472">
        <v>232.5</v>
      </c>
      <c r="P20" s="373"/>
      <c r="Q20" s="374"/>
      <c r="R20" s="386"/>
    </row>
    <row r="21" spans="1:18" ht="20.100000000000001" customHeight="1">
      <c r="B21" s="464"/>
      <c r="C21" s="424" t="s">
        <v>690</v>
      </c>
      <c r="D21" s="424" t="s">
        <v>697</v>
      </c>
      <c r="E21" s="424" t="s">
        <v>604</v>
      </c>
      <c r="F21" s="424" t="s">
        <v>698</v>
      </c>
      <c r="G21" s="368">
        <v>220</v>
      </c>
      <c r="H21" s="368">
        <v>220</v>
      </c>
      <c r="I21" s="368">
        <v>220</v>
      </c>
      <c r="J21" s="368">
        <v>220</v>
      </c>
      <c r="K21" s="368">
        <v>220</v>
      </c>
      <c r="L21" s="368" t="s">
        <v>601</v>
      </c>
      <c r="M21" s="471" t="s">
        <v>601</v>
      </c>
      <c r="N21" s="472">
        <v>220</v>
      </c>
      <c r="P21" s="373"/>
      <c r="Q21" s="374"/>
      <c r="R21" s="386"/>
    </row>
    <row r="22" spans="1:18" ht="20.100000000000001" customHeight="1">
      <c r="B22" s="464"/>
      <c r="C22" s="424" t="s">
        <v>699</v>
      </c>
      <c r="D22" s="424" t="s">
        <v>697</v>
      </c>
      <c r="E22" s="424" t="s">
        <v>604</v>
      </c>
      <c r="F22" s="424" t="s">
        <v>698</v>
      </c>
      <c r="G22" s="368">
        <v>200</v>
      </c>
      <c r="H22" s="368">
        <v>200</v>
      </c>
      <c r="I22" s="368">
        <v>200</v>
      </c>
      <c r="J22" s="368">
        <v>200</v>
      </c>
      <c r="K22" s="368">
        <v>200</v>
      </c>
      <c r="L22" s="368" t="s">
        <v>601</v>
      </c>
      <c r="M22" s="471" t="s">
        <v>601</v>
      </c>
      <c r="N22" s="472">
        <v>200</v>
      </c>
      <c r="P22" s="373"/>
      <c r="Q22" s="374"/>
      <c r="R22" s="386"/>
    </row>
    <row r="23" spans="1:18" ht="20.100000000000001" customHeight="1">
      <c r="B23" s="464"/>
      <c r="C23" s="424" t="s">
        <v>693</v>
      </c>
      <c r="D23" s="424" t="s">
        <v>697</v>
      </c>
      <c r="E23" s="424" t="s">
        <v>604</v>
      </c>
      <c r="F23" s="424" t="s">
        <v>698</v>
      </c>
      <c r="G23" s="368">
        <v>252</v>
      </c>
      <c r="H23" s="368">
        <v>252</v>
      </c>
      <c r="I23" s="368">
        <v>252</v>
      </c>
      <c r="J23" s="368">
        <v>252</v>
      </c>
      <c r="K23" s="368">
        <v>252</v>
      </c>
      <c r="L23" s="368" t="s">
        <v>601</v>
      </c>
      <c r="M23" s="471" t="s">
        <v>601</v>
      </c>
      <c r="N23" s="472">
        <v>252</v>
      </c>
      <c r="P23" s="373"/>
      <c r="Q23" s="374"/>
      <c r="R23" s="386"/>
    </row>
    <row r="24" spans="1:18" ht="20.100000000000001" customHeight="1">
      <c r="B24" s="464"/>
      <c r="C24" s="424" t="s">
        <v>695</v>
      </c>
      <c r="D24" s="424" t="s">
        <v>697</v>
      </c>
      <c r="E24" s="424" t="s">
        <v>604</v>
      </c>
      <c r="F24" s="424" t="s">
        <v>698</v>
      </c>
      <c r="G24" s="368">
        <v>240</v>
      </c>
      <c r="H24" s="368">
        <v>240</v>
      </c>
      <c r="I24" s="368">
        <v>240</v>
      </c>
      <c r="J24" s="368">
        <v>240</v>
      </c>
      <c r="K24" s="368">
        <v>240</v>
      </c>
      <c r="L24" s="368" t="s">
        <v>601</v>
      </c>
      <c r="M24" s="471" t="s">
        <v>601</v>
      </c>
      <c r="N24" s="472">
        <v>240</v>
      </c>
      <c r="P24" s="373"/>
      <c r="Q24" s="374"/>
      <c r="R24" s="386"/>
    </row>
    <row r="25" spans="1:18" ht="20.100000000000001" customHeight="1">
      <c r="B25" s="464"/>
      <c r="C25" s="424" t="s">
        <v>696</v>
      </c>
      <c r="D25" s="424" t="s">
        <v>700</v>
      </c>
      <c r="E25" s="424" t="s">
        <v>604</v>
      </c>
      <c r="F25" s="424" t="s">
        <v>692</v>
      </c>
      <c r="G25" s="368">
        <v>120</v>
      </c>
      <c r="H25" s="368">
        <v>120</v>
      </c>
      <c r="I25" s="368">
        <v>120</v>
      </c>
      <c r="J25" s="368">
        <v>120</v>
      </c>
      <c r="K25" s="368">
        <v>120</v>
      </c>
      <c r="L25" s="368" t="s">
        <v>601</v>
      </c>
      <c r="M25" s="471" t="s">
        <v>601</v>
      </c>
      <c r="N25" s="472">
        <v>120</v>
      </c>
      <c r="P25" s="373"/>
      <c r="Q25" s="374"/>
      <c r="R25" s="386"/>
    </row>
    <row r="26" spans="1:18" ht="20.100000000000001" customHeight="1">
      <c r="B26" s="464"/>
      <c r="C26" s="424" t="s">
        <v>690</v>
      </c>
      <c r="D26" s="424" t="s">
        <v>700</v>
      </c>
      <c r="E26" s="424" t="s">
        <v>604</v>
      </c>
      <c r="F26" s="424" t="s">
        <v>692</v>
      </c>
      <c r="G26" s="368">
        <v>180</v>
      </c>
      <c r="H26" s="368">
        <v>180</v>
      </c>
      <c r="I26" s="368">
        <v>180</v>
      </c>
      <c r="J26" s="368">
        <v>180</v>
      </c>
      <c r="K26" s="368">
        <v>180</v>
      </c>
      <c r="L26" s="368" t="s">
        <v>601</v>
      </c>
      <c r="M26" s="471" t="s">
        <v>601</v>
      </c>
      <c r="N26" s="472">
        <v>180</v>
      </c>
      <c r="P26" s="373"/>
      <c r="Q26" s="374"/>
      <c r="R26" s="386"/>
    </row>
    <row r="27" spans="1:18" ht="20.100000000000001" customHeight="1">
      <c r="B27" s="464"/>
      <c r="C27" s="424" t="s">
        <v>699</v>
      </c>
      <c r="D27" s="424" t="s">
        <v>700</v>
      </c>
      <c r="E27" s="424" t="s">
        <v>604</v>
      </c>
      <c r="F27" s="424" t="s">
        <v>692</v>
      </c>
      <c r="G27" s="368">
        <v>189.77</v>
      </c>
      <c r="H27" s="368">
        <v>189.77</v>
      </c>
      <c r="I27" s="368">
        <v>189.77</v>
      </c>
      <c r="J27" s="368">
        <v>189.77</v>
      </c>
      <c r="K27" s="368">
        <v>189.77</v>
      </c>
      <c r="L27" s="368">
        <v>195</v>
      </c>
      <c r="M27" s="471" t="s">
        <v>601</v>
      </c>
      <c r="N27" s="472">
        <v>189.84</v>
      </c>
      <c r="P27" s="373"/>
      <c r="Q27" s="374"/>
      <c r="R27" s="386"/>
    </row>
    <row r="28" spans="1:18" ht="20.100000000000001" customHeight="1">
      <c r="B28" s="464"/>
      <c r="C28" s="424" t="s">
        <v>693</v>
      </c>
      <c r="D28" s="424" t="s">
        <v>700</v>
      </c>
      <c r="E28" s="424" t="s">
        <v>604</v>
      </c>
      <c r="F28" s="424" t="s">
        <v>692</v>
      </c>
      <c r="G28" s="368">
        <v>187</v>
      </c>
      <c r="H28" s="368">
        <v>187</v>
      </c>
      <c r="I28" s="368">
        <v>187</v>
      </c>
      <c r="J28" s="368">
        <v>187</v>
      </c>
      <c r="K28" s="368">
        <v>187</v>
      </c>
      <c r="L28" s="368" t="s">
        <v>601</v>
      </c>
      <c r="M28" s="471" t="s">
        <v>601</v>
      </c>
      <c r="N28" s="472">
        <v>187</v>
      </c>
      <c r="P28" s="373"/>
      <c r="Q28" s="374"/>
      <c r="R28" s="386"/>
    </row>
    <row r="29" spans="1:18" ht="20.100000000000001" customHeight="1">
      <c r="B29" s="464"/>
      <c r="C29" s="424" t="s">
        <v>695</v>
      </c>
      <c r="D29" s="424" t="s">
        <v>700</v>
      </c>
      <c r="E29" s="424" t="s">
        <v>604</v>
      </c>
      <c r="F29" s="424" t="s">
        <v>692</v>
      </c>
      <c r="G29" s="368">
        <v>199</v>
      </c>
      <c r="H29" s="368">
        <v>199</v>
      </c>
      <c r="I29" s="368">
        <v>199</v>
      </c>
      <c r="J29" s="368">
        <v>199</v>
      </c>
      <c r="K29" s="368">
        <v>199</v>
      </c>
      <c r="L29" s="368" t="s">
        <v>601</v>
      </c>
      <c r="M29" s="471" t="s">
        <v>601</v>
      </c>
      <c r="N29" s="472">
        <v>199</v>
      </c>
      <c r="P29" s="373"/>
      <c r="Q29" s="374"/>
      <c r="R29" s="386"/>
    </row>
    <row r="30" spans="1:18" s="473" customFormat="1" ht="20.100000000000001" customHeight="1">
      <c r="A30" s="469"/>
      <c r="B30" s="474"/>
      <c r="C30" s="424" t="s">
        <v>701</v>
      </c>
      <c r="D30" s="424" t="s">
        <v>700</v>
      </c>
      <c r="E30" s="424" t="s">
        <v>604</v>
      </c>
      <c r="F30" s="424" t="s">
        <v>692</v>
      </c>
      <c r="G30" s="368">
        <v>110</v>
      </c>
      <c r="H30" s="368">
        <v>110</v>
      </c>
      <c r="I30" s="368">
        <v>110</v>
      </c>
      <c r="J30" s="368">
        <v>110</v>
      </c>
      <c r="K30" s="368">
        <v>110</v>
      </c>
      <c r="L30" s="368" t="s">
        <v>601</v>
      </c>
      <c r="M30" s="471" t="s">
        <v>601</v>
      </c>
      <c r="N30" s="472">
        <v>110</v>
      </c>
      <c r="P30" s="373"/>
      <c r="Q30" s="374"/>
      <c r="R30" s="475"/>
    </row>
    <row r="31" spans="1:18" s="473" customFormat="1" ht="20.100000000000001" customHeight="1">
      <c r="A31" s="469"/>
      <c r="B31" s="470" t="s">
        <v>702</v>
      </c>
      <c r="C31" s="424" t="s">
        <v>703</v>
      </c>
      <c r="D31" s="424" t="s">
        <v>646</v>
      </c>
      <c r="E31" s="424" t="s">
        <v>604</v>
      </c>
      <c r="F31" s="424" t="s">
        <v>604</v>
      </c>
      <c r="G31" s="368">
        <v>28.57</v>
      </c>
      <c r="H31" s="368">
        <v>21.43</v>
      </c>
      <c r="I31" s="368">
        <v>32.86</v>
      </c>
      <c r="J31" s="368">
        <v>35.71</v>
      </c>
      <c r="K31" s="368">
        <v>28.57</v>
      </c>
      <c r="L31" s="368" t="s">
        <v>601</v>
      </c>
      <c r="M31" s="471" t="s">
        <v>601</v>
      </c>
      <c r="N31" s="472">
        <v>29.43</v>
      </c>
      <c r="P31" s="373"/>
      <c r="Q31" s="374"/>
      <c r="R31" s="386"/>
    </row>
    <row r="32" spans="1:18" ht="20.100000000000001" customHeight="1">
      <c r="B32" s="464"/>
      <c r="C32" s="424" t="s">
        <v>602</v>
      </c>
      <c r="D32" s="424" t="s">
        <v>646</v>
      </c>
      <c r="E32" s="424" t="s">
        <v>604</v>
      </c>
      <c r="F32" s="424" t="s">
        <v>604</v>
      </c>
      <c r="G32" s="368">
        <v>55</v>
      </c>
      <c r="H32" s="368">
        <v>55</v>
      </c>
      <c r="I32" s="368">
        <v>55</v>
      </c>
      <c r="J32" s="368">
        <v>55</v>
      </c>
      <c r="K32" s="368">
        <v>55</v>
      </c>
      <c r="L32" s="368">
        <v>55</v>
      </c>
      <c r="M32" s="471" t="s">
        <v>601</v>
      </c>
      <c r="N32" s="472">
        <v>55</v>
      </c>
      <c r="P32" s="373"/>
      <c r="Q32" s="374"/>
      <c r="R32" s="386"/>
    </row>
    <row r="33" spans="1:18" s="473" customFormat="1" ht="20.100000000000001" customHeight="1">
      <c r="A33" s="469"/>
      <c r="B33" s="474"/>
      <c r="C33" s="424" t="s">
        <v>642</v>
      </c>
      <c r="D33" s="424" t="s">
        <v>646</v>
      </c>
      <c r="E33" s="424" t="s">
        <v>604</v>
      </c>
      <c r="F33" s="424" t="s">
        <v>604</v>
      </c>
      <c r="G33" s="476">
        <v>67.5</v>
      </c>
      <c r="H33" s="476">
        <v>67.5</v>
      </c>
      <c r="I33" s="476">
        <v>67.5</v>
      </c>
      <c r="J33" s="476">
        <v>67.5</v>
      </c>
      <c r="K33" s="476">
        <v>67.5</v>
      </c>
      <c r="L33" s="476" t="s">
        <v>601</v>
      </c>
      <c r="M33" s="477" t="s">
        <v>601</v>
      </c>
      <c r="N33" s="478">
        <v>67.5</v>
      </c>
      <c r="P33" s="373"/>
      <c r="Q33" s="374"/>
      <c r="R33" s="475"/>
    </row>
    <row r="34" spans="1:18" ht="20.100000000000001" customHeight="1">
      <c r="B34" s="470" t="s">
        <v>704</v>
      </c>
      <c r="C34" s="424" t="s">
        <v>703</v>
      </c>
      <c r="D34" s="424" t="s">
        <v>666</v>
      </c>
      <c r="E34" s="424" t="s">
        <v>604</v>
      </c>
      <c r="F34" s="424" t="s">
        <v>705</v>
      </c>
      <c r="G34" s="368">
        <v>29</v>
      </c>
      <c r="H34" s="476">
        <v>24</v>
      </c>
      <c r="I34" s="368">
        <v>20</v>
      </c>
      <c r="J34" s="368">
        <v>22</v>
      </c>
      <c r="K34" s="476">
        <v>30</v>
      </c>
      <c r="L34" s="479" t="s">
        <v>601</v>
      </c>
      <c r="M34" s="480" t="s">
        <v>601</v>
      </c>
      <c r="N34" s="478">
        <v>25</v>
      </c>
      <c r="P34" s="373"/>
      <c r="Q34" s="374"/>
      <c r="R34" s="386"/>
    </row>
    <row r="35" spans="1:18" ht="20.100000000000001" customHeight="1">
      <c r="B35" s="464"/>
      <c r="C35" s="424" t="s">
        <v>650</v>
      </c>
      <c r="D35" s="424" t="s">
        <v>666</v>
      </c>
      <c r="E35" s="424" t="s">
        <v>604</v>
      </c>
      <c r="F35" s="424" t="s">
        <v>705</v>
      </c>
      <c r="G35" s="476">
        <v>35.630000000000003</v>
      </c>
      <c r="H35" s="476">
        <v>35.630000000000003</v>
      </c>
      <c r="I35" s="476">
        <v>35.630000000000003</v>
      </c>
      <c r="J35" s="476">
        <v>35.630000000000003</v>
      </c>
      <c r="K35" s="476">
        <v>35.630000000000003</v>
      </c>
      <c r="L35" s="479" t="s">
        <v>601</v>
      </c>
      <c r="M35" s="480" t="s">
        <v>601</v>
      </c>
      <c r="N35" s="478">
        <v>35.630000000000003</v>
      </c>
      <c r="P35" s="373"/>
      <c r="Q35" s="374"/>
      <c r="R35" s="386"/>
    </row>
    <row r="36" spans="1:18" ht="20.100000000000001" customHeight="1">
      <c r="B36" s="464"/>
      <c r="C36" s="424" t="s">
        <v>602</v>
      </c>
      <c r="D36" s="424" t="s">
        <v>666</v>
      </c>
      <c r="E36" s="424" t="s">
        <v>604</v>
      </c>
      <c r="F36" s="424" t="s">
        <v>705</v>
      </c>
      <c r="G36" s="476">
        <v>50</v>
      </c>
      <c r="H36" s="476">
        <v>50</v>
      </c>
      <c r="I36" s="476">
        <v>50</v>
      </c>
      <c r="J36" s="476">
        <v>50</v>
      </c>
      <c r="K36" s="476">
        <v>50</v>
      </c>
      <c r="L36" s="479">
        <v>50</v>
      </c>
      <c r="M36" s="480" t="s">
        <v>601</v>
      </c>
      <c r="N36" s="478">
        <v>50</v>
      </c>
      <c r="P36" s="373"/>
      <c r="Q36" s="374"/>
      <c r="R36" s="386"/>
    </row>
    <row r="37" spans="1:18" s="473" customFormat="1" ht="20.100000000000001" customHeight="1">
      <c r="A37" s="469"/>
      <c r="B37" s="474"/>
      <c r="C37" s="424" t="s">
        <v>642</v>
      </c>
      <c r="D37" s="424" t="s">
        <v>666</v>
      </c>
      <c r="E37" s="424" t="s">
        <v>604</v>
      </c>
      <c r="F37" s="424" t="s">
        <v>705</v>
      </c>
      <c r="G37" s="476">
        <v>46.5</v>
      </c>
      <c r="H37" s="476">
        <v>46.5</v>
      </c>
      <c r="I37" s="476">
        <v>46.5</v>
      </c>
      <c r="J37" s="476">
        <v>46.5</v>
      </c>
      <c r="K37" s="476">
        <v>46.5</v>
      </c>
      <c r="L37" s="476" t="s">
        <v>601</v>
      </c>
      <c r="M37" s="477" t="s">
        <v>601</v>
      </c>
      <c r="N37" s="478">
        <v>46.5</v>
      </c>
      <c r="P37" s="373"/>
      <c r="Q37" s="374"/>
      <c r="R37" s="475"/>
    </row>
    <row r="38" spans="1:18" ht="20.100000000000001" customHeight="1">
      <c r="B38" s="470" t="s">
        <v>706</v>
      </c>
      <c r="C38" s="424" t="s">
        <v>696</v>
      </c>
      <c r="D38" s="424" t="s">
        <v>646</v>
      </c>
      <c r="E38" s="424" t="s">
        <v>604</v>
      </c>
      <c r="F38" s="424" t="s">
        <v>604</v>
      </c>
      <c r="G38" s="476">
        <v>16.899999999999999</v>
      </c>
      <c r="H38" s="476">
        <v>16.899999999999999</v>
      </c>
      <c r="I38" s="476">
        <v>16.899999999999999</v>
      </c>
      <c r="J38" s="476">
        <v>16.899999999999999</v>
      </c>
      <c r="K38" s="476">
        <v>16.899999999999999</v>
      </c>
      <c r="L38" s="479" t="s">
        <v>601</v>
      </c>
      <c r="M38" s="480" t="s">
        <v>601</v>
      </c>
      <c r="N38" s="478">
        <v>16.899999999999999</v>
      </c>
      <c r="P38" s="373"/>
      <c r="Q38" s="374"/>
      <c r="R38" s="386"/>
    </row>
    <row r="39" spans="1:18" ht="20.100000000000001" customHeight="1">
      <c r="B39" s="464"/>
      <c r="C39" s="424" t="s">
        <v>690</v>
      </c>
      <c r="D39" s="424" t="s">
        <v>646</v>
      </c>
      <c r="E39" s="424" t="s">
        <v>604</v>
      </c>
      <c r="F39" s="424" t="s">
        <v>604</v>
      </c>
      <c r="G39" s="476">
        <v>47</v>
      </c>
      <c r="H39" s="476">
        <v>47</v>
      </c>
      <c r="I39" s="476">
        <v>47</v>
      </c>
      <c r="J39" s="476">
        <v>47</v>
      </c>
      <c r="K39" s="476">
        <v>47</v>
      </c>
      <c r="L39" s="479" t="s">
        <v>601</v>
      </c>
      <c r="M39" s="480" t="s">
        <v>601</v>
      </c>
      <c r="N39" s="478">
        <v>47</v>
      </c>
      <c r="P39" s="373"/>
      <c r="Q39" s="374"/>
      <c r="R39" s="386"/>
    </row>
    <row r="40" spans="1:18" ht="20.100000000000001" customHeight="1">
      <c r="B40" s="464"/>
      <c r="C40" s="424" t="s">
        <v>693</v>
      </c>
      <c r="D40" s="424" t="s">
        <v>646</v>
      </c>
      <c r="E40" s="424" t="s">
        <v>604</v>
      </c>
      <c r="F40" s="424" t="s">
        <v>604</v>
      </c>
      <c r="G40" s="476">
        <v>30</v>
      </c>
      <c r="H40" s="476">
        <v>30</v>
      </c>
      <c r="I40" s="476">
        <v>30</v>
      </c>
      <c r="J40" s="476">
        <v>30</v>
      </c>
      <c r="K40" s="476">
        <v>30</v>
      </c>
      <c r="L40" s="479" t="s">
        <v>601</v>
      </c>
      <c r="M40" s="480" t="s">
        <v>601</v>
      </c>
      <c r="N40" s="478">
        <v>30</v>
      </c>
      <c r="P40" s="373"/>
      <c r="Q40" s="374"/>
      <c r="R40" s="386"/>
    </row>
    <row r="41" spans="1:18" ht="20.100000000000001" customHeight="1">
      <c r="B41" s="464"/>
      <c r="C41" s="424" t="s">
        <v>614</v>
      </c>
      <c r="D41" s="424" t="s">
        <v>646</v>
      </c>
      <c r="E41" s="424" t="s">
        <v>604</v>
      </c>
      <c r="F41" s="424" t="s">
        <v>604</v>
      </c>
      <c r="G41" s="476">
        <v>23.55</v>
      </c>
      <c r="H41" s="476">
        <v>23.55</v>
      </c>
      <c r="I41" s="476">
        <v>23.55</v>
      </c>
      <c r="J41" s="476">
        <v>23.55</v>
      </c>
      <c r="K41" s="476">
        <v>23.55</v>
      </c>
      <c r="L41" s="479" t="s">
        <v>601</v>
      </c>
      <c r="M41" s="480" t="s">
        <v>601</v>
      </c>
      <c r="N41" s="478">
        <v>23.55</v>
      </c>
      <c r="P41" s="373"/>
      <c r="Q41" s="374"/>
      <c r="R41" s="386"/>
    </row>
    <row r="42" spans="1:18" ht="20.100000000000001" customHeight="1">
      <c r="B42" s="464"/>
      <c r="C42" s="424" t="s">
        <v>626</v>
      </c>
      <c r="D42" s="424" t="s">
        <v>646</v>
      </c>
      <c r="E42" s="424" t="s">
        <v>604</v>
      </c>
      <c r="F42" s="424" t="s">
        <v>604</v>
      </c>
      <c r="G42" s="476">
        <v>17</v>
      </c>
      <c r="H42" s="476">
        <v>18</v>
      </c>
      <c r="I42" s="476">
        <v>17</v>
      </c>
      <c r="J42" s="476">
        <v>18</v>
      </c>
      <c r="K42" s="476">
        <v>19</v>
      </c>
      <c r="L42" s="479" t="s">
        <v>601</v>
      </c>
      <c r="M42" s="480" t="s">
        <v>601</v>
      </c>
      <c r="N42" s="478">
        <v>17.77</v>
      </c>
      <c r="P42" s="373"/>
      <c r="Q42" s="374"/>
      <c r="R42" s="386"/>
    </row>
    <row r="43" spans="1:18" ht="20.100000000000001" customHeight="1">
      <c r="B43" s="464"/>
      <c r="C43" s="424" t="s">
        <v>642</v>
      </c>
      <c r="D43" s="424" t="s">
        <v>646</v>
      </c>
      <c r="E43" s="424" t="s">
        <v>604</v>
      </c>
      <c r="F43" s="424" t="s">
        <v>604</v>
      </c>
      <c r="G43" s="476">
        <v>22.5</v>
      </c>
      <c r="H43" s="476">
        <v>22.5</v>
      </c>
      <c r="I43" s="476">
        <v>22.5</v>
      </c>
      <c r="J43" s="476">
        <v>22.5</v>
      </c>
      <c r="K43" s="476">
        <v>22.5</v>
      </c>
      <c r="L43" s="479" t="s">
        <v>601</v>
      </c>
      <c r="M43" s="480" t="s">
        <v>601</v>
      </c>
      <c r="N43" s="478">
        <v>22.5</v>
      </c>
      <c r="P43" s="373"/>
      <c r="Q43" s="374"/>
      <c r="R43" s="386"/>
    </row>
    <row r="44" spans="1:18" s="473" customFormat="1" ht="20.100000000000001" customHeight="1">
      <c r="A44" s="469"/>
      <c r="B44" s="474"/>
      <c r="C44" s="424" t="s">
        <v>695</v>
      </c>
      <c r="D44" s="424" t="s">
        <v>646</v>
      </c>
      <c r="E44" s="424" t="s">
        <v>604</v>
      </c>
      <c r="F44" s="424" t="s">
        <v>604</v>
      </c>
      <c r="G44" s="476">
        <v>20.100000000000001</v>
      </c>
      <c r="H44" s="476">
        <v>20.100000000000001</v>
      </c>
      <c r="I44" s="476">
        <v>20.100000000000001</v>
      </c>
      <c r="J44" s="476">
        <v>20.100000000000001</v>
      </c>
      <c r="K44" s="476">
        <v>20.100000000000001</v>
      </c>
      <c r="L44" s="476" t="s">
        <v>601</v>
      </c>
      <c r="M44" s="477" t="s">
        <v>601</v>
      </c>
      <c r="N44" s="478">
        <v>20.100000000000001</v>
      </c>
      <c r="P44" s="373"/>
      <c r="Q44" s="374"/>
      <c r="R44" s="475"/>
    </row>
    <row r="45" spans="1:18" ht="20.100000000000001" customHeight="1">
      <c r="B45" s="470" t="s">
        <v>707</v>
      </c>
      <c r="C45" s="424" t="s">
        <v>696</v>
      </c>
      <c r="D45" s="424" t="s">
        <v>708</v>
      </c>
      <c r="E45" s="424" t="s">
        <v>604</v>
      </c>
      <c r="F45" s="424" t="s">
        <v>709</v>
      </c>
      <c r="G45" s="476">
        <v>182.5</v>
      </c>
      <c r="H45" s="476">
        <v>182.5</v>
      </c>
      <c r="I45" s="476">
        <v>182.5</v>
      </c>
      <c r="J45" s="476">
        <v>182.5</v>
      </c>
      <c r="K45" s="476">
        <v>182.5</v>
      </c>
      <c r="L45" s="479" t="s">
        <v>601</v>
      </c>
      <c r="M45" s="480" t="s">
        <v>601</v>
      </c>
      <c r="N45" s="478">
        <v>182.5</v>
      </c>
      <c r="P45" s="373"/>
      <c r="Q45" s="374"/>
      <c r="R45" s="386"/>
    </row>
    <row r="46" spans="1:18" ht="20.100000000000001" customHeight="1">
      <c r="B46" s="464"/>
      <c r="C46" s="424" t="s">
        <v>693</v>
      </c>
      <c r="D46" s="424" t="s">
        <v>708</v>
      </c>
      <c r="E46" s="424" t="s">
        <v>604</v>
      </c>
      <c r="F46" s="424" t="s">
        <v>709</v>
      </c>
      <c r="G46" s="476">
        <v>181.54</v>
      </c>
      <c r="H46" s="476">
        <v>181.54</v>
      </c>
      <c r="I46" s="476">
        <v>181.54</v>
      </c>
      <c r="J46" s="476">
        <v>181.54</v>
      </c>
      <c r="K46" s="476">
        <v>181.54</v>
      </c>
      <c r="L46" s="479" t="s">
        <v>601</v>
      </c>
      <c r="M46" s="480" t="s">
        <v>601</v>
      </c>
      <c r="N46" s="478">
        <v>181.54</v>
      </c>
      <c r="P46" s="373"/>
      <c r="Q46" s="374"/>
      <c r="R46" s="386"/>
    </row>
    <row r="47" spans="1:18" ht="20.100000000000001" customHeight="1">
      <c r="B47" s="464"/>
      <c r="C47" s="424" t="s">
        <v>710</v>
      </c>
      <c r="D47" s="424" t="s">
        <v>708</v>
      </c>
      <c r="E47" s="424" t="s">
        <v>604</v>
      </c>
      <c r="F47" s="424" t="s">
        <v>709</v>
      </c>
      <c r="G47" s="476">
        <v>235.5</v>
      </c>
      <c r="H47" s="476">
        <v>235.5</v>
      </c>
      <c r="I47" s="476">
        <v>235.5</v>
      </c>
      <c r="J47" s="476">
        <v>235.5</v>
      </c>
      <c r="K47" s="476">
        <v>235.5</v>
      </c>
      <c r="L47" s="479" t="s">
        <v>601</v>
      </c>
      <c r="M47" s="480" t="s">
        <v>601</v>
      </c>
      <c r="N47" s="478">
        <v>235.5</v>
      </c>
      <c r="P47" s="373"/>
      <c r="Q47" s="374"/>
      <c r="R47" s="386"/>
    </row>
    <row r="48" spans="1:18" s="473" customFormat="1" ht="20.100000000000001" customHeight="1">
      <c r="A48" s="469"/>
      <c r="B48" s="474"/>
      <c r="C48" s="424" t="s">
        <v>641</v>
      </c>
      <c r="D48" s="424" t="s">
        <v>708</v>
      </c>
      <c r="E48" s="424" t="s">
        <v>604</v>
      </c>
      <c r="F48" s="424" t="s">
        <v>709</v>
      </c>
      <c r="G48" s="476">
        <v>250</v>
      </c>
      <c r="H48" s="476">
        <v>250</v>
      </c>
      <c r="I48" s="476">
        <v>250</v>
      </c>
      <c r="J48" s="476">
        <v>250</v>
      </c>
      <c r="K48" s="476">
        <v>250</v>
      </c>
      <c r="L48" s="476" t="s">
        <v>601</v>
      </c>
      <c r="M48" s="477" t="s">
        <v>601</v>
      </c>
      <c r="N48" s="478">
        <v>250</v>
      </c>
      <c r="P48" s="373"/>
      <c r="Q48" s="374"/>
      <c r="R48" s="475"/>
    </row>
    <row r="49" spans="1:18" ht="20.100000000000001" customHeight="1">
      <c r="B49" s="470" t="s">
        <v>711</v>
      </c>
      <c r="C49" s="424" t="s">
        <v>712</v>
      </c>
      <c r="D49" s="424" t="s">
        <v>646</v>
      </c>
      <c r="E49" s="424" t="s">
        <v>604</v>
      </c>
      <c r="F49" s="424" t="s">
        <v>604</v>
      </c>
      <c r="G49" s="476">
        <v>117.37</v>
      </c>
      <c r="H49" s="476">
        <v>117.37</v>
      </c>
      <c r="I49" s="476">
        <v>117.37</v>
      </c>
      <c r="J49" s="476">
        <v>117.37</v>
      </c>
      <c r="K49" s="476">
        <v>117.37</v>
      </c>
      <c r="L49" s="479">
        <v>117.37</v>
      </c>
      <c r="M49" s="480" t="s">
        <v>601</v>
      </c>
      <c r="N49" s="478">
        <v>117.37</v>
      </c>
      <c r="P49" s="373"/>
      <c r="Q49" s="374"/>
      <c r="R49" s="386"/>
    </row>
    <row r="50" spans="1:18" ht="20.100000000000001" customHeight="1">
      <c r="B50" s="470" t="s">
        <v>713</v>
      </c>
      <c r="C50" s="424" t="s">
        <v>602</v>
      </c>
      <c r="D50" s="424" t="s">
        <v>714</v>
      </c>
      <c r="E50" s="424" t="s">
        <v>604</v>
      </c>
      <c r="F50" s="424" t="s">
        <v>604</v>
      </c>
      <c r="G50" s="476">
        <v>30</v>
      </c>
      <c r="H50" s="476">
        <v>30</v>
      </c>
      <c r="I50" s="476">
        <v>30</v>
      </c>
      <c r="J50" s="476">
        <v>30</v>
      </c>
      <c r="K50" s="476">
        <v>30</v>
      </c>
      <c r="L50" s="479">
        <v>30</v>
      </c>
      <c r="M50" s="480" t="s">
        <v>601</v>
      </c>
      <c r="N50" s="478">
        <v>30</v>
      </c>
      <c r="P50" s="373"/>
      <c r="Q50" s="374"/>
      <c r="R50" s="386"/>
    </row>
    <row r="51" spans="1:18" s="473" customFormat="1" ht="20.100000000000001" customHeight="1">
      <c r="A51" s="469"/>
      <c r="B51" s="474"/>
      <c r="C51" s="424" t="s">
        <v>641</v>
      </c>
      <c r="D51" s="424" t="s">
        <v>646</v>
      </c>
      <c r="E51" s="424" t="s">
        <v>604</v>
      </c>
      <c r="F51" s="424" t="s">
        <v>604</v>
      </c>
      <c r="G51" s="368">
        <v>58</v>
      </c>
      <c r="H51" s="368">
        <v>58</v>
      </c>
      <c r="I51" s="368">
        <v>58</v>
      </c>
      <c r="J51" s="368">
        <v>58</v>
      </c>
      <c r="K51" s="368">
        <v>58</v>
      </c>
      <c r="L51" s="368" t="s">
        <v>601</v>
      </c>
      <c r="M51" s="471" t="s">
        <v>601</v>
      </c>
      <c r="N51" s="472">
        <v>58</v>
      </c>
      <c r="P51" s="373"/>
      <c r="Q51" s="374"/>
      <c r="R51" s="475"/>
    </row>
    <row r="52" spans="1:18" ht="20.100000000000001" customHeight="1">
      <c r="B52" s="470" t="s">
        <v>715</v>
      </c>
      <c r="C52" s="424" t="s">
        <v>703</v>
      </c>
      <c r="D52" s="424" t="s">
        <v>716</v>
      </c>
      <c r="E52" s="424" t="s">
        <v>604</v>
      </c>
      <c r="F52" s="424" t="s">
        <v>604</v>
      </c>
      <c r="G52" s="476">
        <v>137</v>
      </c>
      <c r="H52" s="476">
        <v>155.5</v>
      </c>
      <c r="I52" s="476">
        <v>149.5</v>
      </c>
      <c r="J52" s="476">
        <v>148</v>
      </c>
      <c r="K52" s="476">
        <v>145.5</v>
      </c>
      <c r="L52" s="479" t="s">
        <v>601</v>
      </c>
      <c r="M52" s="480" t="s">
        <v>601</v>
      </c>
      <c r="N52" s="478">
        <v>147.1</v>
      </c>
      <c r="P52" s="373"/>
      <c r="Q52" s="374"/>
      <c r="R52" s="386"/>
    </row>
    <row r="53" spans="1:18" ht="20.100000000000001" customHeight="1">
      <c r="B53" s="464"/>
      <c r="C53" s="424" t="s">
        <v>650</v>
      </c>
      <c r="D53" s="424" t="s">
        <v>716</v>
      </c>
      <c r="E53" s="424" t="s">
        <v>604</v>
      </c>
      <c r="F53" s="424" t="s">
        <v>604</v>
      </c>
      <c r="G53" s="476">
        <v>247</v>
      </c>
      <c r="H53" s="476">
        <v>247</v>
      </c>
      <c r="I53" s="476">
        <v>247</v>
      </c>
      <c r="J53" s="476">
        <v>247</v>
      </c>
      <c r="K53" s="476">
        <v>247</v>
      </c>
      <c r="L53" s="479" t="s">
        <v>601</v>
      </c>
      <c r="M53" s="480" t="s">
        <v>601</v>
      </c>
      <c r="N53" s="478">
        <v>247</v>
      </c>
      <c r="P53" s="373"/>
      <c r="Q53" s="374"/>
      <c r="R53" s="386"/>
    </row>
    <row r="54" spans="1:18" ht="20.100000000000001" customHeight="1">
      <c r="B54" s="464"/>
      <c r="C54" s="424" t="s">
        <v>687</v>
      </c>
      <c r="D54" s="424" t="s">
        <v>716</v>
      </c>
      <c r="E54" s="424" t="s">
        <v>604</v>
      </c>
      <c r="F54" s="424" t="s">
        <v>604</v>
      </c>
      <c r="G54" s="476">
        <v>235</v>
      </c>
      <c r="H54" s="476">
        <v>235</v>
      </c>
      <c r="I54" s="476">
        <v>235</v>
      </c>
      <c r="J54" s="476">
        <v>235</v>
      </c>
      <c r="K54" s="476">
        <v>235</v>
      </c>
      <c r="L54" s="479" t="s">
        <v>601</v>
      </c>
      <c r="M54" s="480" t="s">
        <v>601</v>
      </c>
      <c r="N54" s="478">
        <v>235</v>
      </c>
      <c r="P54" s="373"/>
      <c r="Q54" s="374"/>
      <c r="R54" s="386"/>
    </row>
    <row r="55" spans="1:18" ht="20.100000000000001" customHeight="1">
      <c r="B55" s="464"/>
      <c r="C55" s="424" t="s">
        <v>717</v>
      </c>
      <c r="D55" s="424" t="s">
        <v>716</v>
      </c>
      <c r="E55" s="424" t="s">
        <v>604</v>
      </c>
      <c r="F55" s="424" t="s">
        <v>604</v>
      </c>
      <c r="G55" s="476">
        <v>250</v>
      </c>
      <c r="H55" s="476">
        <v>250</v>
      </c>
      <c r="I55" s="476">
        <v>250</v>
      </c>
      <c r="J55" s="476">
        <v>250</v>
      </c>
      <c r="K55" s="476">
        <v>250</v>
      </c>
      <c r="L55" s="479" t="s">
        <v>601</v>
      </c>
      <c r="M55" s="480" t="s">
        <v>601</v>
      </c>
      <c r="N55" s="478">
        <v>250</v>
      </c>
      <c r="P55" s="373"/>
      <c r="Q55" s="374"/>
      <c r="R55" s="386"/>
    </row>
    <row r="56" spans="1:18" ht="20.100000000000001" customHeight="1">
      <c r="B56" s="464"/>
      <c r="C56" s="424" t="s">
        <v>602</v>
      </c>
      <c r="D56" s="424" t="s">
        <v>716</v>
      </c>
      <c r="E56" s="424" t="s">
        <v>604</v>
      </c>
      <c r="F56" s="424" t="s">
        <v>604</v>
      </c>
      <c r="G56" s="476">
        <v>180</v>
      </c>
      <c r="H56" s="476">
        <v>180</v>
      </c>
      <c r="I56" s="476">
        <v>180</v>
      </c>
      <c r="J56" s="476">
        <v>180</v>
      </c>
      <c r="K56" s="476">
        <v>180</v>
      </c>
      <c r="L56" s="479">
        <v>180</v>
      </c>
      <c r="M56" s="480" t="s">
        <v>601</v>
      </c>
      <c r="N56" s="478">
        <v>180</v>
      </c>
      <c r="P56" s="373"/>
      <c r="Q56" s="374"/>
      <c r="R56" s="386"/>
    </row>
    <row r="57" spans="1:18" ht="20.100000000000001" customHeight="1">
      <c r="B57" s="464"/>
      <c r="C57" s="424" t="s">
        <v>688</v>
      </c>
      <c r="D57" s="424" t="s">
        <v>716</v>
      </c>
      <c r="E57" s="424" t="s">
        <v>604</v>
      </c>
      <c r="F57" s="424" t="s">
        <v>604</v>
      </c>
      <c r="G57" s="476">
        <v>220</v>
      </c>
      <c r="H57" s="476">
        <v>220</v>
      </c>
      <c r="I57" s="476">
        <v>220</v>
      </c>
      <c r="J57" s="476">
        <v>220</v>
      </c>
      <c r="K57" s="476">
        <v>220</v>
      </c>
      <c r="L57" s="479" t="s">
        <v>601</v>
      </c>
      <c r="M57" s="480" t="s">
        <v>601</v>
      </c>
      <c r="N57" s="478">
        <v>220</v>
      </c>
      <c r="P57" s="373"/>
      <c r="Q57" s="374"/>
      <c r="R57" s="386"/>
    </row>
    <row r="58" spans="1:18" ht="20.100000000000001" customHeight="1">
      <c r="B58" s="464"/>
      <c r="C58" s="424" t="s">
        <v>718</v>
      </c>
      <c r="D58" s="424" t="s">
        <v>716</v>
      </c>
      <c r="E58" s="424" t="s">
        <v>604</v>
      </c>
      <c r="F58" s="424" t="s">
        <v>604</v>
      </c>
      <c r="G58" s="476">
        <v>234</v>
      </c>
      <c r="H58" s="476">
        <v>234</v>
      </c>
      <c r="I58" s="476">
        <v>234</v>
      </c>
      <c r="J58" s="476">
        <v>234</v>
      </c>
      <c r="K58" s="476">
        <v>234</v>
      </c>
      <c r="L58" s="479" t="s">
        <v>601</v>
      </c>
      <c r="M58" s="480" t="s">
        <v>601</v>
      </c>
      <c r="N58" s="478">
        <v>234</v>
      </c>
      <c r="P58" s="373"/>
      <c r="Q58" s="374"/>
      <c r="R58" s="386"/>
    </row>
    <row r="59" spans="1:18" ht="20.100000000000001" customHeight="1">
      <c r="B59" s="464"/>
      <c r="C59" s="424" t="s">
        <v>614</v>
      </c>
      <c r="D59" s="424" t="s">
        <v>646</v>
      </c>
      <c r="E59" s="424" t="s">
        <v>604</v>
      </c>
      <c r="F59" s="424" t="s">
        <v>604</v>
      </c>
      <c r="G59" s="476">
        <v>371</v>
      </c>
      <c r="H59" s="476">
        <v>371</v>
      </c>
      <c r="I59" s="476">
        <v>371</v>
      </c>
      <c r="J59" s="476">
        <v>371</v>
      </c>
      <c r="K59" s="476">
        <v>371</v>
      </c>
      <c r="L59" s="479" t="s">
        <v>601</v>
      </c>
      <c r="M59" s="480" t="s">
        <v>601</v>
      </c>
      <c r="N59" s="478">
        <v>371</v>
      </c>
      <c r="P59" s="373"/>
      <c r="Q59" s="374"/>
      <c r="R59" s="386"/>
    </row>
    <row r="60" spans="1:18" ht="20.100000000000001" customHeight="1">
      <c r="B60" s="464"/>
      <c r="C60" s="424" t="s">
        <v>641</v>
      </c>
      <c r="D60" s="424" t="s">
        <v>646</v>
      </c>
      <c r="E60" s="424" t="s">
        <v>604</v>
      </c>
      <c r="F60" s="424" t="s">
        <v>604</v>
      </c>
      <c r="G60" s="476">
        <v>235</v>
      </c>
      <c r="H60" s="476">
        <v>235</v>
      </c>
      <c r="I60" s="476">
        <v>235</v>
      </c>
      <c r="J60" s="476">
        <v>235</v>
      </c>
      <c r="K60" s="476">
        <v>235</v>
      </c>
      <c r="L60" s="479" t="s">
        <v>601</v>
      </c>
      <c r="M60" s="480" t="s">
        <v>601</v>
      </c>
      <c r="N60" s="478">
        <v>235</v>
      </c>
      <c r="P60" s="373"/>
      <c r="Q60" s="374"/>
      <c r="R60" s="386"/>
    </row>
    <row r="61" spans="1:18" s="473" customFormat="1" ht="20.100000000000001" customHeight="1">
      <c r="A61" s="469"/>
      <c r="B61" s="474"/>
      <c r="C61" s="424" t="s">
        <v>642</v>
      </c>
      <c r="D61" s="424" t="s">
        <v>646</v>
      </c>
      <c r="E61" s="424" t="s">
        <v>604</v>
      </c>
      <c r="F61" s="424" t="s">
        <v>604</v>
      </c>
      <c r="G61" s="368">
        <v>175</v>
      </c>
      <c r="H61" s="368">
        <v>175</v>
      </c>
      <c r="I61" s="368">
        <v>175</v>
      </c>
      <c r="J61" s="368">
        <v>175</v>
      </c>
      <c r="K61" s="368">
        <v>175</v>
      </c>
      <c r="L61" s="368" t="s">
        <v>601</v>
      </c>
      <c r="M61" s="471" t="s">
        <v>601</v>
      </c>
      <c r="N61" s="472">
        <v>175</v>
      </c>
      <c r="P61" s="373"/>
      <c r="Q61" s="374"/>
      <c r="R61" s="475"/>
    </row>
    <row r="62" spans="1:18" ht="20.100000000000001" customHeight="1">
      <c r="B62" s="464" t="s">
        <v>719</v>
      </c>
      <c r="C62" s="424" t="s">
        <v>626</v>
      </c>
      <c r="D62" s="424" t="s">
        <v>720</v>
      </c>
      <c r="E62" s="424" t="s">
        <v>599</v>
      </c>
      <c r="F62" s="424" t="s">
        <v>604</v>
      </c>
      <c r="G62" s="368">
        <v>85</v>
      </c>
      <c r="H62" s="368">
        <v>85</v>
      </c>
      <c r="I62" s="368">
        <v>88</v>
      </c>
      <c r="J62" s="368">
        <v>88</v>
      </c>
      <c r="K62" s="368">
        <v>88</v>
      </c>
      <c r="L62" s="369" t="s">
        <v>601</v>
      </c>
      <c r="M62" s="481" t="s">
        <v>601</v>
      </c>
      <c r="N62" s="472">
        <v>87.09</v>
      </c>
      <c r="P62" s="373"/>
      <c r="Q62" s="374"/>
      <c r="R62" s="386"/>
    </row>
    <row r="63" spans="1:18" ht="20.100000000000001" customHeight="1">
      <c r="B63" s="464"/>
      <c r="C63" s="424" t="s">
        <v>626</v>
      </c>
      <c r="D63" s="424" t="s">
        <v>721</v>
      </c>
      <c r="E63" s="424" t="s">
        <v>599</v>
      </c>
      <c r="F63" s="424" t="s">
        <v>722</v>
      </c>
      <c r="G63" s="368">
        <v>65</v>
      </c>
      <c r="H63" s="368">
        <v>65</v>
      </c>
      <c r="I63" s="368">
        <v>65</v>
      </c>
      <c r="J63" s="368">
        <v>67</v>
      </c>
      <c r="K63" s="368">
        <v>67</v>
      </c>
      <c r="L63" s="369" t="s">
        <v>601</v>
      </c>
      <c r="M63" s="481" t="s">
        <v>601</v>
      </c>
      <c r="N63" s="472">
        <v>65.84</v>
      </c>
      <c r="P63" s="373"/>
      <c r="Q63" s="374"/>
      <c r="R63" s="386"/>
    </row>
    <row r="64" spans="1:18" ht="20.100000000000001" customHeight="1">
      <c r="B64" s="464"/>
      <c r="C64" s="424" t="s">
        <v>650</v>
      </c>
      <c r="D64" s="424" t="s">
        <v>723</v>
      </c>
      <c r="E64" s="424" t="s">
        <v>599</v>
      </c>
      <c r="F64" s="424" t="s">
        <v>724</v>
      </c>
      <c r="G64" s="368">
        <v>63.33</v>
      </c>
      <c r="H64" s="368">
        <v>63.33</v>
      </c>
      <c r="I64" s="368">
        <v>63.33</v>
      </c>
      <c r="J64" s="368">
        <v>63.33</v>
      </c>
      <c r="K64" s="368">
        <v>63.33</v>
      </c>
      <c r="L64" s="369" t="s">
        <v>601</v>
      </c>
      <c r="M64" s="481" t="s">
        <v>601</v>
      </c>
      <c r="N64" s="472">
        <v>63.33</v>
      </c>
      <c r="P64" s="373"/>
      <c r="Q64" s="374"/>
      <c r="R64" s="386"/>
    </row>
    <row r="65" spans="1:18" ht="20.100000000000001" customHeight="1">
      <c r="B65" s="464"/>
      <c r="C65" s="424" t="s">
        <v>626</v>
      </c>
      <c r="D65" s="424" t="s">
        <v>723</v>
      </c>
      <c r="E65" s="424" t="s">
        <v>599</v>
      </c>
      <c r="F65" s="424" t="s">
        <v>724</v>
      </c>
      <c r="G65" s="368">
        <v>65</v>
      </c>
      <c r="H65" s="368">
        <v>65</v>
      </c>
      <c r="I65" s="368">
        <v>70</v>
      </c>
      <c r="J65" s="368">
        <v>70</v>
      </c>
      <c r="K65" s="368">
        <v>70</v>
      </c>
      <c r="L65" s="369" t="s">
        <v>601</v>
      </c>
      <c r="M65" s="481" t="s">
        <v>601</v>
      </c>
      <c r="N65" s="472">
        <v>66.94</v>
      </c>
      <c r="P65" s="373"/>
      <c r="Q65" s="374"/>
      <c r="R65" s="386"/>
    </row>
    <row r="66" spans="1:18" ht="20.100000000000001" customHeight="1">
      <c r="B66" s="464"/>
      <c r="C66" s="424" t="s">
        <v>687</v>
      </c>
      <c r="D66" s="424" t="s">
        <v>646</v>
      </c>
      <c r="E66" s="424" t="s">
        <v>599</v>
      </c>
      <c r="F66" s="424" t="s">
        <v>722</v>
      </c>
      <c r="G66" s="368">
        <v>104</v>
      </c>
      <c r="H66" s="368">
        <v>104</v>
      </c>
      <c r="I66" s="368">
        <v>104</v>
      </c>
      <c r="J66" s="368">
        <v>104</v>
      </c>
      <c r="K66" s="368">
        <v>104</v>
      </c>
      <c r="L66" s="369" t="s">
        <v>601</v>
      </c>
      <c r="M66" s="481" t="s">
        <v>601</v>
      </c>
      <c r="N66" s="472">
        <v>104</v>
      </c>
      <c r="P66" s="373"/>
      <c r="Q66" s="374"/>
      <c r="R66" s="386"/>
    </row>
    <row r="67" spans="1:18" ht="20.100000000000001" customHeight="1">
      <c r="B67" s="464"/>
      <c r="C67" s="424" t="s">
        <v>614</v>
      </c>
      <c r="D67" s="424" t="s">
        <v>646</v>
      </c>
      <c r="E67" s="424" t="s">
        <v>599</v>
      </c>
      <c r="F67" s="424" t="s">
        <v>722</v>
      </c>
      <c r="G67" s="368">
        <v>79.47</v>
      </c>
      <c r="H67" s="368">
        <v>79.47</v>
      </c>
      <c r="I67" s="368">
        <v>79.47</v>
      </c>
      <c r="J67" s="368">
        <v>79.47</v>
      </c>
      <c r="K67" s="368">
        <v>79.47</v>
      </c>
      <c r="L67" s="369" t="s">
        <v>601</v>
      </c>
      <c r="M67" s="481" t="s">
        <v>601</v>
      </c>
      <c r="N67" s="472">
        <v>79.47</v>
      </c>
      <c r="P67" s="373"/>
      <c r="Q67" s="374"/>
      <c r="R67" s="386"/>
    </row>
    <row r="68" spans="1:18" ht="20.100000000000001" customHeight="1">
      <c r="B68" s="464"/>
      <c r="C68" s="424" t="s">
        <v>641</v>
      </c>
      <c r="D68" s="424" t="s">
        <v>646</v>
      </c>
      <c r="E68" s="424" t="s">
        <v>599</v>
      </c>
      <c r="F68" s="424" t="s">
        <v>722</v>
      </c>
      <c r="G68" s="368">
        <v>89</v>
      </c>
      <c r="H68" s="368">
        <v>89</v>
      </c>
      <c r="I68" s="368">
        <v>89</v>
      </c>
      <c r="J68" s="368">
        <v>89</v>
      </c>
      <c r="K68" s="368">
        <v>89</v>
      </c>
      <c r="L68" s="369" t="s">
        <v>601</v>
      </c>
      <c r="M68" s="481" t="s">
        <v>601</v>
      </c>
      <c r="N68" s="472">
        <v>89</v>
      </c>
      <c r="P68" s="373"/>
      <c r="Q68" s="374"/>
      <c r="R68" s="386"/>
    </row>
    <row r="69" spans="1:18" ht="20.100000000000001" customHeight="1">
      <c r="B69" s="464"/>
      <c r="C69" s="424" t="s">
        <v>718</v>
      </c>
      <c r="D69" s="424" t="s">
        <v>646</v>
      </c>
      <c r="E69" s="424" t="s">
        <v>599</v>
      </c>
      <c r="F69" s="424" t="s">
        <v>722</v>
      </c>
      <c r="G69" s="368">
        <v>147</v>
      </c>
      <c r="H69" s="368">
        <v>147</v>
      </c>
      <c r="I69" s="368">
        <v>147</v>
      </c>
      <c r="J69" s="368">
        <v>147</v>
      </c>
      <c r="K69" s="368">
        <v>147</v>
      </c>
      <c r="L69" s="369" t="s">
        <v>601</v>
      </c>
      <c r="M69" s="481" t="s">
        <v>601</v>
      </c>
      <c r="N69" s="472">
        <v>147</v>
      </c>
      <c r="P69" s="373"/>
      <c r="Q69" s="374"/>
      <c r="R69" s="386"/>
    </row>
    <row r="70" spans="1:18" ht="20.100000000000001" customHeight="1">
      <c r="B70" s="464"/>
      <c r="C70" s="424" t="s">
        <v>694</v>
      </c>
      <c r="D70" s="424" t="s">
        <v>646</v>
      </c>
      <c r="E70" s="424" t="s">
        <v>599</v>
      </c>
      <c r="F70" s="424" t="s">
        <v>722</v>
      </c>
      <c r="G70" s="368">
        <v>68</v>
      </c>
      <c r="H70" s="368">
        <v>68</v>
      </c>
      <c r="I70" s="368">
        <v>68</v>
      </c>
      <c r="J70" s="368">
        <v>68</v>
      </c>
      <c r="K70" s="368">
        <v>68</v>
      </c>
      <c r="L70" s="369" t="s">
        <v>601</v>
      </c>
      <c r="M70" s="481" t="s">
        <v>601</v>
      </c>
      <c r="N70" s="472">
        <v>68</v>
      </c>
      <c r="P70" s="373"/>
      <c r="Q70" s="374"/>
      <c r="R70" s="386"/>
    </row>
    <row r="71" spans="1:18" s="473" customFormat="1" ht="20.100000000000001" customHeight="1">
      <c r="A71" s="469"/>
      <c r="B71" s="474"/>
      <c r="C71" s="424" t="s">
        <v>695</v>
      </c>
      <c r="D71" s="424" t="s">
        <v>646</v>
      </c>
      <c r="E71" s="424" t="s">
        <v>599</v>
      </c>
      <c r="F71" s="424" t="s">
        <v>722</v>
      </c>
      <c r="G71" s="368">
        <v>45.5</v>
      </c>
      <c r="H71" s="368">
        <v>45.5</v>
      </c>
      <c r="I71" s="368" t="s">
        <v>601</v>
      </c>
      <c r="J71" s="368" t="s">
        <v>601</v>
      </c>
      <c r="K71" s="368" t="s">
        <v>601</v>
      </c>
      <c r="L71" s="368" t="s">
        <v>601</v>
      </c>
      <c r="M71" s="471" t="s">
        <v>601</v>
      </c>
      <c r="N71" s="472">
        <v>45.5</v>
      </c>
      <c r="P71" s="373"/>
      <c r="Q71" s="374"/>
      <c r="R71" s="475"/>
    </row>
    <row r="72" spans="1:18" s="482" customFormat="1" ht="20.100000000000001" customHeight="1">
      <c r="A72" s="459"/>
      <c r="B72" s="470" t="s">
        <v>725</v>
      </c>
      <c r="C72" s="424" t="s">
        <v>626</v>
      </c>
      <c r="D72" s="424" t="s">
        <v>726</v>
      </c>
      <c r="E72" s="424" t="s">
        <v>604</v>
      </c>
      <c r="F72" s="424" t="s">
        <v>604</v>
      </c>
      <c r="G72" s="368">
        <v>42</v>
      </c>
      <c r="H72" s="368">
        <v>44</v>
      </c>
      <c r="I72" s="368">
        <v>45</v>
      </c>
      <c r="J72" s="368">
        <v>42</v>
      </c>
      <c r="K72" s="368">
        <v>41</v>
      </c>
      <c r="L72" s="368" t="s">
        <v>601</v>
      </c>
      <c r="M72" s="471" t="s">
        <v>601</v>
      </c>
      <c r="N72" s="472">
        <v>42.96</v>
      </c>
      <c r="P72" s="373"/>
      <c r="Q72" s="374"/>
      <c r="R72" s="386"/>
    </row>
    <row r="73" spans="1:18" ht="20.100000000000001" customHeight="1">
      <c r="B73" s="464"/>
      <c r="C73" s="424" t="s">
        <v>626</v>
      </c>
      <c r="D73" s="424" t="s">
        <v>727</v>
      </c>
      <c r="E73" s="424" t="s">
        <v>604</v>
      </c>
      <c r="F73" s="424" t="s">
        <v>604</v>
      </c>
      <c r="G73" s="368">
        <v>52</v>
      </c>
      <c r="H73" s="368">
        <v>50</v>
      </c>
      <c r="I73" s="368">
        <v>50</v>
      </c>
      <c r="J73" s="368">
        <v>48</v>
      </c>
      <c r="K73" s="368">
        <v>49</v>
      </c>
      <c r="L73" s="368" t="s">
        <v>601</v>
      </c>
      <c r="M73" s="471" t="s">
        <v>601</v>
      </c>
      <c r="N73" s="472">
        <v>49.68</v>
      </c>
      <c r="P73" s="373"/>
      <c r="Q73" s="374"/>
      <c r="R73" s="386"/>
    </row>
    <row r="74" spans="1:18" ht="20.100000000000001" customHeight="1">
      <c r="B74" s="464"/>
      <c r="C74" s="424" t="s">
        <v>626</v>
      </c>
      <c r="D74" s="424" t="s">
        <v>728</v>
      </c>
      <c r="E74" s="424" t="s">
        <v>604</v>
      </c>
      <c r="F74" s="424" t="s">
        <v>604</v>
      </c>
      <c r="G74" s="368">
        <v>42</v>
      </c>
      <c r="H74" s="368">
        <v>40</v>
      </c>
      <c r="I74" s="368">
        <v>39</v>
      </c>
      <c r="J74" s="368">
        <v>39</v>
      </c>
      <c r="K74" s="368">
        <v>37</v>
      </c>
      <c r="L74" s="368" t="s">
        <v>601</v>
      </c>
      <c r="M74" s="471" t="s">
        <v>601</v>
      </c>
      <c r="N74" s="472">
        <v>39.380000000000003</v>
      </c>
      <c r="P74" s="373"/>
      <c r="Q74" s="374"/>
      <c r="R74" s="386"/>
    </row>
    <row r="75" spans="1:18" ht="20.100000000000001" customHeight="1">
      <c r="B75" s="464"/>
      <c r="C75" s="424" t="s">
        <v>626</v>
      </c>
      <c r="D75" s="424" t="s">
        <v>729</v>
      </c>
      <c r="E75" s="424" t="s">
        <v>604</v>
      </c>
      <c r="F75" s="424" t="s">
        <v>604</v>
      </c>
      <c r="G75" s="368">
        <v>40</v>
      </c>
      <c r="H75" s="368">
        <v>42</v>
      </c>
      <c r="I75" s="368">
        <v>42</v>
      </c>
      <c r="J75" s="368">
        <v>43</v>
      </c>
      <c r="K75" s="368">
        <v>45</v>
      </c>
      <c r="L75" s="368" t="s">
        <v>601</v>
      </c>
      <c r="M75" s="471" t="s">
        <v>601</v>
      </c>
      <c r="N75" s="472">
        <v>42.32</v>
      </c>
      <c r="P75" s="373"/>
      <c r="Q75" s="374"/>
      <c r="R75" s="386"/>
    </row>
    <row r="76" spans="1:18" ht="20.100000000000001" customHeight="1">
      <c r="B76" s="464"/>
      <c r="C76" s="424" t="s">
        <v>690</v>
      </c>
      <c r="D76" s="424" t="s">
        <v>646</v>
      </c>
      <c r="E76" s="424" t="s">
        <v>604</v>
      </c>
      <c r="F76" s="424" t="s">
        <v>604</v>
      </c>
      <c r="G76" s="368">
        <v>34</v>
      </c>
      <c r="H76" s="368">
        <v>34</v>
      </c>
      <c r="I76" s="368">
        <v>34</v>
      </c>
      <c r="J76" s="368">
        <v>34</v>
      </c>
      <c r="K76" s="368">
        <v>34</v>
      </c>
      <c r="L76" s="368" t="s">
        <v>601</v>
      </c>
      <c r="M76" s="471" t="s">
        <v>601</v>
      </c>
      <c r="N76" s="472">
        <v>34</v>
      </c>
      <c r="P76" s="373"/>
      <c r="Q76" s="374"/>
      <c r="R76" s="386"/>
    </row>
    <row r="77" spans="1:18" s="482" customFormat="1" ht="20.100000000000001" customHeight="1">
      <c r="A77" s="459"/>
      <c r="B77" s="470" t="s">
        <v>730</v>
      </c>
      <c r="C77" s="424" t="s">
        <v>703</v>
      </c>
      <c r="D77" s="424" t="s">
        <v>731</v>
      </c>
      <c r="E77" s="424" t="s">
        <v>604</v>
      </c>
      <c r="F77" s="424" t="s">
        <v>732</v>
      </c>
      <c r="G77" s="368">
        <v>63.45</v>
      </c>
      <c r="H77" s="368">
        <v>57.72</v>
      </c>
      <c r="I77" s="368">
        <v>59.54</v>
      </c>
      <c r="J77" s="368">
        <v>62.29</v>
      </c>
      <c r="K77" s="368">
        <v>70.760000000000005</v>
      </c>
      <c r="L77" s="368">
        <v>60.99</v>
      </c>
      <c r="M77" s="471" t="s">
        <v>601</v>
      </c>
      <c r="N77" s="472">
        <v>62.61</v>
      </c>
      <c r="P77" s="373"/>
      <c r="Q77" s="374"/>
      <c r="R77" s="386"/>
    </row>
    <row r="78" spans="1:18" ht="20.100000000000001" customHeight="1">
      <c r="B78" s="464"/>
      <c r="C78" s="424" t="s">
        <v>712</v>
      </c>
      <c r="D78" s="424" t="s">
        <v>731</v>
      </c>
      <c r="E78" s="424" t="s">
        <v>604</v>
      </c>
      <c r="F78" s="424" t="s">
        <v>732</v>
      </c>
      <c r="G78" s="368">
        <v>95</v>
      </c>
      <c r="H78" s="368">
        <v>88</v>
      </c>
      <c r="I78" s="368">
        <v>73</v>
      </c>
      <c r="J78" s="368">
        <v>73</v>
      </c>
      <c r="K78" s="368">
        <v>73</v>
      </c>
      <c r="L78" s="368">
        <v>68</v>
      </c>
      <c r="M78" s="471" t="s">
        <v>601</v>
      </c>
      <c r="N78" s="472">
        <v>77.63</v>
      </c>
      <c r="P78" s="373"/>
      <c r="Q78" s="374"/>
      <c r="R78" s="386"/>
    </row>
    <row r="79" spans="1:18" ht="20.100000000000001" customHeight="1">
      <c r="B79" s="464"/>
      <c r="C79" s="424" t="s">
        <v>626</v>
      </c>
      <c r="D79" s="424" t="s">
        <v>733</v>
      </c>
      <c r="E79" s="424" t="s">
        <v>604</v>
      </c>
      <c r="F79" s="424" t="s">
        <v>604</v>
      </c>
      <c r="G79" s="368">
        <v>70</v>
      </c>
      <c r="H79" s="368">
        <v>68</v>
      </c>
      <c r="I79" s="368">
        <v>68</v>
      </c>
      <c r="J79" s="368">
        <v>70</v>
      </c>
      <c r="K79" s="368">
        <v>70</v>
      </c>
      <c r="L79" s="368" t="s">
        <v>601</v>
      </c>
      <c r="M79" s="471" t="s">
        <v>601</v>
      </c>
      <c r="N79" s="472">
        <v>69.069999999999993</v>
      </c>
      <c r="P79" s="373"/>
      <c r="Q79" s="374"/>
      <c r="R79" s="386"/>
    </row>
    <row r="80" spans="1:18" ht="20.100000000000001" customHeight="1">
      <c r="B80" s="464"/>
      <c r="C80" s="424" t="s">
        <v>650</v>
      </c>
      <c r="D80" s="424" t="s">
        <v>734</v>
      </c>
      <c r="E80" s="424" t="s">
        <v>604</v>
      </c>
      <c r="F80" s="424" t="s">
        <v>604</v>
      </c>
      <c r="G80" s="368">
        <v>45.13</v>
      </c>
      <c r="H80" s="368">
        <v>45.13</v>
      </c>
      <c r="I80" s="368">
        <v>45.13</v>
      </c>
      <c r="J80" s="368">
        <v>45.13</v>
      </c>
      <c r="K80" s="368">
        <v>45.13</v>
      </c>
      <c r="L80" s="368" t="s">
        <v>601</v>
      </c>
      <c r="M80" s="471" t="s">
        <v>601</v>
      </c>
      <c r="N80" s="472">
        <v>45.13</v>
      </c>
      <c r="P80" s="373"/>
      <c r="Q80" s="374"/>
      <c r="R80" s="386"/>
    </row>
    <row r="81" spans="1:18" ht="20.100000000000001" customHeight="1">
      <c r="B81" s="470" t="s">
        <v>735</v>
      </c>
      <c r="C81" s="424" t="s">
        <v>626</v>
      </c>
      <c r="D81" s="424" t="s">
        <v>736</v>
      </c>
      <c r="E81" s="424" t="s">
        <v>599</v>
      </c>
      <c r="F81" s="424" t="s">
        <v>737</v>
      </c>
      <c r="G81" s="483">
        <v>65.58</v>
      </c>
      <c r="H81" s="483">
        <v>64.38</v>
      </c>
      <c r="I81" s="483">
        <v>82.5</v>
      </c>
      <c r="J81" s="483">
        <v>67.31</v>
      </c>
      <c r="K81" s="483">
        <v>62.56</v>
      </c>
      <c r="L81" s="483" t="s">
        <v>601</v>
      </c>
      <c r="M81" s="483" t="s">
        <v>601</v>
      </c>
      <c r="N81" s="484">
        <v>67.81</v>
      </c>
      <c r="P81" s="373"/>
      <c r="Q81" s="374"/>
      <c r="R81" s="386"/>
    </row>
    <row r="82" spans="1:18" ht="20.100000000000001" customHeight="1">
      <c r="B82" s="464"/>
      <c r="C82" s="424" t="s">
        <v>703</v>
      </c>
      <c r="D82" s="424" t="s">
        <v>738</v>
      </c>
      <c r="E82" s="424" t="s">
        <v>599</v>
      </c>
      <c r="F82" s="424" t="s">
        <v>737</v>
      </c>
      <c r="G82" s="483">
        <v>52</v>
      </c>
      <c r="H82" s="483">
        <v>70</v>
      </c>
      <c r="I82" s="483">
        <v>56</v>
      </c>
      <c r="J82" s="483">
        <v>60</v>
      </c>
      <c r="K82" s="483">
        <v>53</v>
      </c>
      <c r="L82" s="483" t="s">
        <v>601</v>
      </c>
      <c r="M82" s="483" t="s">
        <v>601</v>
      </c>
      <c r="N82" s="484">
        <v>58.2</v>
      </c>
      <c r="P82" s="373"/>
      <c r="Q82" s="374"/>
      <c r="R82" s="386"/>
    </row>
    <row r="83" spans="1:18" ht="20.100000000000001" customHeight="1">
      <c r="B83" s="464"/>
      <c r="C83" s="424" t="s">
        <v>626</v>
      </c>
      <c r="D83" s="424" t="s">
        <v>738</v>
      </c>
      <c r="E83" s="424" t="s">
        <v>599</v>
      </c>
      <c r="F83" s="424" t="s">
        <v>737</v>
      </c>
      <c r="G83" s="483">
        <v>38.36</v>
      </c>
      <c r="H83" s="483">
        <v>38.61</v>
      </c>
      <c r="I83" s="483">
        <v>34.76</v>
      </c>
      <c r="J83" s="483">
        <v>36.71</v>
      </c>
      <c r="K83" s="483">
        <v>37.340000000000003</v>
      </c>
      <c r="L83" s="483" t="s">
        <v>601</v>
      </c>
      <c r="M83" s="483" t="s">
        <v>601</v>
      </c>
      <c r="N83" s="484">
        <v>37.15</v>
      </c>
      <c r="P83" s="373"/>
      <c r="Q83" s="374"/>
      <c r="R83" s="386"/>
    </row>
    <row r="84" spans="1:18" ht="20.100000000000001" customHeight="1">
      <c r="B84" s="464"/>
      <c r="C84" s="424" t="s">
        <v>602</v>
      </c>
      <c r="D84" s="424" t="s">
        <v>739</v>
      </c>
      <c r="E84" s="424" t="s">
        <v>599</v>
      </c>
      <c r="F84" s="424" t="s">
        <v>740</v>
      </c>
      <c r="G84" s="483">
        <v>60</v>
      </c>
      <c r="H84" s="483">
        <v>60</v>
      </c>
      <c r="I84" s="483">
        <v>60</v>
      </c>
      <c r="J84" s="483">
        <v>60</v>
      </c>
      <c r="K84" s="483">
        <v>60</v>
      </c>
      <c r="L84" s="483">
        <v>60</v>
      </c>
      <c r="M84" s="483" t="s">
        <v>601</v>
      </c>
      <c r="N84" s="484">
        <v>60</v>
      </c>
      <c r="P84" s="373"/>
      <c r="Q84" s="374"/>
      <c r="R84" s="386"/>
    </row>
    <row r="85" spans="1:18" ht="20.100000000000001" customHeight="1">
      <c r="B85" s="464"/>
      <c r="C85" s="424" t="s">
        <v>688</v>
      </c>
      <c r="D85" s="424" t="s">
        <v>739</v>
      </c>
      <c r="E85" s="424" t="s">
        <v>599</v>
      </c>
      <c r="F85" s="424" t="s">
        <v>740</v>
      </c>
      <c r="G85" s="483">
        <v>280</v>
      </c>
      <c r="H85" s="483">
        <v>280</v>
      </c>
      <c r="I85" s="483">
        <v>280</v>
      </c>
      <c r="J85" s="483">
        <v>280</v>
      </c>
      <c r="K85" s="483">
        <v>280</v>
      </c>
      <c r="L85" s="483" t="s">
        <v>601</v>
      </c>
      <c r="M85" s="483" t="s">
        <v>601</v>
      </c>
      <c r="N85" s="484">
        <v>280</v>
      </c>
      <c r="P85" s="373"/>
      <c r="Q85" s="374"/>
      <c r="R85" s="386"/>
    </row>
    <row r="86" spans="1:18" ht="20.100000000000001" customHeight="1">
      <c r="B86" s="464"/>
      <c r="C86" s="424" t="s">
        <v>718</v>
      </c>
      <c r="D86" s="424" t="s">
        <v>739</v>
      </c>
      <c r="E86" s="424" t="s">
        <v>599</v>
      </c>
      <c r="F86" s="424" t="s">
        <v>740</v>
      </c>
      <c r="G86" s="483">
        <v>266</v>
      </c>
      <c r="H86" s="483">
        <v>266</v>
      </c>
      <c r="I86" s="483">
        <v>266</v>
      </c>
      <c r="J86" s="483">
        <v>266</v>
      </c>
      <c r="K86" s="483">
        <v>266</v>
      </c>
      <c r="L86" s="483" t="s">
        <v>601</v>
      </c>
      <c r="M86" s="483" t="s">
        <v>601</v>
      </c>
      <c r="N86" s="484">
        <v>266</v>
      </c>
      <c r="P86" s="373"/>
      <c r="Q86" s="374"/>
      <c r="R86" s="386"/>
    </row>
    <row r="87" spans="1:18" ht="20.100000000000001" customHeight="1">
      <c r="B87" s="470" t="s">
        <v>741</v>
      </c>
      <c r="C87" s="424" t="s">
        <v>642</v>
      </c>
      <c r="D87" s="424" t="s">
        <v>646</v>
      </c>
      <c r="E87" s="424" t="s">
        <v>604</v>
      </c>
      <c r="F87" s="424" t="s">
        <v>604</v>
      </c>
      <c r="G87" s="368">
        <v>88</v>
      </c>
      <c r="H87" s="368">
        <v>88</v>
      </c>
      <c r="I87" s="368">
        <v>88</v>
      </c>
      <c r="J87" s="368">
        <v>88</v>
      </c>
      <c r="K87" s="368">
        <v>88</v>
      </c>
      <c r="L87" s="369" t="s">
        <v>601</v>
      </c>
      <c r="M87" s="481" t="s">
        <v>601</v>
      </c>
      <c r="N87" s="472">
        <v>88</v>
      </c>
      <c r="P87" s="373"/>
      <c r="Q87" s="374"/>
      <c r="R87" s="386"/>
    </row>
    <row r="88" spans="1:18" ht="20.100000000000001" customHeight="1">
      <c r="B88" s="464"/>
      <c r="C88" s="424" t="s">
        <v>695</v>
      </c>
      <c r="D88" s="424" t="s">
        <v>646</v>
      </c>
      <c r="E88" s="424" t="s">
        <v>604</v>
      </c>
      <c r="F88" s="424" t="s">
        <v>604</v>
      </c>
      <c r="G88" s="483">
        <v>131.4</v>
      </c>
      <c r="H88" s="483">
        <v>131.4</v>
      </c>
      <c r="I88" s="483">
        <v>131.4</v>
      </c>
      <c r="J88" s="483">
        <v>131.4</v>
      </c>
      <c r="K88" s="483">
        <v>131.4</v>
      </c>
      <c r="L88" s="483" t="s">
        <v>601</v>
      </c>
      <c r="M88" s="483" t="s">
        <v>601</v>
      </c>
      <c r="N88" s="484">
        <v>131.4</v>
      </c>
      <c r="P88" s="373"/>
      <c r="Q88" s="374"/>
      <c r="R88" s="386"/>
    </row>
    <row r="89" spans="1:18" s="473" customFormat="1" ht="20.100000000000001" customHeight="1">
      <c r="A89" s="469"/>
      <c r="B89" s="474"/>
      <c r="C89" s="424" t="s">
        <v>701</v>
      </c>
      <c r="D89" s="424" t="s">
        <v>646</v>
      </c>
      <c r="E89" s="424" t="s">
        <v>604</v>
      </c>
      <c r="F89" s="424" t="s">
        <v>604</v>
      </c>
      <c r="G89" s="368">
        <v>68</v>
      </c>
      <c r="H89" s="368">
        <v>68</v>
      </c>
      <c r="I89" s="368">
        <v>68</v>
      </c>
      <c r="J89" s="368">
        <v>68</v>
      </c>
      <c r="K89" s="368">
        <v>68</v>
      </c>
      <c r="L89" s="368" t="s">
        <v>601</v>
      </c>
      <c r="M89" s="471" t="s">
        <v>601</v>
      </c>
      <c r="N89" s="472">
        <v>68</v>
      </c>
      <c r="P89" s="373"/>
      <c r="Q89" s="374"/>
      <c r="R89" s="475"/>
    </row>
    <row r="90" spans="1:18" ht="20.100000000000001" customHeight="1">
      <c r="B90" s="470" t="s">
        <v>742</v>
      </c>
      <c r="C90" s="424" t="s">
        <v>606</v>
      </c>
      <c r="D90" s="424" t="s">
        <v>743</v>
      </c>
      <c r="E90" s="424" t="s">
        <v>604</v>
      </c>
      <c r="F90" s="424" t="s">
        <v>604</v>
      </c>
      <c r="G90" s="368">
        <v>22</v>
      </c>
      <c r="H90" s="368">
        <v>22</v>
      </c>
      <c r="I90" s="368">
        <v>22</v>
      </c>
      <c r="J90" s="368">
        <v>22</v>
      </c>
      <c r="K90" s="368">
        <v>22</v>
      </c>
      <c r="L90" s="369" t="s">
        <v>601</v>
      </c>
      <c r="M90" s="481" t="s">
        <v>601</v>
      </c>
      <c r="N90" s="472">
        <v>22</v>
      </c>
      <c r="P90" s="373"/>
      <c r="Q90" s="374"/>
      <c r="R90" s="386"/>
    </row>
    <row r="91" spans="1:18" ht="20.100000000000001" customHeight="1">
      <c r="B91" s="464"/>
      <c r="C91" s="424" t="s">
        <v>610</v>
      </c>
      <c r="D91" s="424" t="s">
        <v>743</v>
      </c>
      <c r="E91" s="424" t="s">
        <v>604</v>
      </c>
      <c r="F91" s="424" t="s">
        <v>604</v>
      </c>
      <c r="G91" s="483">
        <v>24.7</v>
      </c>
      <c r="H91" s="483">
        <v>24.7</v>
      </c>
      <c r="I91" s="483">
        <v>24.7</v>
      </c>
      <c r="J91" s="483">
        <v>24.7</v>
      </c>
      <c r="K91" s="483">
        <v>24.7</v>
      </c>
      <c r="L91" s="483" t="s">
        <v>601</v>
      </c>
      <c r="M91" s="483" t="s">
        <v>601</v>
      </c>
      <c r="N91" s="484">
        <v>24.7</v>
      </c>
      <c r="P91" s="373"/>
      <c r="Q91" s="374"/>
      <c r="R91" s="386"/>
    </row>
    <row r="92" spans="1:18" ht="20.100000000000001" customHeight="1">
      <c r="B92" s="464"/>
      <c r="C92" s="424" t="s">
        <v>597</v>
      </c>
      <c r="D92" s="424" t="s">
        <v>744</v>
      </c>
      <c r="E92" s="424" t="s">
        <v>604</v>
      </c>
      <c r="F92" s="424" t="s">
        <v>604</v>
      </c>
      <c r="G92" s="483">
        <v>26</v>
      </c>
      <c r="H92" s="483">
        <v>26</v>
      </c>
      <c r="I92" s="483">
        <v>26</v>
      </c>
      <c r="J92" s="483">
        <v>26</v>
      </c>
      <c r="K92" s="483">
        <v>26</v>
      </c>
      <c r="L92" s="483" t="s">
        <v>601</v>
      </c>
      <c r="M92" s="483" t="s">
        <v>601</v>
      </c>
      <c r="N92" s="484">
        <v>26</v>
      </c>
      <c r="P92" s="373"/>
      <c r="Q92" s="374"/>
      <c r="R92" s="386"/>
    </row>
    <row r="93" spans="1:18" ht="20.100000000000001" customHeight="1">
      <c r="B93" s="464"/>
      <c r="C93" s="424" t="s">
        <v>606</v>
      </c>
      <c r="D93" s="424" t="s">
        <v>744</v>
      </c>
      <c r="E93" s="424" t="s">
        <v>604</v>
      </c>
      <c r="F93" s="424" t="s">
        <v>604</v>
      </c>
      <c r="G93" s="483">
        <v>29</v>
      </c>
      <c r="H93" s="483">
        <v>29</v>
      </c>
      <c r="I93" s="483">
        <v>29</v>
      </c>
      <c r="J93" s="483">
        <v>29</v>
      </c>
      <c r="K93" s="483">
        <v>29</v>
      </c>
      <c r="L93" s="483" t="s">
        <v>601</v>
      </c>
      <c r="M93" s="483" t="s">
        <v>601</v>
      </c>
      <c r="N93" s="484">
        <v>29</v>
      </c>
      <c r="P93" s="373"/>
      <c r="Q93" s="374"/>
      <c r="R93" s="386"/>
    </row>
    <row r="94" spans="1:18" ht="20.100000000000001" customHeight="1">
      <c r="B94" s="464"/>
      <c r="C94" s="424" t="s">
        <v>626</v>
      </c>
      <c r="D94" s="424" t="s">
        <v>744</v>
      </c>
      <c r="E94" s="424" t="s">
        <v>604</v>
      </c>
      <c r="F94" s="424" t="s">
        <v>604</v>
      </c>
      <c r="G94" s="483">
        <v>26</v>
      </c>
      <c r="H94" s="483">
        <v>25</v>
      </c>
      <c r="I94" s="483">
        <v>23</v>
      </c>
      <c r="J94" s="483">
        <v>27</v>
      </c>
      <c r="K94" s="483">
        <v>25</v>
      </c>
      <c r="L94" s="483" t="s">
        <v>601</v>
      </c>
      <c r="M94" s="483" t="s">
        <v>601</v>
      </c>
      <c r="N94" s="484">
        <v>25.09</v>
      </c>
      <c r="P94" s="373"/>
      <c r="Q94" s="374"/>
      <c r="R94" s="386"/>
    </row>
    <row r="95" spans="1:18" s="473" customFormat="1" ht="20.100000000000001" customHeight="1">
      <c r="A95" s="469"/>
      <c r="B95" s="464"/>
      <c r="C95" s="424" t="s">
        <v>610</v>
      </c>
      <c r="D95" s="424" t="s">
        <v>744</v>
      </c>
      <c r="E95" s="424" t="s">
        <v>604</v>
      </c>
      <c r="F95" s="424" t="s">
        <v>604</v>
      </c>
      <c r="G95" s="483">
        <v>25.63</v>
      </c>
      <c r="H95" s="483">
        <v>25.63</v>
      </c>
      <c r="I95" s="483">
        <v>25.63</v>
      </c>
      <c r="J95" s="483">
        <v>25.63</v>
      </c>
      <c r="K95" s="483">
        <v>25.63</v>
      </c>
      <c r="L95" s="483" t="s">
        <v>601</v>
      </c>
      <c r="M95" s="483" t="s">
        <v>601</v>
      </c>
      <c r="N95" s="484">
        <v>25.63</v>
      </c>
      <c r="P95" s="373"/>
      <c r="Q95" s="374"/>
      <c r="R95" s="475"/>
    </row>
    <row r="96" spans="1:18" s="473" customFormat="1" ht="20.100000000000001" customHeight="1">
      <c r="A96" s="469"/>
      <c r="B96" s="474"/>
      <c r="C96" s="424" t="s">
        <v>690</v>
      </c>
      <c r="D96" s="424" t="s">
        <v>646</v>
      </c>
      <c r="E96" s="424" t="s">
        <v>604</v>
      </c>
      <c r="F96" s="424" t="s">
        <v>604</v>
      </c>
      <c r="G96" s="368">
        <v>20</v>
      </c>
      <c r="H96" s="368">
        <v>20</v>
      </c>
      <c r="I96" s="368">
        <v>20</v>
      </c>
      <c r="J96" s="368">
        <v>20</v>
      </c>
      <c r="K96" s="368">
        <v>20</v>
      </c>
      <c r="L96" s="368" t="s">
        <v>601</v>
      </c>
      <c r="M96" s="471" t="s">
        <v>601</v>
      </c>
      <c r="N96" s="472">
        <v>20</v>
      </c>
      <c r="P96" s="373"/>
      <c r="Q96" s="374"/>
      <c r="R96" s="475"/>
    </row>
    <row r="97" spans="2:18" ht="20.100000000000001" customHeight="1">
      <c r="B97" s="470" t="s">
        <v>745</v>
      </c>
      <c r="C97" s="424" t="s">
        <v>703</v>
      </c>
      <c r="D97" s="424" t="s">
        <v>746</v>
      </c>
      <c r="E97" s="424" t="s">
        <v>599</v>
      </c>
      <c r="F97" s="424" t="s">
        <v>604</v>
      </c>
      <c r="G97" s="368" t="s">
        <v>601</v>
      </c>
      <c r="H97" s="368">
        <v>225</v>
      </c>
      <c r="I97" s="368" t="s">
        <v>601</v>
      </c>
      <c r="J97" s="368" t="s">
        <v>601</v>
      </c>
      <c r="K97" s="368" t="s">
        <v>601</v>
      </c>
      <c r="L97" s="368">
        <v>258</v>
      </c>
      <c r="M97" s="471" t="s">
        <v>601</v>
      </c>
      <c r="N97" s="472">
        <v>242.8</v>
      </c>
      <c r="P97" s="373"/>
      <c r="Q97" s="374"/>
      <c r="R97" s="386"/>
    </row>
    <row r="98" spans="2:18" ht="20.100000000000001" customHeight="1">
      <c r="B98" s="464"/>
      <c r="C98" s="424" t="s">
        <v>712</v>
      </c>
      <c r="D98" s="424" t="s">
        <v>746</v>
      </c>
      <c r="E98" s="424" t="s">
        <v>599</v>
      </c>
      <c r="F98" s="424" t="s">
        <v>604</v>
      </c>
      <c r="G98" s="368">
        <v>231</v>
      </c>
      <c r="H98" s="368">
        <v>231</v>
      </c>
      <c r="I98" s="368">
        <v>231</v>
      </c>
      <c r="J98" s="368">
        <v>231</v>
      </c>
      <c r="K98" s="368">
        <v>231</v>
      </c>
      <c r="L98" s="368">
        <v>231</v>
      </c>
      <c r="M98" s="471" t="s">
        <v>601</v>
      </c>
      <c r="N98" s="472">
        <v>231</v>
      </c>
      <c r="P98" s="373"/>
      <c r="Q98" s="374"/>
      <c r="R98" s="386"/>
    </row>
    <row r="99" spans="2:18" ht="20.100000000000001" customHeight="1">
      <c r="B99" s="464"/>
      <c r="C99" s="424" t="s">
        <v>602</v>
      </c>
      <c r="D99" s="424" t="s">
        <v>746</v>
      </c>
      <c r="E99" s="424" t="s">
        <v>599</v>
      </c>
      <c r="F99" s="424" t="s">
        <v>604</v>
      </c>
      <c r="G99" s="368">
        <v>290</v>
      </c>
      <c r="H99" s="368">
        <v>290</v>
      </c>
      <c r="I99" s="368">
        <v>290</v>
      </c>
      <c r="J99" s="368">
        <v>290</v>
      </c>
      <c r="K99" s="368">
        <v>290</v>
      </c>
      <c r="L99" s="368">
        <v>290</v>
      </c>
      <c r="M99" s="471" t="s">
        <v>601</v>
      </c>
      <c r="N99" s="472">
        <v>290</v>
      </c>
      <c r="P99" s="373"/>
      <c r="Q99" s="374"/>
      <c r="R99" s="386"/>
    </row>
    <row r="100" spans="2:18" ht="20.100000000000001" customHeight="1">
      <c r="B100" s="464"/>
      <c r="C100" s="424" t="s">
        <v>626</v>
      </c>
      <c r="D100" s="424" t="s">
        <v>746</v>
      </c>
      <c r="E100" s="424" t="s">
        <v>599</v>
      </c>
      <c r="F100" s="424" t="s">
        <v>604</v>
      </c>
      <c r="G100" s="368">
        <v>145</v>
      </c>
      <c r="H100" s="368">
        <v>150</v>
      </c>
      <c r="I100" s="368">
        <v>160</v>
      </c>
      <c r="J100" s="368">
        <v>160</v>
      </c>
      <c r="K100" s="368">
        <v>155</v>
      </c>
      <c r="L100" s="368" t="s">
        <v>601</v>
      </c>
      <c r="M100" s="471" t="s">
        <v>601</v>
      </c>
      <c r="N100" s="472">
        <v>154.59</v>
      </c>
      <c r="P100" s="373"/>
      <c r="Q100" s="374"/>
      <c r="R100" s="386"/>
    </row>
    <row r="101" spans="2:18" ht="20.100000000000001" customHeight="1">
      <c r="B101" s="464"/>
      <c r="C101" s="424" t="s">
        <v>703</v>
      </c>
      <c r="D101" s="424" t="s">
        <v>747</v>
      </c>
      <c r="E101" s="424" t="s">
        <v>599</v>
      </c>
      <c r="F101" s="424" t="s">
        <v>604</v>
      </c>
      <c r="G101" s="368" t="s">
        <v>601</v>
      </c>
      <c r="H101" s="368">
        <v>94</v>
      </c>
      <c r="I101" s="368">
        <v>94</v>
      </c>
      <c r="J101" s="368">
        <v>94</v>
      </c>
      <c r="K101" s="368">
        <v>94</v>
      </c>
      <c r="L101" s="368">
        <v>104</v>
      </c>
      <c r="M101" s="471" t="s">
        <v>601</v>
      </c>
      <c r="N101" s="472">
        <v>95.75</v>
      </c>
      <c r="P101" s="373"/>
      <c r="Q101" s="374"/>
      <c r="R101" s="386"/>
    </row>
    <row r="102" spans="2:18" ht="20.100000000000001" customHeight="1">
      <c r="B102" s="464"/>
      <c r="C102" s="424" t="s">
        <v>642</v>
      </c>
      <c r="D102" s="424" t="s">
        <v>747</v>
      </c>
      <c r="E102" s="424" t="s">
        <v>599</v>
      </c>
      <c r="F102" s="424" t="s">
        <v>604</v>
      </c>
      <c r="G102" s="368">
        <v>65.25</v>
      </c>
      <c r="H102" s="368">
        <v>65.25</v>
      </c>
      <c r="I102" s="368">
        <v>65.25</v>
      </c>
      <c r="J102" s="368">
        <v>65.25</v>
      </c>
      <c r="K102" s="368">
        <v>65.25</v>
      </c>
      <c r="L102" s="368" t="s">
        <v>601</v>
      </c>
      <c r="M102" s="471" t="s">
        <v>601</v>
      </c>
      <c r="N102" s="472">
        <v>65.25</v>
      </c>
      <c r="P102" s="373"/>
      <c r="Q102" s="374"/>
      <c r="R102" s="386"/>
    </row>
    <row r="103" spans="2:18" ht="20.100000000000001" customHeight="1">
      <c r="B103" s="464"/>
      <c r="C103" s="424" t="s">
        <v>703</v>
      </c>
      <c r="D103" s="424" t="s">
        <v>748</v>
      </c>
      <c r="E103" s="424" t="s">
        <v>599</v>
      </c>
      <c r="F103" s="424" t="s">
        <v>749</v>
      </c>
      <c r="G103" s="368">
        <v>54.29</v>
      </c>
      <c r="H103" s="368">
        <v>67.5</v>
      </c>
      <c r="I103" s="368">
        <v>61.43</v>
      </c>
      <c r="J103" s="368">
        <v>82.51</v>
      </c>
      <c r="K103" s="368">
        <v>60</v>
      </c>
      <c r="L103" s="368">
        <v>99</v>
      </c>
      <c r="M103" s="471" t="s">
        <v>601</v>
      </c>
      <c r="N103" s="472">
        <v>71.87</v>
      </c>
      <c r="P103" s="373"/>
      <c r="Q103" s="374"/>
      <c r="R103" s="386"/>
    </row>
    <row r="104" spans="2:18" ht="20.100000000000001" customHeight="1">
      <c r="B104" s="464"/>
      <c r="C104" s="424" t="s">
        <v>650</v>
      </c>
      <c r="D104" s="424" t="s">
        <v>748</v>
      </c>
      <c r="E104" s="424" t="s">
        <v>599</v>
      </c>
      <c r="F104" s="424" t="s">
        <v>749</v>
      </c>
      <c r="G104" s="368">
        <v>70.7</v>
      </c>
      <c r="H104" s="368">
        <v>70.7</v>
      </c>
      <c r="I104" s="368">
        <v>70.7</v>
      </c>
      <c r="J104" s="368">
        <v>70.7</v>
      </c>
      <c r="K104" s="368">
        <v>70.7</v>
      </c>
      <c r="L104" s="368" t="s">
        <v>601</v>
      </c>
      <c r="M104" s="471" t="s">
        <v>601</v>
      </c>
      <c r="N104" s="472">
        <v>70.7</v>
      </c>
      <c r="P104" s="373"/>
      <c r="Q104" s="374"/>
      <c r="R104" s="386"/>
    </row>
    <row r="105" spans="2:18" ht="20.100000000000001" customHeight="1">
      <c r="B105" s="464"/>
      <c r="C105" s="424" t="s">
        <v>602</v>
      </c>
      <c r="D105" s="424" t="s">
        <v>748</v>
      </c>
      <c r="E105" s="424" t="s">
        <v>599</v>
      </c>
      <c r="F105" s="424" t="s">
        <v>749</v>
      </c>
      <c r="G105" s="368">
        <v>100</v>
      </c>
      <c r="H105" s="368">
        <v>100</v>
      </c>
      <c r="I105" s="368">
        <v>100</v>
      </c>
      <c r="J105" s="368">
        <v>100</v>
      </c>
      <c r="K105" s="368">
        <v>100</v>
      </c>
      <c r="L105" s="368">
        <v>100</v>
      </c>
      <c r="M105" s="471" t="s">
        <v>601</v>
      </c>
      <c r="N105" s="472">
        <v>100</v>
      </c>
      <c r="P105" s="373"/>
      <c r="Q105" s="374"/>
      <c r="R105" s="386"/>
    </row>
    <row r="106" spans="2:18" ht="20.100000000000001" customHeight="1">
      <c r="B106" s="464"/>
      <c r="C106" s="424" t="s">
        <v>626</v>
      </c>
      <c r="D106" s="424" t="s">
        <v>748</v>
      </c>
      <c r="E106" s="424" t="s">
        <v>599</v>
      </c>
      <c r="F106" s="424" t="s">
        <v>749</v>
      </c>
      <c r="G106" s="483">
        <v>80</v>
      </c>
      <c r="H106" s="483">
        <v>75</v>
      </c>
      <c r="I106" s="483">
        <v>75</v>
      </c>
      <c r="J106" s="483">
        <v>75</v>
      </c>
      <c r="K106" s="483">
        <v>80</v>
      </c>
      <c r="L106" s="483" t="s">
        <v>601</v>
      </c>
      <c r="M106" s="483" t="s">
        <v>601</v>
      </c>
      <c r="N106" s="484">
        <v>76.89</v>
      </c>
      <c r="P106" s="373"/>
      <c r="Q106" s="374"/>
      <c r="R106" s="386"/>
    </row>
    <row r="107" spans="2:18" ht="20.100000000000001" customHeight="1">
      <c r="B107" s="464"/>
      <c r="C107" s="424" t="s">
        <v>642</v>
      </c>
      <c r="D107" s="424" t="s">
        <v>748</v>
      </c>
      <c r="E107" s="424" t="s">
        <v>599</v>
      </c>
      <c r="F107" s="424" t="s">
        <v>749</v>
      </c>
      <c r="G107" s="483">
        <v>47.25</v>
      </c>
      <c r="H107" s="483">
        <v>47.25</v>
      </c>
      <c r="I107" s="483">
        <v>47.25</v>
      </c>
      <c r="J107" s="483">
        <v>47.25</v>
      </c>
      <c r="K107" s="483">
        <v>47.25</v>
      </c>
      <c r="L107" s="483" t="s">
        <v>601</v>
      </c>
      <c r="M107" s="483" t="s">
        <v>601</v>
      </c>
      <c r="N107" s="484">
        <v>47.25</v>
      </c>
      <c r="P107" s="373"/>
      <c r="Q107" s="374"/>
      <c r="R107" s="386"/>
    </row>
    <row r="108" spans="2:18" ht="20.100000000000001" customHeight="1" thickBot="1">
      <c r="B108" s="485" t="s">
        <v>750</v>
      </c>
      <c r="C108" s="486" t="s">
        <v>701</v>
      </c>
      <c r="D108" s="486" t="s">
        <v>646</v>
      </c>
      <c r="E108" s="486" t="s">
        <v>604</v>
      </c>
      <c r="F108" s="486" t="s">
        <v>604</v>
      </c>
      <c r="G108" s="487">
        <v>29</v>
      </c>
      <c r="H108" s="487">
        <v>29</v>
      </c>
      <c r="I108" s="487">
        <v>29</v>
      </c>
      <c r="J108" s="487">
        <v>29</v>
      </c>
      <c r="K108" s="487">
        <v>29</v>
      </c>
      <c r="L108" s="487" t="s">
        <v>601</v>
      </c>
      <c r="M108" s="487" t="s">
        <v>601</v>
      </c>
      <c r="N108" s="488">
        <v>29</v>
      </c>
      <c r="P108" s="373"/>
      <c r="Q108" s="374"/>
      <c r="R108" s="386"/>
    </row>
    <row r="109" spans="2:18" ht="16.350000000000001" customHeight="1">
      <c r="N109" s="166" t="s">
        <v>146</v>
      </c>
      <c r="P109" s="373"/>
      <c r="Q109" s="374"/>
    </row>
    <row r="110" spans="2:18" ht="16.350000000000001" customHeight="1">
      <c r="M110" s="489"/>
      <c r="N110" s="297"/>
      <c r="P110" s="373"/>
      <c r="Q110" s="374"/>
    </row>
    <row r="111" spans="2:18" ht="16.350000000000001" customHeight="1">
      <c r="P111" s="373"/>
      <c r="Q111" s="374"/>
    </row>
    <row r="112" spans="2:18" ht="16.350000000000001" customHeight="1">
      <c r="P112" s="373"/>
      <c r="Q112" s="374"/>
    </row>
    <row r="113" spans="17:17" ht="16.350000000000001" customHeight="1">
      <c r="Q113" s="386"/>
    </row>
    <row r="114" spans="17:17" ht="16.350000000000001" customHeight="1">
      <c r="Q114" s="386"/>
    </row>
    <row r="115" spans="17:17" ht="16.350000000000001" customHeight="1">
      <c r="Q115" s="386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2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="80" zoomScaleNormal="80" zoomScaleSheetLayoutView="80" workbookViewId="0">
      <selection activeCell="K11" sqref="K11"/>
    </sheetView>
  </sheetViews>
  <sheetFormatPr baseColWidth="10" defaultColWidth="12.5703125" defaultRowHeight="15"/>
  <cols>
    <col min="1" max="1" width="2.7109375" style="490" customWidth="1"/>
    <col min="2" max="2" width="36.28515625" style="460" bestFit="1" customWidth="1"/>
    <col min="3" max="3" width="12.7109375" style="460" customWidth="1"/>
    <col min="4" max="4" width="29.5703125" style="460" bestFit="1" customWidth="1"/>
    <col min="5" max="5" width="7.7109375" style="460" customWidth="1"/>
    <col min="6" max="6" width="21.7109375" style="460" customWidth="1"/>
    <col min="7" max="7" width="54.5703125" style="460" customWidth="1"/>
    <col min="8" max="8" width="3.7109375" style="338" customWidth="1"/>
    <col min="9" max="9" width="8.28515625" style="338" bestFit="1" customWidth="1"/>
    <col min="10" max="10" width="10.85546875" style="491" bestFit="1" customWidth="1"/>
    <col min="11" max="11" width="9.28515625" style="338" customWidth="1"/>
    <col min="12" max="12" width="12.5703125" style="338"/>
    <col min="13" max="14" width="14.7109375" style="338" bestFit="1" customWidth="1"/>
    <col min="15" max="15" width="12.85546875" style="338" bestFit="1" customWidth="1"/>
    <col min="16" max="16384" width="12.5703125" style="338"/>
  </cols>
  <sheetData>
    <row r="2" spans="1:11">
      <c r="G2" s="341"/>
      <c r="H2" s="342"/>
    </row>
    <row r="3" spans="1:11" ht="8.25" customHeight="1">
      <c r="H3" s="342"/>
    </row>
    <row r="4" spans="1:11" ht="0.75" customHeight="1" thickBot="1">
      <c r="H4" s="342"/>
    </row>
    <row r="5" spans="1:11" ht="26.25" customHeight="1" thickBot="1">
      <c r="B5" s="713" t="s">
        <v>751</v>
      </c>
      <c r="C5" s="714"/>
      <c r="D5" s="714"/>
      <c r="E5" s="714"/>
      <c r="F5" s="714"/>
      <c r="G5" s="715"/>
      <c r="H5" s="343"/>
    </row>
    <row r="6" spans="1:11" ht="15" customHeight="1">
      <c r="B6" s="717"/>
      <c r="C6" s="717"/>
      <c r="D6" s="717"/>
      <c r="E6" s="717"/>
      <c r="F6" s="717"/>
      <c r="G6" s="717"/>
      <c r="H6" s="344"/>
    </row>
    <row r="7" spans="1:11" ht="15" customHeight="1">
      <c r="B7" s="717" t="s">
        <v>661</v>
      </c>
      <c r="C7" s="717"/>
      <c r="D7" s="717"/>
      <c r="E7" s="717"/>
      <c r="F7" s="717"/>
      <c r="G7" s="717"/>
      <c r="H7" s="344"/>
    </row>
    <row r="8" spans="1:11" ht="15" customHeight="1">
      <c r="B8" s="492"/>
      <c r="C8" s="492"/>
      <c r="D8" s="492"/>
      <c r="E8" s="492"/>
      <c r="F8" s="492"/>
      <c r="G8" s="492"/>
      <c r="H8" s="344"/>
    </row>
    <row r="9" spans="1:11" ht="16.5" customHeight="1">
      <c r="B9" s="711" t="s">
        <v>662</v>
      </c>
      <c r="C9" s="711"/>
      <c r="D9" s="711"/>
      <c r="E9" s="711"/>
      <c r="F9" s="711"/>
      <c r="G9" s="711"/>
      <c r="H9" s="344"/>
    </row>
    <row r="10" spans="1:11" s="347" customFormat="1" ht="12" customHeight="1">
      <c r="A10" s="493"/>
      <c r="B10" s="494"/>
      <c r="C10" s="494"/>
      <c r="D10" s="494"/>
      <c r="E10" s="494"/>
      <c r="F10" s="494"/>
      <c r="G10" s="494"/>
      <c r="H10" s="344"/>
      <c r="J10" s="495"/>
    </row>
    <row r="11" spans="1:11" ht="17.25" customHeight="1">
      <c r="A11" s="496"/>
      <c r="B11" s="721" t="s">
        <v>123</v>
      </c>
      <c r="C11" s="721"/>
      <c r="D11" s="721"/>
      <c r="E11" s="721"/>
      <c r="F11" s="721"/>
      <c r="G11" s="721"/>
      <c r="H11" s="497"/>
    </row>
    <row r="12" spans="1:11" ht="6.75" customHeight="1" thickBot="1">
      <c r="A12" s="496"/>
      <c r="B12" s="498"/>
      <c r="C12" s="498"/>
      <c r="D12" s="498"/>
      <c r="E12" s="498"/>
      <c r="F12" s="498"/>
      <c r="G12" s="498"/>
      <c r="H12" s="497"/>
    </row>
    <row r="13" spans="1:11" ht="16.350000000000001" customHeight="1">
      <c r="A13" s="496"/>
      <c r="B13" s="351" t="s">
        <v>364</v>
      </c>
      <c r="C13" s="352" t="s">
        <v>589</v>
      </c>
      <c r="D13" s="353" t="s">
        <v>590</v>
      </c>
      <c r="E13" s="352" t="s">
        <v>591</v>
      </c>
      <c r="F13" s="353" t="s">
        <v>592</v>
      </c>
      <c r="G13" s="419" t="str">
        <f>'[6]Pág. 15'!G12</f>
        <v>PRECIO MEDIO PONDERADO SEMANAL NACIONAL</v>
      </c>
      <c r="H13" s="499"/>
    </row>
    <row r="14" spans="1:11" ht="16.350000000000001" customHeight="1">
      <c r="A14" s="496"/>
      <c r="B14" s="360"/>
      <c r="C14" s="361"/>
      <c r="D14" s="420" t="s">
        <v>594</v>
      </c>
      <c r="E14" s="361"/>
      <c r="F14" s="362"/>
      <c r="G14" s="421" t="str">
        <f>'[6]Pág. 15'!G13</f>
        <v>Semana 30- 2021: 26/07 - 01/08</v>
      </c>
      <c r="H14" s="500"/>
    </row>
    <row r="15" spans="1:11" s="482" customFormat="1" ht="30" customHeight="1">
      <c r="A15" s="496"/>
      <c r="B15" s="366" t="s">
        <v>689</v>
      </c>
      <c r="C15" s="367" t="s">
        <v>665</v>
      </c>
      <c r="D15" s="367" t="s">
        <v>691</v>
      </c>
      <c r="E15" s="367" t="s">
        <v>604</v>
      </c>
      <c r="F15" s="367" t="s">
        <v>692</v>
      </c>
      <c r="G15" s="501">
        <v>205.21</v>
      </c>
      <c r="H15" s="399"/>
      <c r="I15" s="502"/>
      <c r="J15" s="374"/>
      <c r="K15" s="503"/>
    </row>
    <row r="16" spans="1:11" s="482" customFormat="1" ht="30" customHeight="1">
      <c r="A16" s="496"/>
      <c r="B16" s="376"/>
      <c r="C16" s="367" t="s">
        <v>665</v>
      </c>
      <c r="D16" s="367" t="s">
        <v>697</v>
      </c>
      <c r="E16" s="367" t="s">
        <v>604</v>
      </c>
      <c r="F16" s="367" t="s">
        <v>752</v>
      </c>
      <c r="G16" s="501">
        <v>226.13</v>
      </c>
      <c r="H16" s="399"/>
      <c r="I16" s="502"/>
      <c r="J16" s="374"/>
      <c r="K16" s="503"/>
    </row>
    <row r="17" spans="1:11" s="473" customFormat="1" ht="30" customHeight="1">
      <c r="A17" s="504"/>
      <c r="B17" s="396"/>
      <c r="C17" s="367" t="s">
        <v>665</v>
      </c>
      <c r="D17" s="367" t="s">
        <v>700</v>
      </c>
      <c r="E17" s="367" t="s">
        <v>604</v>
      </c>
      <c r="F17" s="367" t="s">
        <v>692</v>
      </c>
      <c r="G17" s="501">
        <v>149.06</v>
      </c>
      <c r="H17" s="505"/>
      <c r="I17" s="502"/>
      <c r="J17" s="374"/>
      <c r="K17" s="506"/>
    </row>
    <row r="18" spans="1:11" s="375" customFormat="1" ht="30" customHeight="1">
      <c r="A18" s="490"/>
      <c r="B18" s="507" t="s">
        <v>702</v>
      </c>
      <c r="C18" s="367" t="s">
        <v>665</v>
      </c>
      <c r="D18" s="367" t="s">
        <v>646</v>
      </c>
      <c r="E18" s="367" t="s">
        <v>604</v>
      </c>
      <c r="F18" s="367" t="s">
        <v>753</v>
      </c>
      <c r="G18" s="501">
        <v>37.04</v>
      </c>
      <c r="H18" s="372"/>
      <c r="I18" s="502"/>
      <c r="J18" s="374"/>
      <c r="K18" s="432"/>
    </row>
    <row r="19" spans="1:11" s="375" customFormat="1" ht="30" customHeight="1">
      <c r="A19" s="490"/>
      <c r="B19" s="507" t="s">
        <v>704</v>
      </c>
      <c r="C19" s="367" t="s">
        <v>665</v>
      </c>
      <c r="D19" s="367" t="s">
        <v>666</v>
      </c>
      <c r="E19" s="367" t="s">
        <v>604</v>
      </c>
      <c r="F19" s="367" t="s">
        <v>754</v>
      </c>
      <c r="G19" s="501">
        <v>41.47</v>
      </c>
      <c r="H19" s="372"/>
      <c r="I19" s="502"/>
      <c r="J19" s="374"/>
      <c r="K19" s="432"/>
    </row>
    <row r="20" spans="1:11" s="375" customFormat="1" ht="30" customHeight="1">
      <c r="A20" s="490"/>
      <c r="B20" s="507" t="s">
        <v>706</v>
      </c>
      <c r="C20" s="367" t="s">
        <v>665</v>
      </c>
      <c r="D20" s="367" t="s">
        <v>646</v>
      </c>
      <c r="E20" s="367" t="s">
        <v>604</v>
      </c>
      <c r="F20" s="367" t="s">
        <v>604</v>
      </c>
      <c r="G20" s="501">
        <v>38.340000000000003</v>
      </c>
      <c r="H20" s="372"/>
      <c r="I20" s="502"/>
      <c r="J20" s="374"/>
      <c r="K20" s="432"/>
    </row>
    <row r="21" spans="1:11" s="375" customFormat="1" ht="30" customHeight="1">
      <c r="A21" s="490"/>
      <c r="B21" s="508" t="s">
        <v>707</v>
      </c>
      <c r="C21" s="367" t="s">
        <v>665</v>
      </c>
      <c r="D21" s="367" t="s">
        <v>708</v>
      </c>
      <c r="E21" s="367" t="s">
        <v>604</v>
      </c>
      <c r="F21" s="367" t="s">
        <v>755</v>
      </c>
      <c r="G21" s="509">
        <v>185.69</v>
      </c>
      <c r="H21" s="372"/>
      <c r="I21" s="502"/>
      <c r="J21" s="374"/>
      <c r="K21" s="432"/>
    </row>
    <row r="22" spans="1:11" s="375" customFormat="1" ht="30" customHeight="1">
      <c r="A22" s="490"/>
      <c r="B22" s="507" t="s">
        <v>715</v>
      </c>
      <c r="C22" s="367" t="s">
        <v>665</v>
      </c>
      <c r="D22" s="367" t="s">
        <v>646</v>
      </c>
      <c r="E22" s="367" t="s">
        <v>604</v>
      </c>
      <c r="F22" s="367" t="s">
        <v>604</v>
      </c>
      <c r="G22" s="501">
        <v>226.57</v>
      </c>
      <c r="H22" s="372"/>
      <c r="I22" s="502"/>
      <c r="J22" s="374"/>
      <c r="K22" s="432"/>
    </row>
    <row r="23" spans="1:11" s="375" customFormat="1" ht="30" customHeight="1">
      <c r="A23" s="490"/>
      <c r="B23" s="507" t="s">
        <v>719</v>
      </c>
      <c r="C23" s="367" t="s">
        <v>665</v>
      </c>
      <c r="D23" s="367" t="s">
        <v>646</v>
      </c>
      <c r="E23" s="367" t="s">
        <v>599</v>
      </c>
      <c r="F23" s="367" t="s">
        <v>756</v>
      </c>
      <c r="G23" s="501">
        <v>77.819999999999993</v>
      </c>
      <c r="H23" s="372"/>
      <c r="I23" s="502"/>
      <c r="J23" s="374"/>
      <c r="K23" s="432"/>
    </row>
    <row r="24" spans="1:11" s="375" customFormat="1" ht="30" customHeight="1">
      <c r="A24" s="490"/>
      <c r="B24" s="507" t="s">
        <v>725</v>
      </c>
      <c r="C24" s="367" t="s">
        <v>665</v>
      </c>
      <c r="D24" s="367" t="s">
        <v>646</v>
      </c>
      <c r="E24" s="367" t="s">
        <v>604</v>
      </c>
      <c r="F24" s="367" t="s">
        <v>604</v>
      </c>
      <c r="G24" s="501">
        <v>40.409999999999997</v>
      </c>
      <c r="H24" s="372"/>
      <c r="I24" s="502"/>
      <c r="J24" s="374"/>
      <c r="K24" s="432"/>
    </row>
    <row r="25" spans="1:11" s="375" customFormat="1" ht="30" customHeight="1">
      <c r="A25" s="490"/>
      <c r="B25" s="507" t="s">
        <v>730</v>
      </c>
      <c r="C25" s="367" t="s">
        <v>665</v>
      </c>
      <c r="D25" s="367" t="s">
        <v>757</v>
      </c>
      <c r="E25" s="367" t="s">
        <v>604</v>
      </c>
      <c r="F25" s="367" t="s">
        <v>732</v>
      </c>
      <c r="G25" s="501">
        <v>66.709999999999994</v>
      </c>
      <c r="H25" s="372"/>
      <c r="I25" s="502"/>
      <c r="J25" s="374"/>
      <c r="K25" s="432"/>
    </row>
    <row r="26" spans="1:11" s="375" customFormat="1" ht="30" customHeight="1">
      <c r="A26" s="490"/>
      <c r="B26" s="507" t="s">
        <v>758</v>
      </c>
      <c r="C26" s="367" t="s">
        <v>665</v>
      </c>
      <c r="D26" s="367" t="s">
        <v>646</v>
      </c>
      <c r="E26" s="367" t="s">
        <v>599</v>
      </c>
      <c r="F26" s="367" t="s">
        <v>759</v>
      </c>
      <c r="G26" s="501">
        <v>71.88</v>
      </c>
      <c r="H26" s="372"/>
      <c r="I26" s="502"/>
      <c r="J26" s="374"/>
      <c r="K26" s="432"/>
    </row>
    <row r="27" spans="1:11" s="482" customFormat="1" ht="30" customHeight="1">
      <c r="A27" s="496"/>
      <c r="B27" s="366" t="s">
        <v>741</v>
      </c>
      <c r="C27" s="367" t="s">
        <v>665</v>
      </c>
      <c r="D27" s="367" t="s">
        <v>646</v>
      </c>
      <c r="E27" s="367" t="s">
        <v>604</v>
      </c>
      <c r="F27" s="367" t="s">
        <v>604</v>
      </c>
      <c r="G27" s="501">
        <v>98.18</v>
      </c>
      <c r="I27" s="502"/>
      <c r="J27" s="374"/>
      <c r="K27" s="503"/>
    </row>
    <row r="28" spans="1:11" s="375" customFormat="1" ht="30" customHeight="1">
      <c r="A28" s="490"/>
      <c r="B28" s="507" t="s">
        <v>742</v>
      </c>
      <c r="C28" s="367" t="s">
        <v>665</v>
      </c>
      <c r="D28" s="367" t="s">
        <v>646</v>
      </c>
      <c r="E28" s="367" t="s">
        <v>604</v>
      </c>
      <c r="F28" s="367" t="s">
        <v>604</v>
      </c>
      <c r="G28" s="501">
        <v>24.45</v>
      </c>
      <c r="H28" s="372"/>
      <c r="I28" s="502"/>
      <c r="J28" s="374"/>
      <c r="K28" s="432"/>
    </row>
    <row r="29" spans="1:11" s="482" customFormat="1" ht="30" customHeight="1">
      <c r="A29" s="496"/>
      <c r="B29" s="366" t="s">
        <v>745</v>
      </c>
      <c r="C29" s="367" t="s">
        <v>665</v>
      </c>
      <c r="D29" s="367" t="s">
        <v>746</v>
      </c>
      <c r="E29" s="367" t="s">
        <v>599</v>
      </c>
      <c r="F29" s="367" t="s">
        <v>604</v>
      </c>
      <c r="G29" s="501">
        <v>200.91</v>
      </c>
      <c r="I29" s="502"/>
      <c r="J29" s="374"/>
      <c r="K29" s="503"/>
    </row>
    <row r="30" spans="1:11" s="482" customFormat="1" ht="30" customHeight="1">
      <c r="A30" s="496"/>
      <c r="B30" s="376"/>
      <c r="C30" s="367" t="s">
        <v>665</v>
      </c>
      <c r="D30" s="367" t="s">
        <v>747</v>
      </c>
      <c r="E30" s="367" t="s">
        <v>599</v>
      </c>
      <c r="F30" s="367" t="s">
        <v>604</v>
      </c>
      <c r="G30" s="501">
        <v>87.04</v>
      </c>
      <c r="H30" s="399"/>
      <c r="I30" s="502"/>
      <c r="J30" s="374"/>
      <c r="K30" s="503"/>
    </row>
    <row r="31" spans="1:11" ht="30" customHeight="1">
      <c r="B31" s="396"/>
      <c r="C31" s="367" t="s">
        <v>665</v>
      </c>
      <c r="D31" s="367" t="s">
        <v>748</v>
      </c>
      <c r="E31" s="367" t="s">
        <v>599</v>
      </c>
      <c r="F31" s="367" t="s">
        <v>749</v>
      </c>
      <c r="G31" s="501">
        <v>73.53</v>
      </c>
      <c r="H31" s="399"/>
      <c r="I31" s="502"/>
      <c r="J31" s="374"/>
      <c r="K31" s="506"/>
    </row>
    <row r="32" spans="1:11" s="375" customFormat="1" ht="30" customHeight="1" thickBot="1">
      <c r="A32" s="490"/>
      <c r="B32" s="430" t="s">
        <v>760</v>
      </c>
      <c r="C32" s="510" t="s">
        <v>665</v>
      </c>
      <c r="D32" s="510" t="s">
        <v>646</v>
      </c>
      <c r="E32" s="510" t="s">
        <v>604</v>
      </c>
      <c r="F32" s="510" t="s">
        <v>604</v>
      </c>
      <c r="G32" s="511">
        <v>29.9</v>
      </c>
      <c r="H32" s="372"/>
      <c r="I32" s="502"/>
      <c r="J32" s="374"/>
      <c r="K32" s="432"/>
    </row>
    <row r="33" spans="1:10">
      <c r="A33" s="338"/>
      <c r="B33" s="512"/>
      <c r="C33" s="512"/>
      <c r="D33" s="512"/>
      <c r="E33" s="512"/>
      <c r="F33" s="512"/>
      <c r="G33" s="166" t="s">
        <v>146</v>
      </c>
      <c r="I33" s="347"/>
      <c r="J33" s="495"/>
    </row>
    <row r="34" spans="1:10" ht="14.25" customHeight="1">
      <c r="A34" s="338"/>
      <c r="G34" s="297"/>
    </row>
    <row r="37" spans="1:10" ht="21" customHeight="1">
      <c r="A37" s="338"/>
    </row>
    <row r="38" spans="1:10" ht="18" customHeight="1">
      <c r="A38" s="33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="85" zoomScaleNormal="85" zoomScaleSheetLayoutView="90" workbookViewId="0">
      <selection activeCell="K1" sqref="K1:K1048576"/>
    </sheetView>
  </sheetViews>
  <sheetFormatPr baseColWidth="10" defaultColWidth="11.42578125" defaultRowHeight="12.75"/>
  <cols>
    <col min="1" max="1" width="2.7109375" style="513" customWidth="1"/>
    <col min="2" max="2" width="25" style="513" customWidth="1"/>
    <col min="3" max="3" width="11.5703125" style="513" customWidth="1"/>
    <col min="4" max="4" width="11.42578125" style="513"/>
    <col min="5" max="5" width="19" style="513" customWidth="1"/>
    <col min="6" max="6" width="15" style="513" customWidth="1"/>
    <col min="7" max="7" width="14.5703125" style="513" customWidth="1"/>
    <col min="8" max="8" width="15.85546875" style="513" customWidth="1"/>
    <col min="9" max="9" width="2.7109375" style="513" customWidth="1"/>
    <col min="10" max="16384" width="11.42578125" style="513"/>
  </cols>
  <sheetData>
    <row r="3" spans="2:8" ht="18">
      <c r="B3" s="703" t="s">
        <v>761</v>
      </c>
      <c r="C3" s="703"/>
      <c r="D3" s="703"/>
      <c r="E3" s="703"/>
      <c r="F3" s="703"/>
      <c r="G3" s="703"/>
      <c r="H3" s="703"/>
    </row>
    <row r="4" spans="2:8" ht="15">
      <c r="B4" s="724" t="s">
        <v>762</v>
      </c>
      <c r="C4" s="724"/>
      <c r="D4" s="724"/>
      <c r="E4" s="724"/>
      <c r="F4" s="724"/>
      <c r="G4" s="724"/>
      <c r="H4" s="724"/>
    </row>
    <row r="5" spans="2:8" ht="15.75" thickBot="1">
      <c r="B5" s="514"/>
      <c r="C5" s="514"/>
      <c r="D5" s="514"/>
      <c r="E5" s="514"/>
      <c r="F5" s="514"/>
      <c r="G5" s="514"/>
      <c r="H5" s="514"/>
    </row>
    <row r="6" spans="2:8" ht="15" thickBot="1">
      <c r="B6" s="713" t="s">
        <v>763</v>
      </c>
      <c r="C6" s="714"/>
      <c r="D6" s="714"/>
      <c r="E6" s="714"/>
      <c r="F6" s="714"/>
      <c r="G6" s="714"/>
      <c r="H6" s="715"/>
    </row>
    <row r="7" spans="2:8" ht="9" customHeight="1">
      <c r="B7" s="515"/>
      <c r="C7" s="515"/>
      <c r="D7" s="515"/>
      <c r="E7" s="515"/>
      <c r="F7" s="515"/>
      <c r="G7" s="515"/>
      <c r="H7" s="515"/>
    </row>
    <row r="8" spans="2:8">
      <c r="B8" s="725" t="s">
        <v>764</v>
      </c>
      <c r="C8" s="725"/>
      <c r="D8" s="725"/>
      <c r="E8" s="725"/>
      <c r="F8" s="725"/>
      <c r="G8" s="725"/>
      <c r="H8" s="725"/>
    </row>
    <row r="9" spans="2:8">
      <c r="B9" s="239" t="s">
        <v>765</v>
      </c>
      <c r="C9" s="239" t="s">
        <v>766</v>
      </c>
      <c r="D9" s="239"/>
      <c r="E9" s="239"/>
      <c r="F9" s="239"/>
      <c r="G9" s="239"/>
      <c r="H9" s="239"/>
    </row>
    <row r="10" spans="2:8" ht="13.5" thickBot="1">
      <c r="B10" s="516"/>
      <c r="C10" s="516"/>
      <c r="D10" s="516"/>
      <c r="E10" s="516"/>
      <c r="F10" s="516"/>
      <c r="G10" s="516"/>
      <c r="H10" s="516"/>
    </row>
    <row r="11" spans="2:8" ht="12.75" customHeight="1">
      <c r="B11" s="517"/>
      <c r="C11" s="518" t="s">
        <v>767</v>
      </c>
      <c r="D11" s="519"/>
      <c r="E11" s="520"/>
      <c r="F11" s="726" t="s">
        <v>768</v>
      </c>
      <c r="G11" s="726" t="s">
        <v>769</v>
      </c>
      <c r="H11" s="521"/>
    </row>
    <row r="12" spans="2:8">
      <c r="B12" s="522" t="s">
        <v>770</v>
      </c>
      <c r="C12" s="523" t="s">
        <v>771</v>
      </c>
      <c r="D12" s="524"/>
      <c r="E12" s="525"/>
      <c r="F12" s="727"/>
      <c r="G12" s="727"/>
      <c r="H12" s="526" t="s">
        <v>772</v>
      </c>
    </row>
    <row r="13" spans="2:8" ht="13.5" thickBot="1">
      <c r="B13" s="522"/>
      <c r="C13" s="523" t="s">
        <v>773</v>
      </c>
      <c r="D13" s="524"/>
      <c r="E13" s="525"/>
      <c r="F13" s="728"/>
      <c r="G13" s="728"/>
      <c r="H13" s="526"/>
    </row>
    <row r="14" spans="2:8" ht="15.95" customHeight="1">
      <c r="B14" s="722" t="s">
        <v>774</v>
      </c>
      <c r="C14" s="527" t="s">
        <v>775</v>
      </c>
      <c r="D14" s="528"/>
      <c r="E14" s="529"/>
      <c r="F14" s="530">
        <v>379.04</v>
      </c>
      <c r="G14" s="530">
        <v>376.47</v>
      </c>
      <c r="H14" s="531">
        <v>-2.57</v>
      </c>
    </row>
    <row r="15" spans="2:8" ht="15.95" customHeight="1">
      <c r="B15" s="723"/>
      <c r="C15" s="532" t="s">
        <v>776</v>
      </c>
      <c r="D15" s="533"/>
      <c r="E15" s="534"/>
      <c r="F15" s="535">
        <v>362.62</v>
      </c>
      <c r="G15" s="535">
        <v>374.35</v>
      </c>
      <c r="H15" s="536">
        <v>11.74</v>
      </c>
    </row>
    <row r="16" spans="2:8" ht="15.95" customHeight="1">
      <c r="B16" s="723"/>
      <c r="C16" s="537" t="s">
        <v>777</v>
      </c>
      <c r="D16" s="533"/>
      <c r="E16" s="534"/>
      <c r="F16" s="538">
        <v>367.97</v>
      </c>
      <c r="G16" s="538">
        <v>375.04</v>
      </c>
      <c r="H16" s="536">
        <v>7.07</v>
      </c>
    </row>
    <row r="17" spans="2:8" ht="15.95" customHeight="1">
      <c r="B17" s="723"/>
      <c r="C17" s="539" t="s">
        <v>778</v>
      </c>
      <c r="D17" s="236"/>
      <c r="E17" s="540"/>
      <c r="F17" s="535">
        <v>368.94</v>
      </c>
      <c r="G17" s="535">
        <v>364.94</v>
      </c>
      <c r="H17" s="541">
        <v>-4</v>
      </c>
    </row>
    <row r="18" spans="2:8" ht="15.95" customHeight="1">
      <c r="B18" s="723"/>
      <c r="C18" s="532" t="s">
        <v>779</v>
      </c>
      <c r="D18" s="533"/>
      <c r="E18" s="534"/>
      <c r="F18" s="535">
        <v>375.24</v>
      </c>
      <c r="G18" s="535">
        <v>366.89</v>
      </c>
      <c r="H18" s="536">
        <v>-8.35</v>
      </c>
    </row>
    <row r="19" spans="2:8" ht="15.95" customHeight="1">
      <c r="B19" s="723"/>
      <c r="C19" s="537" t="s">
        <v>780</v>
      </c>
      <c r="D19" s="533"/>
      <c r="E19" s="534"/>
      <c r="F19" s="538">
        <v>373.97</v>
      </c>
      <c r="G19" s="538">
        <v>366.49</v>
      </c>
      <c r="H19" s="536">
        <v>-7.47</v>
      </c>
    </row>
    <row r="20" spans="2:8" ht="15.95" customHeight="1">
      <c r="B20" s="542"/>
      <c r="C20" s="539" t="s">
        <v>781</v>
      </c>
      <c r="D20" s="236"/>
      <c r="E20" s="540"/>
      <c r="F20" s="535">
        <v>313.31</v>
      </c>
      <c r="G20" s="535">
        <v>334.03</v>
      </c>
      <c r="H20" s="541">
        <v>20.72</v>
      </c>
    </row>
    <row r="21" spans="2:8" ht="15.95" customHeight="1">
      <c r="B21" s="542"/>
      <c r="C21" s="532" t="s">
        <v>782</v>
      </c>
      <c r="D21" s="533"/>
      <c r="E21" s="534"/>
      <c r="F21" s="535">
        <v>343.3</v>
      </c>
      <c r="G21" s="535">
        <v>327.26</v>
      </c>
      <c r="H21" s="536">
        <v>-16.04</v>
      </c>
    </row>
    <row r="22" spans="2:8" ht="15.95" customHeight="1" thickBot="1">
      <c r="B22" s="543"/>
      <c r="C22" s="544" t="s">
        <v>783</v>
      </c>
      <c r="D22" s="545"/>
      <c r="E22" s="546"/>
      <c r="F22" s="547">
        <v>332.87</v>
      </c>
      <c r="G22" s="547">
        <v>329.62</v>
      </c>
      <c r="H22" s="548">
        <v>-3.26</v>
      </c>
    </row>
    <row r="23" spans="2:8" ht="15.95" customHeight="1">
      <c r="B23" s="722" t="s">
        <v>784</v>
      </c>
      <c r="C23" s="527" t="s">
        <v>785</v>
      </c>
      <c r="D23" s="528"/>
      <c r="E23" s="529"/>
      <c r="F23" s="530">
        <v>217.45</v>
      </c>
      <c r="G23" s="530">
        <v>216.56</v>
      </c>
      <c r="H23" s="531">
        <v>-0.9</v>
      </c>
    </row>
    <row r="24" spans="2:8" ht="15.95" customHeight="1">
      <c r="B24" s="723"/>
      <c r="C24" s="532" t="s">
        <v>786</v>
      </c>
      <c r="D24" s="533"/>
      <c r="E24" s="534"/>
      <c r="F24" s="535">
        <v>254.33</v>
      </c>
      <c r="G24" s="535">
        <v>224.49</v>
      </c>
      <c r="H24" s="536">
        <v>-29.84</v>
      </c>
    </row>
    <row r="25" spans="2:8" ht="15.95" customHeight="1">
      <c r="B25" s="723"/>
      <c r="C25" s="537" t="s">
        <v>787</v>
      </c>
      <c r="D25" s="533"/>
      <c r="E25" s="534"/>
      <c r="F25" s="538">
        <v>221.21</v>
      </c>
      <c r="G25" s="538">
        <v>217.37</v>
      </c>
      <c r="H25" s="536">
        <v>-3.84</v>
      </c>
    </row>
    <row r="26" spans="2:8" ht="15.95" customHeight="1">
      <c r="B26" s="723"/>
      <c r="C26" s="539" t="s">
        <v>779</v>
      </c>
      <c r="D26" s="236"/>
      <c r="E26" s="540"/>
      <c r="F26" s="535">
        <v>269.36</v>
      </c>
      <c r="G26" s="535">
        <v>272.38</v>
      </c>
      <c r="H26" s="541">
        <v>3.01</v>
      </c>
    </row>
    <row r="27" spans="2:8" ht="15.95" customHeight="1">
      <c r="B27" s="723"/>
      <c r="C27" s="532" t="s">
        <v>788</v>
      </c>
      <c r="D27" s="533"/>
      <c r="E27" s="534"/>
      <c r="F27" s="535">
        <v>300.18</v>
      </c>
      <c r="G27" s="535">
        <v>319.68</v>
      </c>
      <c r="H27" s="536">
        <v>19.5</v>
      </c>
    </row>
    <row r="28" spans="2:8" ht="15.95" customHeight="1">
      <c r="B28" s="723"/>
      <c r="C28" s="537" t="s">
        <v>780</v>
      </c>
      <c r="D28" s="533"/>
      <c r="E28" s="534"/>
      <c r="F28" s="538">
        <v>279.02</v>
      </c>
      <c r="G28" s="538">
        <v>287.2</v>
      </c>
      <c r="H28" s="536">
        <v>8.18</v>
      </c>
    </row>
    <row r="29" spans="2:8" ht="15.95" customHeight="1">
      <c r="B29" s="542"/>
      <c r="C29" s="549" t="s">
        <v>781</v>
      </c>
      <c r="D29" s="550"/>
      <c r="E29" s="540"/>
      <c r="F29" s="535">
        <v>235.8</v>
      </c>
      <c r="G29" s="535">
        <v>236.85</v>
      </c>
      <c r="H29" s="541">
        <v>1.06</v>
      </c>
    </row>
    <row r="30" spans="2:8" ht="15.95" customHeight="1">
      <c r="B30" s="542"/>
      <c r="C30" s="549" t="s">
        <v>789</v>
      </c>
      <c r="D30" s="550"/>
      <c r="E30" s="540"/>
      <c r="F30" s="535">
        <v>280.02</v>
      </c>
      <c r="G30" s="535">
        <v>269.08999999999997</v>
      </c>
      <c r="H30" s="541">
        <v>-10.93</v>
      </c>
    </row>
    <row r="31" spans="2:8" ht="15.95" customHeight="1">
      <c r="B31" s="542"/>
      <c r="C31" s="551" t="s">
        <v>790</v>
      </c>
      <c r="D31" s="552"/>
      <c r="E31" s="534"/>
      <c r="F31" s="535">
        <v>318.29000000000002</v>
      </c>
      <c r="G31" s="535">
        <v>301.07</v>
      </c>
      <c r="H31" s="536">
        <v>-17.22</v>
      </c>
    </row>
    <row r="32" spans="2:8" ht="15.95" customHeight="1" thickBot="1">
      <c r="B32" s="543"/>
      <c r="C32" s="544" t="s">
        <v>783</v>
      </c>
      <c r="D32" s="545"/>
      <c r="E32" s="546"/>
      <c r="F32" s="547">
        <v>270.64999999999998</v>
      </c>
      <c r="G32" s="547">
        <v>262.88</v>
      </c>
      <c r="H32" s="548">
        <v>-7.76</v>
      </c>
    </row>
    <row r="33" spans="2:8" ht="15.95" customHeight="1">
      <c r="B33" s="722" t="s">
        <v>791</v>
      </c>
      <c r="C33" s="527" t="s">
        <v>775</v>
      </c>
      <c r="D33" s="528"/>
      <c r="E33" s="529"/>
      <c r="F33" s="530">
        <v>390.94</v>
      </c>
      <c r="G33" s="530">
        <v>391.41</v>
      </c>
      <c r="H33" s="531">
        <v>0.47</v>
      </c>
    </row>
    <row r="34" spans="2:8" ht="15.95" customHeight="1">
      <c r="B34" s="723"/>
      <c r="C34" s="532" t="s">
        <v>776</v>
      </c>
      <c r="D34" s="533"/>
      <c r="E34" s="534"/>
      <c r="F34" s="535">
        <v>392.84</v>
      </c>
      <c r="G34" s="535">
        <v>393.89</v>
      </c>
      <c r="H34" s="536">
        <v>1.05</v>
      </c>
    </row>
    <row r="35" spans="2:8" ht="15.95" customHeight="1">
      <c r="B35" s="723"/>
      <c r="C35" s="537" t="s">
        <v>777</v>
      </c>
      <c r="D35" s="533"/>
      <c r="E35" s="534"/>
      <c r="F35" s="538">
        <v>392.49</v>
      </c>
      <c r="G35" s="538">
        <v>393.42</v>
      </c>
      <c r="H35" s="536">
        <v>0.94</v>
      </c>
    </row>
    <row r="36" spans="2:8" ht="15.95" customHeight="1">
      <c r="B36" s="723"/>
      <c r="C36" s="539" t="s">
        <v>778</v>
      </c>
      <c r="D36" s="236"/>
      <c r="E36" s="540"/>
      <c r="F36" s="535">
        <v>357.71</v>
      </c>
      <c r="G36" s="535">
        <v>363.09</v>
      </c>
      <c r="H36" s="541">
        <v>5.39</v>
      </c>
    </row>
    <row r="37" spans="2:8" ht="15.95" customHeight="1">
      <c r="B37" s="723"/>
      <c r="C37" s="549" t="s">
        <v>779</v>
      </c>
      <c r="D37" s="550"/>
      <c r="E37" s="540"/>
      <c r="F37" s="535">
        <v>367.76</v>
      </c>
      <c r="G37" s="535">
        <v>373.68</v>
      </c>
      <c r="H37" s="541">
        <v>5.92</v>
      </c>
    </row>
    <row r="38" spans="2:8" ht="15.95" customHeight="1">
      <c r="B38" s="723"/>
      <c r="C38" s="551" t="s">
        <v>788</v>
      </c>
      <c r="D38" s="552"/>
      <c r="E38" s="534"/>
      <c r="F38" s="535">
        <v>384.25</v>
      </c>
      <c r="G38" s="535">
        <v>377.82</v>
      </c>
      <c r="H38" s="536">
        <v>-6.43</v>
      </c>
    </row>
    <row r="39" spans="2:8" ht="15.95" customHeight="1">
      <c r="B39" s="542"/>
      <c r="C39" s="537" t="s">
        <v>780</v>
      </c>
      <c r="D39" s="533"/>
      <c r="E39" s="534"/>
      <c r="F39" s="538">
        <v>367.46</v>
      </c>
      <c r="G39" s="538">
        <v>372.69</v>
      </c>
      <c r="H39" s="536">
        <v>5.24</v>
      </c>
    </row>
    <row r="40" spans="2:8" ht="15.95" customHeight="1">
      <c r="B40" s="542"/>
      <c r="C40" s="549" t="s">
        <v>781</v>
      </c>
      <c r="D40" s="553"/>
      <c r="E40" s="554"/>
      <c r="F40" s="535">
        <v>294.2</v>
      </c>
      <c r="G40" s="535">
        <v>308.29000000000002</v>
      </c>
      <c r="H40" s="541">
        <v>14.09</v>
      </c>
    </row>
    <row r="41" spans="2:8" ht="15.95" customHeight="1">
      <c r="B41" s="542"/>
      <c r="C41" s="549" t="s">
        <v>789</v>
      </c>
      <c r="D41" s="550"/>
      <c r="E41" s="540"/>
      <c r="F41" s="535">
        <v>326.19</v>
      </c>
      <c r="G41" s="535">
        <v>329.77</v>
      </c>
      <c r="H41" s="541">
        <v>3.58</v>
      </c>
    </row>
    <row r="42" spans="2:8" ht="15.95" customHeight="1">
      <c r="B42" s="542"/>
      <c r="C42" s="551" t="s">
        <v>790</v>
      </c>
      <c r="D42" s="552"/>
      <c r="E42" s="534"/>
      <c r="F42" s="535">
        <v>357.6</v>
      </c>
      <c r="G42" s="535">
        <v>328.17</v>
      </c>
      <c r="H42" s="541">
        <v>-29.43</v>
      </c>
    </row>
    <row r="43" spans="2:8" ht="15.95" customHeight="1" thickBot="1">
      <c r="B43" s="543"/>
      <c r="C43" s="544" t="s">
        <v>783</v>
      </c>
      <c r="D43" s="545"/>
      <c r="E43" s="546"/>
      <c r="F43" s="547">
        <v>321.64999999999998</v>
      </c>
      <c r="G43" s="547">
        <v>326.16000000000003</v>
      </c>
      <c r="H43" s="555">
        <v>4.51</v>
      </c>
    </row>
    <row r="44" spans="2:8" ht="15.95" customHeight="1">
      <c r="B44" s="723" t="s">
        <v>792</v>
      </c>
      <c r="C44" s="539" t="s">
        <v>775</v>
      </c>
      <c r="D44" s="236"/>
      <c r="E44" s="540"/>
      <c r="F44" s="530">
        <v>392.55</v>
      </c>
      <c r="G44" s="530">
        <v>391.63</v>
      </c>
      <c r="H44" s="541">
        <v>-0.92</v>
      </c>
    </row>
    <row r="45" spans="2:8" ht="15.95" customHeight="1">
      <c r="B45" s="723"/>
      <c r="C45" s="532" t="s">
        <v>776</v>
      </c>
      <c r="D45" s="533"/>
      <c r="E45" s="534"/>
      <c r="F45" s="535">
        <v>392.95</v>
      </c>
      <c r="G45" s="535">
        <v>393.33</v>
      </c>
      <c r="H45" s="536">
        <v>0.38</v>
      </c>
    </row>
    <row r="46" spans="2:8" ht="15.95" customHeight="1">
      <c r="B46" s="723"/>
      <c r="C46" s="537" t="s">
        <v>777</v>
      </c>
      <c r="D46" s="533"/>
      <c r="E46" s="534"/>
      <c r="F46" s="538">
        <v>392.8</v>
      </c>
      <c r="G46" s="538">
        <v>392.69</v>
      </c>
      <c r="H46" s="536">
        <v>-0.11</v>
      </c>
    </row>
    <row r="47" spans="2:8" ht="15.95" customHeight="1">
      <c r="B47" s="723"/>
      <c r="C47" s="539" t="s">
        <v>778</v>
      </c>
      <c r="D47" s="236"/>
      <c r="E47" s="540"/>
      <c r="F47" s="535">
        <v>377.6</v>
      </c>
      <c r="G47" s="535">
        <v>382.75</v>
      </c>
      <c r="H47" s="541">
        <v>5.15</v>
      </c>
    </row>
    <row r="48" spans="2:8" ht="15.95" customHeight="1">
      <c r="B48" s="723"/>
      <c r="C48" s="532" t="s">
        <v>779</v>
      </c>
      <c r="D48" s="533"/>
      <c r="E48" s="534"/>
      <c r="F48" s="535">
        <v>378.02</v>
      </c>
      <c r="G48" s="535">
        <v>380.86</v>
      </c>
      <c r="H48" s="536">
        <v>2.85</v>
      </c>
    </row>
    <row r="49" spans="2:8" ht="15.95" customHeight="1">
      <c r="B49" s="723"/>
      <c r="C49" s="537" t="s">
        <v>780</v>
      </c>
      <c r="D49" s="533"/>
      <c r="E49" s="534"/>
      <c r="F49" s="538">
        <v>377.93</v>
      </c>
      <c r="G49" s="538">
        <v>381.25</v>
      </c>
      <c r="H49" s="536">
        <v>3.32</v>
      </c>
    </row>
    <row r="50" spans="2:8" ht="15.95" customHeight="1">
      <c r="B50" s="542"/>
      <c r="C50" s="539" t="s">
        <v>781</v>
      </c>
      <c r="D50" s="236"/>
      <c r="E50" s="540"/>
      <c r="F50" s="535">
        <v>331.39</v>
      </c>
      <c r="G50" s="535">
        <v>330.72</v>
      </c>
      <c r="H50" s="541">
        <v>-0.66</v>
      </c>
    </row>
    <row r="51" spans="2:8" ht="15.95" customHeight="1">
      <c r="B51" s="542"/>
      <c r="C51" s="532" t="s">
        <v>782</v>
      </c>
      <c r="D51" s="533"/>
      <c r="E51" s="534"/>
      <c r="F51" s="535">
        <v>335.46</v>
      </c>
      <c r="G51" s="535">
        <v>324.7</v>
      </c>
      <c r="H51" s="536">
        <v>-10.76</v>
      </c>
    </row>
    <row r="52" spans="2:8" ht="15.95" customHeight="1" thickBot="1">
      <c r="B52" s="556"/>
      <c r="C52" s="544" t="s">
        <v>783</v>
      </c>
      <c r="D52" s="545"/>
      <c r="E52" s="546"/>
      <c r="F52" s="547">
        <v>333.38</v>
      </c>
      <c r="G52" s="547">
        <v>327.78</v>
      </c>
      <c r="H52" s="548">
        <v>-5.61</v>
      </c>
    </row>
    <row r="53" spans="2:8">
      <c r="H53" s="166" t="s">
        <v>146</v>
      </c>
    </row>
    <row r="54" spans="2:8">
      <c r="G54" s="16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="85" zoomScaleNormal="85" zoomScaleSheetLayoutView="90" workbookViewId="0">
      <selection activeCell="D56" sqref="D56"/>
    </sheetView>
  </sheetViews>
  <sheetFormatPr baseColWidth="10" defaultColWidth="9.140625" defaultRowHeight="11.25"/>
  <cols>
    <col min="1" max="1" width="1" style="236" customWidth="1"/>
    <col min="2" max="2" width="48" style="236" customWidth="1"/>
    <col min="3" max="3" width="21.85546875" style="236" customWidth="1"/>
    <col min="4" max="4" width="19" style="236" customWidth="1"/>
    <col min="5" max="5" width="35.42578125" style="236" customWidth="1"/>
    <col min="6" max="6" width="4.140625" style="236" customWidth="1"/>
    <col min="7" max="16384" width="9.140625" style="236"/>
  </cols>
  <sheetData>
    <row r="2" spans="2:7" ht="10.15" customHeight="1" thickBot="1">
      <c r="B2" s="557"/>
      <c r="C2" s="557"/>
      <c r="D2" s="557"/>
      <c r="E2" s="557"/>
    </row>
    <row r="3" spans="2:7" ht="18.600000000000001" customHeight="1" thickBot="1">
      <c r="B3" s="713" t="s">
        <v>793</v>
      </c>
      <c r="C3" s="714"/>
      <c r="D3" s="714"/>
      <c r="E3" s="715"/>
    </row>
    <row r="4" spans="2:7" ht="13.15" customHeight="1" thickBot="1">
      <c r="B4" s="733" t="s">
        <v>794</v>
      </c>
      <c r="C4" s="733"/>
      <c r="D4" s="733"/>
      <c r="E4" s="733"/>
      <c r="F4" s="239"/>
      <c r="G4" s="239"/>
    </row>
    <row r="5" spans="2:7" ht="40.15" customHeight="1">
      <c r="B5" s="558" t="s">
        <v>795</v>
      </c>
      <c r="C5" s="559" t="s">
        <v>796</v>
      </c>
      <c r="D5" s="559" t="s">
        <v>769</v>
      </c>
      <c r="E5" s="560" t="s">
        <v>231</v>
      </c>
      <c r="F5" s="239"/>
      <c r="G5" s="239"/>
    </row>
    <row r="6" spans="2:7" ht="12.95" customHeight="1">
      <c r="B6" s="561" t="s">
        <v>797</v>
      </c>
      <c r="C6" s="562" t="s">
        <v>798</v>
      </c>
      <c r="D6" s="562" t="s">
        <v>798</v>
      </c>
      <c r="E6" s="563" t="s">
        <v>239</v>
      </c>
    </row>
    <row r="7" spans="2:7" ht="12.95" customHeight="1">
      <c r="B7" s="564" t="s">
        <v>799</v>
      </c>
      <c r="C7" s="565" t="s">
        <v>800</v>
      </c>
      <c r="D7" s="565" t="s">
        <v>800</v>
      </c>
      <c r="E7" s="563" t="s">
        <v>239</v>
      </c>
    </row>
    <row r="8" spans="2:7" ht="12.95" customHeight="1">
      <c r="B8" s="564" t="s">
        <v>801</v>
      </c>
      <c r="C8" s="565" t="s">
        <v>802</v>
      </c>
      <c r="D8" s="565" t="s">
        <v>802</v>
      </c>
      <c r="E8" s="563" t="s">
        <v>239</v>
      </c>
    </row>
    <row r="9" spans="2:7" ht="12.95" customHeight="1">
      <c r="B9" s="564" t="s">
        <v>803</v>
      </c>
      <c r="C9" s="565" t="s">
        <v>804</v>
      </c>
      <c r="D9" s="565" t="s">
        <v>804</v>
      </c>
      <c r="E9" s="563" t="s">
        <v>239</v>
      </c>
    </row>
    <row r="10" spans="2:7" ht="12.95" customHeight="1" thickBot="1">
      <c r="B10" s="566" t="s">
        <v>805</v>
      </c>
      <c r="C10" s="567" t="s">
        <v>806</v>
      </c>
      <c r="D10" s="567" t="s">
        <v>806</v>
      </c>
      <c r="E10" s="568" t="s">
        <v>239</v>
      </c>
    </row>
    <row r="11" spans="2:7" ht="12.95" customHeight="1" thickBot="1">
      <c r="B11" s="569"/>
      <c r="C11" s="570"/>
      <c r="D11" s="571"/>
      <c r="E11" s="572"/>
    </row>
    <row r="12" spans="2:7" ht="15.75" customHeight="1" thickBot="1">
      <c r="B12" s="713" t="s">
        <v>807</v>
      </c>
      <c r="C12" s="714"/>
      <c r="D12" s="714"/>
      <c r="E12" s="715"/>
    </row>
    <row r="13" spans="2:7" ht="12" customHeight="1" thickBot="1">
      <c r="B13" s="734"/>
      <c r="C13" s="734"/>
      <c r="D13" s="734"/>
      <c r="E13" s="734"/>
    </row>
    <row r="14" spans="2:7" ht="40.15" customHeight="1">
      <c r="B14" s="573" t="s">
        <v>808</v>
      </c>
      <c r="C14" s="559" t="str">
        <f>C5</f>
        <v>Semana 29
19-25/07
2021</v>
      </c>
      <c r="D14" s="559" t="str">
        <f>D5</f>
        <v>Semana 30
26/07-01/08
2021</v>
      </c>
      <c r="E14" s="574" t="s">
        <v>231</v>
      </c>
    </row>
    <row r="15" spans="2:7" ht="12.95" customHeight="1">
      <c r="B15" s="575" t="s">
        <v>809</v>
      </c>
      <c r="C15" s="576"/>
      <c r="D15" s="576"/>
      <c r="E15" s="577"/>
    </row>
    <row r="16" spans="2:7" ht="12.95" customHeight="1">
      <c r="B16" s="575" t="s">
        <v>810</v>
      </c>
      <c r="C16" s="578" t="s">
        <v>811</v>
      </c>
      <c r="D16" s="578" t="s">
        <v>811</v>
      </c>
      <c r="E16" s="579" t="s">
        <v>239</v>
      </c>
    </row>
    <row r="17" spans="2:5" ht="12.95" customHeight="1">
      <c r="B17" s="575" t="s">
        <v>812</v>
      </c>
      <c r="C17" s="578" t="s">
        <v>813</v>
      </c>
      <c r="D17" s="578" t="s">
        <v>813</v>
      </c>
      <c r="E17" s="579" t="s">
        <v>239</v>
      </c>
    </row>
    <row r="18" spans="2:5" ht="12.95" customHeight="1">
      <c r="B18" s="575" t="s">
        <v>814</v>
      </c>
      <c r="C18" s="578" t="s">
        <v>815</v>
      </c>
      <c r="D18" s="578" t="s">
        <v>815</v>
      </c>
      <c r="E18" s="579" t="s">
        <v>239</v>
      </c>
    </row>
    <row r="19" spans="2:5" ht="12.95" customHeight="1">
      <c r="B19" s="575" t="s">
        <v>816</v>
      </c>
      <c r="C19" s="578" t="s">
        <v>817</v>
      </c>
      <c r="D19" s="578" t="s">
        <v>817</v>
      </c>
      <c r="E19" s="579" t="s">
        <v>239</v>
      </c>
    </row>
    <row r="20" spans="2:5" ht="12.95" customHeight="1">
      <c r="B20" s="580" t="s">
        <v>818</v>
      </c>
      <c r="C20" s="581" t="s">
        <v>819</v>
      </c>
      <c r="D20" s="581" t="s">
        <v>819</v>
      </c>
      <c r="E20" s="582" t="s">
        <v>239</v>
      </c>
    </row>
    <row r="21" spans="2:5" ht="12.95" customHeight="1">
      <c r="B21" s="575" t="s">
        <v>820</v>
      </c>
      <c r="C21" s="583"/>
      <c r="D21" s="583"/>
      <c r="E21" s="584"/>
    </row>
    <row r="22" spans="2:5" ht="12.95" customHeight="1">
      <c r="B22" s="575" t="s">
        <v>821</v>
      </c>
      <c r="C22" s="583" t="s">
        <v>822</v>
      </c>
      <c r="D22" s="583" t="s">
        <v>822</v>
      </c>
      <c r="E22" s="584" t="s">
        <v>239</v>
      </c>
    </row>
    <row r="23" spans="2:5" ht="12.95" customHeight="1">
      <c r="B23" s="575" t="s">
        <v>823</v>
      </c>
      <c r="C23" s="583" t="s">
        <v>824</v>
      </c>
      <c r="D23" s="583" t="s">
        <v>824</v>
      </c>
      <c r="E23" s="584" t="s">
        <v>239</v>
      </c>
    </row>
    <row r="24" spans="2:5" ht="12.95" customHeight="1">
      <c r="B24" s="575" t="s">
        <v>825</v>
      </c>
      <c r="C24" s="583" t="s">
        <v>826</v>
      </c>
      <c r="D24" s="583" t="s">
        <v>826</v>
      </c>
      <c r="E24" s="584" t="s">
        <v>239</v>
      </c>
    </row>
    <row r="25" spans="2:5" ht="12.95" customHeight="1">
      <c r="B25" s="575" t="s">
        <v>827</v>
      </c>
      <c r="C25" s="583" t="s">
        <v>828</v>
      </c>
      <c r="D25" s="583" t="s">
        <v>828</v>
      </c>
      <c r="E25" s="584" t="s">
        <v>239</v>
      </c>
    </row>
    <row r="26" spans="2:5" ht="12.95" customHeight="1" thickBot="1">
      <c r="B26" s="585" t="s">
        <v>829</v>
      </c>
      <c r="C26" s="586" t="s">
        <v>830</v>
      </c>
      <c r="D26" s="586" t="s">
        <v>830</v>
      </c>
      <c r="E26" s="587" t="s">
        <v>239</v>
      </c>
    </row>
    <row r="27" spans="2:5" ht="12.95" customHeight="1">
      <c r="B27" s="588"/>
      <c r="C27" s="589"/>
      <c r="D27" s="589"/>
      <c r="E27" s="590"/>
    </row>
    <row r="28" spans="2:5" ht="18.600000000000001" customHeight="1">
      <c r="B28" s="724" t="s">
        <v>831</v>
      </c>
      <c r="C28" s="724"/>
      <c r="D28" s="724"/>
      <c r="E28" s="724"/>
    </row>
    <row r="29" spans="2:5" ht="10.5" customHeight="1" thickBot="1">
      <c r="B29" s="514"/>
      <c r="C29" s="514"/>
      <c r="D29" s="514"/>
      <c r="E29" s="514"/>
    </row>
    <row r="30" spans="2:5" ht="18.600000000000001" customHeight="1" thickBot="1">
      <c r="B30" s="713" t="s">
        <v>832</v>
      </c>
      <c r="C30" s="714"/>
      <c r="D30" s="714"/>
      <c r="E30" s="715"/>
    </row>
    <row r="31" spans="2:5" ht="14.45" customHeight="1" thickBot="1">
      <c r="B31" s="729" t="s">
        <v>833</v>
      </c>
      <c r="C31" s="729"/>
      <c r="D31" s="729"/>
      <c r="E31" s="729"/>
    </row>
    <row r="32" spans="2:5" ht="40.15" customHeight="1">
      <c r="B32" s="591" t="s">
        <v>834</v>
      </c>
      <c r="C32" s="559" t="str">
        <f>C5</f>
        <v>Semana 29
19-25/07
2021</v>
      </c>
      <c r="D32" s="559" t="str">
        <f>D5</f>
        <v>Semana 30
26/07-01/08
2021</v>
      </c>
      <c r="E32" s="592" t="s">
        <v>231</v>
      </c>
    </row>
    <row r="33" spans="2:5" ht="15" customHeight="1">
      <c r="B33" s="593" t="s">
        <v>835</v>
      </c>
      <c r="C33" s="594" t="s">
        <v>836</v>
      </c>
      <c r="D33" s="594" t="s">
        <v>168</v>
      </c>
      <c r="E33" s="595" t="s">
        <v>837</v>
      </c>
    </row>
    <row r="34" spans="2:5" ht="14.25" customHeight="1">
      <c r="B34" s="596" t="s">
        <v>838</v>
      </c>
      <c r="C34" s="597" t="s">
        <v>839</v>
      </c>
      <c r="D34" s="597" t="s">
        <v>170</v>
      </c>
      <c r="E34" s="595" t="s">
        <v>840</v>
      </c>
    </row>
    <row r="35" spans="2:5" ht="12" thickBot="1">
      <c r="B35" s="598" t="s">
        <v>841</v>
      </c>
      <c r="C35" s="599" t="s">
        <v>842</v>
      </c>
      <c r="D35" s="599" t="s">
        <v>166</v>
      </c>
      <c r="E35" s="600" t="s">
        <v>843</v>
      </c>
    </row>
    <row r="36" spans="2:5">
      <c r="B36" s="601"/>
      <c r="E36" s="602"/>
    </row>
    <row r="37" spans="2:5" ht="12" thickBot="1">
      <c r="B37" s="730" t="s">
        <v>844</v>
      </c>
      <c r="C37" s="731"/>
      <c r="D37" s="731"/>
      <c r="E37" s="732"/>
    </row>
    <row r="38" spans="2:5" ht="40.15" customHeight="1">
      <c r="B38" s="591" t="s">
        <v>845</v>
      </c>
      <c r="C38" s="603" t="str">
        <f>C5</f>
        <v>Semana 29
19-25/07
2021</v>
      </c>
      <c r="D38" s="603" t="str">
        <f>D5</f>
        <v>Semana 30
26/07-01/08
2021</v>
      </c>
      <c r="E38" s="592" t="s">
        <v>231</v>
      </c>
    </row>
    <row r="39" spans="2:5">
      <c r="B39" s="604" t="s">
        <v>650</v>
      </c>
      <c r="C39" s="594" t="s">
        <v>846</v>
      </c>
      <c r="D39" s="594" t="s">
        <v>847</v>
      </c>
      <c r="E39" s="605" t="s">
        <v>848</v>
      </c>
    </row>
    <row r="40" spans="2:5">
      <c r="B40" s="606" t="s">
        <v>849</v>
      </c>
      <c r="C40" s="597" t="s">
        <v>850</v>
      </c>
      <c r="D40" s="597" t="s">
        <v>850</v>
      </c>
      <c r="E40" s="595" t="s">
        <v>239</v>
      </c>
    </row>
    <row r="41" spans="2:5">
      <c r="B41" s="606" t="s">
        <v>610</v>
      </c>
      <c r="C41" s="597" t="s">
        <v>851</v>
      </c>
      <c r="D41" s="597" t="s">
        <v>851</v>
      </c>
      <c r="E41" s="595" t="s">
        <v>239</v>
      </c>
    </row>
    <row r="42" spans="2:5">
      <c r="B42" s="606" t="s">
        <v>696</v>
      </c>
      <c r="C42" s="597" t="s">
        <v>852</v>
      </c>
      <c r="D42" s="597" t="s">
        <v>852</v>
      </c>
      <c r="E42" s="595" t="s">
        <v>239</v>
      </c>
    </row>
    <row r="43" spans="2:5">
      <c r="B43" s="606" t="s">
        <v>853</v>
      </c>
      <c r="C43" s="597" t="s">
        <v>854</v>
      </c>
      <c r="D43" s="597" t="s">
        <v>854</v>
      </c>
      <c r="E43" s="595" t="s">
        <v>239</v>
      </c>
    </row>
    <row r="44" spans="2:5">
      <c r="B44" s="606" t="s">
        <v>694</v>
      </c>
      <c r="C44" s="597" t="s">
        <v>855</v>
      </c>
      <c r="D44" s="597" t="s">
        <v>855</v>
      </c>
      <c r="E44" s="595" t="s">
        <v>239</v>
      </c>
    </row>
    <row r="45" spans="2:5">
      <c r="B45" s="606" t="s">
        <v>695</v>
      </c>
      <c r="C45" s="597" t="s">
        <v>856</v>
      </c>
      <c r="D45" s="597" t="s">
        <v>856</v>
      </c>
      <c r="E45" s="595" t="s">
        <v>239</v>
      </c>
    </row>
    <row r="46" spans="2:5">
      <c r="B46" s="607" t="s">
        <v>619</v>
      </c>
      <c r="C46" s="608" t="s">
        <v>857</v>
      </c>
      <c r="D46" s="608" t="s">
        <v>857</v>
      </c>
      <c r="E46" s="609" t="s">
        <v>239</v>
      </c>
    </row>
    <row r="47" spans="2:5" ht="12" thickBot="1">
      <c r="B47" s="598" t="s">
        <v>841</v>
      </c>
      <c r="C47" s="599" t="s">
        <v>858</v>
      </c>
      <c r="D47" s="599" t="s">
        <v>859</v>
      </c>
      <c r="E47" s="600" t="s">
        <v>860</v>
      </c>
    </row>
    <row r="48" spans="2:5">
      <c r="E48" s="166" t="s">
        <v>146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0" zoomScaleNormal="70" zoomScaleSheetLayoutView="90" workbookViewId="0">
      <selection activeCell="C10" sqref="C10:D10"/>
    </sheetView>
  </sheetViews>
  <sheetFormatPr baseColWidth="10" defaultColWidth="11.42578125" defaultRowHeight="12.75"/>
  <cols>
    <col min="1" max="1" width="2.140625" style="513" customWidth="1"/>
    <col min="2" max="2" width="32.85546875" style="513" customWidth="1"/>
    <col min="3" max="3" width="14.7109375" style="513" customWidth="1"/>
    <col min="4" max="4" width="15" style="513" customWidth="1"/>
    <col min="5" max="5" width="11.7109375" style="513" customWidth="1"/>
    <col min="6" max="6" width="14.85546875" style="513" customWidth="1"/>
    <col min="7" max="7" width="15.140625" style="513" customWidth="1"/>
    <col min="8" max="8" width="11.7109375" style="513" customWidth="1"/>
    <col min="9" max="9" width="15.5703125" style="513" customWidth="1"/>
    <col min="10" max="10" width="14.85546875" style="513" customWidth="1"/>
    <col min="11" max="11" width="13.28515625" style="513" customWidth="1"/>
    <col min="12" max="12" width="3.28515625" style="513" customWidth="1"/>
    <col min="13" max="13" width="11.42578125" style="513"/>
    <col min="14" max="14" width="16.140625" style="513" customWidth="1"/>
    <col min="15" max="16384" width="11.42578125" style="513"/>
  </cols>
  <sheetData>
    <row r="1" spans="2:20" hidden="1">
      <c r="B1" s="610"/>
      <c r="C1" s="610"/>
      <c r="D1" s="610"/>
      <c r="E1" s="610"/>
      <c r="F1" s="610"/>
      <c r="G1" s="610"/>
      <c r="H1" s="610"/>
      <c r="I1" s="610"/>
      <c r="J1" s="610"/>
      <c r="K1" s="611"/>
      <c r="L1" s="741" t="s">
        <v>861</v>
      </c>
      <c r="M1" s="742"/>
      <c r="N1" s="742"/>
      <c r="O1" s="742"/>
      <c r="P1" s="742"/>
      <c r="Q1" s="742"/>
      <c r="R1" s="742"/>
      <c r="S1" s="742"/>
      <c r="T1" s="742"/>
    </row>
    <row r="2" spans="2:20" ht="21.6" customHeight="1">
      <c r="B2" s="610"/>
      <c r="C2" s="610"/>
      <c r="D2" s="610"/>
      <c r="E2" s="610"/>
      <c r="F2" s="610"/>
      <c r="G2" s="610"/>
      <c r="H2" s="610"/>
      <c r="I2" s="610"/>
      <c r="J2" s="610"/>
      <c r="K2" s="612"/>
      <c r="L2" s="613"/>
      <c r="M2" s="614"/>
      <c r="N2" s="614"/>
      <c r="O2" s="614"/>
      <c r="P2" s="614"/>
      <c r="Q2" s="614"/>
      <c r="R2" s="614"/>
      <c r="S2" s="614"/>
      <c r="T2" s="614"/>
    </row>
    <row r="3" spans="2:20" ht="9.6" customHeight="1">
      <c r="B3" s="610"/>
      <c r="C3" s="610"/>
      <c r="D3" s="610"/>
      <c r="E3" s="610"/>
      <c r="F3" s="610"/>
      <c r="G3" s="610"/>
      <c r="H3" s="610"/>
      <c r="I3" s="610"/>
      <c r="J3" s="610"/>
      <c r="K3" s="610"/>
      <c r="L3" s="610"/>
      <c r="M3" s="610"/>
      <c r="N3" s="610"/>
      <c r="O3" s="610"/>
      <c r="P3" s="610"/>
      <c r="Q3" s="610"/>
      <c r="R3" s="610"/>
      <c r="S3" s="610"/>
      <c r="T3" s="610"/>
    </row>
    <row r="4" spans="2:20" ht="23.45" customHeight="1" thickBot="1">
      <c r="B4" s="704" t="s">
        <v>862</v>
      </c>
      <c r="C4" s="704"/>
      <c r="D4" s="704"/>
      <c r="E4" s="704"/>
      <c r="F4" s="704"/>
      <c r="G4" s="704"/>
      <c r="H4" s="704"/>
      <c r="I4" s="704"/>
      <c r="J4" s="704"/>
      <c r="K4" s="704"/>
      <c r="L4" s="614"/>
      <c r="M4" s="614"/>
      <c r="N4" s="614"/>
      <c r="O4" s="614"/>
      <c r="P4" s="614"/>
      <c r="Q4" s="614"/>
      <c r="R4" s="614"/>
      <c r="S4" s="610"/>
      <c r="T4" s="610"/>
    </row>
    <row r="5" spans="2:20" ht="21" customHeight="1" thickBot="1">
      <c r="B5" s="713" t="s">
        <v>863</v>
      </c>
      <c r="C5" s="714"/>
      <c r="D5" s="714"/>
      <c r="E5" s="714"/>
      <c r="F5" s="714"/>
      <c r="G5" s="714"/>
      <c r="H5" s="714"/>
      <c r="I5" s="714"/>
      <c r="J5" s="714"/>
      <c r="K5" s="715"/>
      <c r="L5" s="615"/>
      <c r="M5" s="615"/>
      <c r="N5" s="615"/>
      <c r="O5" s="615"/>
      <c r="P5" s="615"/>
      <c r="Q5" s="615"/>
      <c r="R5" s="615"/>
      <c r="S5" s="610"/>
      <c r="T5" s="610"/>
    </row>
    <row r="6" spans="2:20" ht="13.15" customHeight="1">
      <c r="L6" s="614"/>
      <c r="M6" s="614"/>
      <c r="N6" s="614"/>
      <c r="O6" s="614"/>
      <c r="P6" s="614"/>
      <c r="Q6" s="614"/>
      <c r="R6" s="615"/>
      <c r="S6" s="610"/>
      <c r="T6" s="610"/>
    </row>
    <row r="7" spans="2:20" ht="13.15" customHeight="1">
      <c r="B7" s="743" t="s">
        <v>864</v>
      </c>
      <c r="C7" s="743"/>
      <c r="D7" s="743"/>
      <c r="E7" s="743"/>
      <c r="F7" s="743"/>
      <c r="G7" s="743"/>
      <c r="H7" s="743"/>
      <c r="I7" s="743"/>
      <c r="J7" s="743"/>
      <c r="K7" s="743"/>
      <c r="L7" s="614"/>
      <c r="M7" s="614"/>
      <c r="N7" s="614"/>
      <c r="O7" s="614"/>
      <c r="P7" s="614"/>
      <c r="Q7" s="614"/>
      <c r="R7" s="615"/>
      <c r="S7" s="610"/>
      <c r="T7" s="610"/>
    </row>
    <row r="8" spans="2:20" ht="13.5" thickBot="1">
      <c r="B8" s="236"/>
      <c r="C8" s="236"/>
      <c r="D8" s="236"/>
      <c r="E8" s="236"/>
      <c r="F8" s="236"/>
      <c r="G8" s="236"/>
      <c r="H8" s="236"/>
      <c r="I8" s="236"/>
      <c r="J8" s="236"/>
      <c r="K8" s="236"/>
    </row>
    <row r="9" spans="2:20" ht="19.899999999999999" customHeight="1">
      <c r="B9" s="735" t="s">
        <v>865</v>
      </c>
      <c r="C9" s="744" t="s">
        <v>866</v>
      </c>
      <c r="D9" s="745"/>
      <c r="E9" s="746"/>
      <c r="F9" s="737" t="s">
        <v>867</v>
      </c>
      <c r="G9" s="738"/>
      <c r="H9" s="739"/>
      <c r="I9" s="737" t="s">
        <v>868</v>
      </c>
      <c r="J9" s="738"/>
      <c r="K9" s="740"/>
    </row>
    <row r="10" spans="2:20" ht="37.15" customHeight="1">
      <c r="B10" s="736"/>
      <c r="C10" s="616" t="s">
        <v>796</v>
      </c>
      <c r="D10" s="616" t="s">
        <v>769</v>
      </c>
      <c r="E10" s="617" t="s">
        <v>231</v>
      </c>
      <c r="F10" s="618" t="str">
        <f>C10</f>
        <v>Semana 29
19-25/07
2021</v>
      </c>
      <c r="G10" s="618" t="str">
        <f>D10</f>
        <v>Semana 30
26/07-01/08
2021</v>
      </c>
      <c r="H10" s="619" t="s">
        <v>231</v>
      </c>
      <c r="I10" s="618" t="str">
        <f>C10</f>
        <v>Semana 29
19-25/07
2021</v>
      </c>
      <c r="J10" s="618" t="str">
        <f>D10</f>
        <v>Semana 30
26/07-01/08
2021</v>
      </c>
      <c r="K10" s="620" t="s">
        <v>231</v>
      </c>
    </row>
    <row r="11" spans="2:20" ht="30" customHeight="1" thickBot="1">
      <c r="B11" s="621" t="s">
        <v>869</v>
      </c>
      <c r="C11" s="622" t="s">
        <v>870</v>
      </c>
      <c r="D11" s="622" t="s">
        <v>174</v>
      </c>
      <c r="E11" s="623" t="s">
        <v>871</v>
      </c>
      <c r="F11" s="622" t="s">
        <v>176</v>
      </c>
      <c r="G11" s="622" t="s">
        <v>177</v>
      </c>
      <c r="H11" s="623" t="s">
        <v>872</v>
      </c>
      <c r="I11" s="622" t="s">
        <v>179</v>
      </c>
      <c r="J11" s="622" t="s">
        <v>180</v>
      </c>
      <c r="K11" s="624" t="s">
        <v>873</v>
      </c>
    </row>
    <row r="12" spans="2:20" ht="19.899999999999999" customHeight="1">
      <c r="B12" s="236"/>
      <c r="C12" s="236"/>
      <c r="D12" s="236"/>
      <c r="E12" s="236"/>
      <c r="F12" s="236"/>
      <c r="G12" s="236"/>
      <c r="H12" s="236"/>
      <c r="I12" s="236"/>
      <c r="J12" s="236"/>
      <c r="K12" s="236"/>
    </row>
    <row r="13" spans="2:20" ht="19.899999999999999" customHeight="1" thickBot="1">
      <c r="B13" s="236"/>
      <c r="C13" s="236"/>
      <c r="D13" s="236"/>
      <c r="E13" s="236"/>
      <c r="F13" s="236"/>
      <c r="G13" s="236"/>
      <c r="H13" s="236"/>
      <c r="I13" s="236"/>
      <c r="J13" s="236"/>
      <c r="K13" s="236"/>
    </row>
    <row r="14" spans="2:20" ht="19.899999999999999" customHeight="1">
      <c r="B14" s="735" t="s">
        <v>865</v>
      </c>
      <c r="C14" s="737" t="s">
        <v>874</v>
      </c>
      <c r="D14" s="738"/>
      <c r="E14" s="739"/>
      <c r="F14" s="737" t="s">
        <v>875</v>
      </c>
      <c r="G14" s="738"/>
      <c r="H14" s="739"/>
      <c r="I14" s="737" t="s">
        <v>876</v>
      </c>
      <c r="J14" s="738"/>
      <c r="K14" s="740"/>
    </row>
    <row r="15" spans="2:20" ht="37.15" customHeight="1">
      <c r="B15" s="736"/>
      <c r="C15" s="618" t="str">
        <f>C10</f>
        <v>Semana 29
19-25/07
2021</v>
      </c>
      <c r="D15" s="618" t="str">
        <f>D10</f>
        <v>Semana 30
26/07-01/08
2021</v>
      </c>
      <c r="E15" s="619" t="s">
        <v>231</v>
      </c>
      <c r="F15" s="618" t="str">
        <f>C10</f>
        <v>Semana 29
19-25/07
2021</v>
      </c>
      <c r="G15" s="618" t="str">
        <f>D10</f>
        <v>Semana 30
26/07-01/08
2021</v>
      </c>
      <c r="H15" s="619" t="s">
        <v>231</v>
      </c>
      <c r="I15" s="618" t="str">
        <f>C10</f>
        <v>Semana 29
19-25/07
2021</v>
      </c>
      <c r="J15" s="618" t="str">
        <f>D10</f>
        <v>Semana 30
26/07-01/08
2021</v>
      </c>
      <c r="K15" s="620" t="s">
        <v>231</v>
      </c>
    </row>
    <row r="16" spans="2:20" ht="30" customHeight="1" thickBot="1">
      <c r="B16" s="621" t="s">
        <v>869</v>
      </c>
      <c r="C16" s="622" t="s">
        <v>182</v>
      </c>
      <c r="D16" s="622" t="s">
        <v>183</v>
      </c>
      <c r="E16" s="623" t="s">
        <v>877</v>
      </c>
      <c r="F16" s="622" t="s">
        <v>878</v>
      </c>
      <c r="G16" s="622" t="s">
        <v>879</v>
      </c>
      <c r="H16" s="623" t="s">
        <v>880</v>
      </c>
      <c r="I16" s="622" t="s">
        <v>881</v>
      </c>
      <c r="J16" s="622" t="s">
        <v>882</v>
      </c>
      <c r="K16" s="624" t="s">
        <v>883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13" t="s">
        <v>884</v>
      </c>
      <c r="C19" s="714"/>
      <c r="D19" s="714"/>
      <c r="E19" s="714"/>
      <c r="F19" s="714"/>
      <c r="G19" s="714"/>
      <c r="H19" s="714"/>
      <c r="I19" s="714"/>
      <c r="J19" s="714"/>
      <c r="K19" s="715"/>
    </row>
    <row r="20" spans="2:11" ht="19.899999999999999" customHeight="1">
      <c r="B20" s="259"/>
    </row>
    <row r="21" spans="2:11" ht="19.899999999999999" customHeight="1" thickBot="1"/>
    <row r="22" spans="2:11" ht="19.899999999999999" customHeight="1">
      <c r="B22" s="735" t="s">
        <v>885</v>
      </c>
      <c r="C22" s="737" t="s">
        <v>886</v>
      </c>
      <c r="D22" s="738"/>
      <c r="E22" s="739"/>
      <c r="F22" s="737" t="s">
        <v>887</v>
      </c>
      <c r="G22" s="738"/>
      <c r="H22" s="739"/>
      <c r="I22" s="737" t="s">
        <v>888</v>
      </c>
      <c r="J22" s="738"/>
      <c r="K22" s="740"/>
    </row>
    <row r="23" spans="2:11" ht="37.15" customHeight="1">
      <c r="B23" s="736"/>
      <c r="C23" s="618" t="str">
        <f>C10</f>
        <v>Semana 29
19-25/07
2021</v>
      </c>
      <c r="D23" s="618" t="str">
        <f>D10</f>
        <v>Semana 30
26/07-01/08
2021</v>
      </c>
      <c r="E23" s="619" t="s">
        <v>231</v>
      </c>
      <c r="F23" s="618" t="str">
        <f>C10</f>
        <v>Semana 29
19-25/07
2021</v>
      </c>
      <c r="G23" s="618" t="str">
        <f>D10</f>
        <v>Semana 30
26/07-01/08
2021</v>
      </c>
      <c r="H23" s="619" t="s">
        <v>231</v>
      </c>
      <c r="I23" s="618" t="str">
        <f>C10</f>
        <v>Semana 29
19-25/07
2021</v>
      </c>
      <c r="J23" s="618" t="str">
        <f>D10</f>
        <v>Semana 30
26/07-01/08
2021</v>
      </c>
      <c r="K23" s="620" t="s">
        <v>231</v>
      </c>
    </row>
    <row r="24" spans="2:11" ht="30" customHeight="1">
      <c r="B24" s="625" t="s">
        <v>889</v>
      </c>
      <c r="C24" s="626" t="s">
        <v>601</v>
      </c>
      <c r="D24" s="626" t="s">
        <v>601</v>
      </c>
      <c r="E24" s="627" t="s">
        <v>601</v>
      </c>
      <c r="F24" s="626" t="s">
        <v>890</v>
      </c>
      <c r="G24" s="626" t="s">
        <v>890</v>
      </c>
      <c r="H24" s="627" t="s">
        <v>239</v>
      </c>
      <c r="I24" s="626" t="s">
        <v>891</v>
      </c>
      <c r="J24" s="626" t="s">
        <v>891</v>
      </c>
      <c r="K24" s="628" t="s">
        <v>239</v>
      </c>
    </row>
    <row r="25" spans="2:11" ht="30" customHeight="1">
      <c r="B25" s="625" t="s">
        <v>892</v>
      </c>
      <c r="C25" s="626" t="s">
        <v>893</v>
      </c>
      <c r="D25" s="626" t="s">
        <v>893</v>
      </c>
      <c r="E25" s="627" t="s">
        <v>239</v>
      </c>
      <c r="F25" s="626" t="s">
        <v>894</v>
      </c>
      <c r="G25" s="626" t="s">
        <v>894</v>
      </c>
      <c r="H25" s="627" t="s">
        <v>239</v>
      </c>
      <c r="I25" s="626" t="s">
        <v>895</v>
      </c>
      <c r="J25" s="626" t="s">
        <v>895</v>
      </c>
      <c r="K25" s="628" t="s">
        <v>239</v>
      </c>
    </row>
    <row r="26" spans="2:11" ht="30" customHeight="1">
      <c r="B26" s="625" t="s">
        <v>896</v>
      </c>
      <c r="C26" s="626" t="s">
        <v>897</v>
      </c>
      <c r="D26" s="626" t="s">
        <v>897</v>
      </c>
      <c r="E26" s="627" t="s">
        <v>239</v>
      </c>
      <c r="F26" s="626" t="s">
        <v>894</v>
      </c>
      <c r="G26" s="626" t="s">
        <v>894</v>
      </c>
      <c r="H26" s="627" t="s">
        <v>239</v>
      </c>
      <c r="I26" s="626" t="s">
        <v>898</v>
      </c>
      <c r="J26" s="626" t="s">
        <v>898</v>
      </c>
      <c r="K26" s="628" t="s">
        <v>239</v>
      </c>
    </row>
    <row r="27" spans="2:11" ht="30" customHeight="1">
      <c r="B27" s="625" t="s">
        <v>899</v>
      </c>
      <c r="C27" s="626" t="s">
        <v>900</v>
      </c>
      <c r="D27" s="626" t="s">
        <v>900</v>
      </c>
      <c r="E27" s="627" t="s">
        <v>239</v>
      </c>
      <c r="F27" s="626" t="s">
        <v>891</v>
      </c>
      <c r="G27" s="626" t="s">
        <v>891</v>
      </c>
      <c r="H27" s="627" t="s">
        <v>239</v>
      </c>
      <c r="I27" s="626" t="s">
        <v>893</v>
      </c>
      <c r="J27" s="626" t="s">
        <v>893</v>
      </c>
      <c r="K27" s="628" t="s">
        <v>239</v>
      </c>
    </row>
    <row r="28" spans="2:11" ht="30" customHeight="1">
      <c r="B28" s="625" t="s">
        <v>901</v>
      </c>
      <c r="C28" s="626" t="s">
        <v>902</v>
      </c>
      <c r="D28" s="626" t="s">
        <v>902</v>
      </c>
      <c r="E28" s="627" t="s">
        <v>239</v>
      </c>
      <c r="F28" s="626" t="s">
        <v>891</v>
      </c>
      <c r="G28" s="626" t="s">
        <v>891</v>
      </c>
      <c r="H28" s="627" t="s">
        <v>239</v>
      </c>
      <c r="I28" s="626" t="s">
        <v>903</v>
      </c>
      <c r="J28" s="626" t="s">
        <v>903</v>
      </c>
      <c r="K28" s="628" t="s">
        <v>239</v>
      </c>
    </row>
    <row r="29" spans="2:11" ht="30" customHeight="1">
      <c r="B29" s="625" t="s">
        <v>904</v>
      </c>
      <c r="C29" s="626" t="s">
        <v>891</v>
      </c>
      <c r="D29" s="626" t="s">
        <v>891</v>
      </c>
      <c r="E29" s="627" t="s">
        <v>239</v>
      </c>
      <c r="F29" s="626" t="s">
        <v>891</v>
      </c>
      <c r="G29" s="626" t="s">
        <v>891</v>
      </c>
      <c r="H29" s="627" t="s">
        <v>239</v>
      </c>
      <c r="I29" s="626" t="s">
        <v>458</v>
      </c>
      <c r="J29" s="626" t="s">
        <v>458</v>
      </c>
      <c r="K29" s="628" t="s">
        <v>239</v>
      </c>
    </row>
    <row r="30" spans="2:11" ht="30" customHeight="1">
      <c r="B30" s="625" t="s">
        <v>905</v>
      </c>
      <c r="C30" s="626" t="s">
        <v>897</v>
      </c>
      <c r="D30" s="626" t="s">
        <v>897</v>
      </c>
      <c r="E30" s="627" t="s">
        <v>239</v>
      </c>
      <c r="F30" s="626" t="s">
        <v>894</v>
      </c>
      <c r="G30" s="626" t="s">
        <v>894</v>
      </c>
      <c r="H30" s="627" t="s">
        <v>239</v>
      </c>
      <c r="I30" s="626" t="s">
        <v>906</v>
      </c>
      <c r="J30" s="626" t="s">
        <v>906</v>
      </c>
      <c r="K30" s="628" t="s">
        <v>239</v>
      </c>
    </row>
    <row r="31" spans="2:11" ht="30" customHeight="1" thickBot="1">
      <c r="B31" s="629" t="s">
        <v>907</v>
      </c>
      <c r="C31" s="630" t="s">
        <v>908</v>
      </c>
      <c r="D31" s="630" t="s">
        <v>908</v>
      </c>
      <c r="E31" s="631" t="s">
        <v>239</v>
      </c>
      <c r="F31" s="630" t="s">
        <v>891</v>
      </c>
      <c r="G31" s="630" t="s">
        <v>891</v>
      </c>
      <c r="H31" s="631" t="s">
        <v>239</v>
      </c>
      <c r="I31" s="630" t="s">
        <v>893</v>
      </c>
      <c r="J31" s="630" t="s">
        <v>893</v>
      </c>
      <c r="K31" s="632" t="s">
        <v>239</v>
      </c>
    </row>
    <row r="32" spans="2:11">
      <c r="K32" s="166" t="s">
        <v>146</v>
      </c>
    </row>
    <row r="33" spans="2:11">
      <c r="B33" s="633" t="s">
        <v>909</v>
      </c>
    </row>
    <row r="34" spans="2:11">
      <c r="K34" s="297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>
      <selection activeCell="H30" sqref="H30"/>
    </sheetView>
  </sheetViews>
  <sheetFormatPr baseColWidth="10" defaultColWidth="9.140625" defaultRowHeight="11.25"/>
  <cols>
    <col min="1" max="1" width="4.28515625" style="236" customWidth="1"/>
    <col min="2" max="2" width="40.85546875" style="236" customWidth="1"/>
    <col min="3" max="4" width="15.7109375" style="236" customWidth="1"/>
    <col min="5" max="5" width="35.140625" style="236" customWidth="1"/>
    <col min="6" max="6" width="4.140625" style="236" customWidth="1"/>
    <col min="7" max="8" width="10.7109375" style="236" customWidth="1"/>
    <col min="9" max="16384" width="9.140625" style="236"/>
  </cols>
  <sheetData>
    <row r="2" spans="2:8" ht="14.25">
      <c r="E2" s="237"/>
    </row>
    <row r="3" spans="2:8" ht="13.9" customHeight="1" thickBot="1">
      <c r="B3" s="557"/>
      <c r="C3" s="557"/>
      <c r="D3" s="557"/>
      <c r="E3" s="557"/>
      <c r="F3" s="557"/>
      <c r="G3" s="557"/>
      <c r="H3" s="557"/>
    </row>
    <row r="4" spans="2:8" ht="19.899999999999999" customHeight="1" thickBot="1">
      <c r="B4" s="713" t="s">
        <v>910</v>
      </c>
      <c r="C4" s="714"/>
      <c r="D4" s="714"/>
      <c r="E4" s="715"/>
      <c r="F4" s="634"/>
      <c r="G4" s="634"/>
      <c r="H4" s="557"/>
    </row>
    <row r="5" spans="2:8" ht="22.9" customHeight="1">
      <c r="B5" s="753" t="s">
        <v>911</v>
      </c>
      <c r="C5" s="753"/>
      <c r="D5" s="753"/>
      <c r="E5" s="753"/>
      <c r="G5" s="557"/>
      <c r="H5" s="557"/>
    </row>
    <row r="6" spans="2:8" ht="15" customHeight="1">
      <c r="B6" s="754"/>
      <c r="C6" s="754"/>
      <c r="D6" s="754"/>
      <c r="E6" s="754"/>
      <c r="F6" s="239"/>
      <c r="G6" s="635"/>
      <c r="H6" s="557"/>
    </row>
    <row r="7" spans="2:8" ht="0.95" customHeight="1" thickBot="1">
      <c r="B7" s="635"/>
      <c r="C7" s="635"/>
      <c r="D7" s="635"/>
      <c r="E7" s="635"/>
      <c r="F7" s="635"/>
      <c r="G7" s="635"/>
      <c r="H7" s="557"/>
    </row>
    <row r="8" spans="2:8" ht="40.15" customHeight="1">
      <c r="B8" s="636" t="s">
        <v>912</v>
      </c>
      <c r="C8" s="559" t="s">
        <v>796</v>
      </c>
      <c r="D8" s="559" t="s">
        <v>769</v>
      </c>
      <c r="E8" s="637" t="s">
        <v>772</v>
      </c>
      <c r="F8" s="557"/>
      <c r="G8" s="557"/>
      <c r="H8" s="557"/>
    </row>
    <row r="9" spans="2:8" ht="12.95" customHeight="1">
      <c r="B9" s="638" t="s">
        <v>913</v>
      </c>
      <c r="C9" s="639" t="s">
        <v>914</v>
      </c>
      <c r="D9" s="639" t="s">
        <v>914</v>
      </c>
      <c r="E9" s="640" t="s">
        <v>239</v>
      </c>
      <c r="F9" s="557"/>
      <c r="G9" s="557"/>
      <c r="H9" s="557"/>
    </row>
    <row r="10" spans="2:8" ht="32.1" customHeight="1">
      <c r="B10" s="641" t="s">
        <v>915</v>
      </c>
      <c r="C10" s="642"/>
      <c r="D10" s="642"/>
      <c r="E10" s="643"/>
      <c r="F10" s="557"/>
      <c r="G10" s="557"/>
      <c r="H10" s="557"/>
    </row>
    <row r="11" spans="2:8" ht="12.95" customHeight="1">
      <c r="B11" s="638" t="s">
        <v>916</v>
      </c>
      <c r="C11" s="639" t="s">
        <v>917</v>
      </c>
      <c r="D11" s="639" t="s">
        <v>918</v>
      </c>
      <c r="E11" s="640" t="s">
        <v>919</v>
      </c>
      <c r="F11" s="557"/>
      <c r="G11" s="557"/>
      <c r="H11" s="557"/>
    </row>
    <row r="12" spans="2:8" ht="11.25" hidden="1" customHeight="1">
      <c r="B12" s="644"/>
      <c r="C12" s="645"/>
      <c r="D12" s="645"/>
      <c r="E12" s="646"/>
      <c r="F12" s="557"/>
      <c r="G12" s="557"/>
      <c r="H12" s="557"/>
    </row>
    <row r="13" spans="2:8" ht="32.1" customHeight="1">
      <c r="B13" s="641" t="s">
        <v>920</v>
      </c>
      <c r="C13" s="642"/>
      <c r="D13" s="642"/>
      <c r="E13" s="643"/>
      <c r="F13" s="557"/>
      <c r="G13" s="557"/>
      <c r="H13" s="557"/>
    </row>
    <row r="14" spans="2:8" ht="12.95" customHeight="1">
      <c r="B14" s="638" t="s">
        <v>921</v>
      </c>
      <c r="C14" s="639" t="s">
        <v>922</v>
      </c>
      <c r="D14" s="639" t="s">
        <v>922</v>
      </c>
      <c r="E14" s="640" t="s">
        <v>239</v>
      </c>
      <c r="F14" s="557"/>
      <c r="G14" s="557"/>
      <c r="H14" s="557"/>
    </row>
    <row r="15" spans="2:8" ht="12.95" customHeight="1">
      <c r="B15" s="638" t="s">
        <v>923</v>
      </c>
      <c r="C15" s="639" t="s">
        <v>924</v>
      </c>
      <c r="D15" s="639" t="s">
        <v>924</v>
      </c>
      <c r="E15" s="640" t="s">
        <v>239</v>
      </c>
      <c r="F15" s="557"/>
      <c r="G15" s="557"/>
      <c r="H15" s="557"/>
    </row>
    <row r="16" spans="2:8" ht="12.95" customHeight="1" thickBot="1">
      <c r="B16" s="647" t="s">
        <v>925</v>
      </c>
      <c r="C16" s="648" t="s">
        <v>926</v>
      </c>
      <c r="D16" s="648" t="s">
        <v>926</v>
      </c>
      <c r="E16" s="649" t="s">
        <v>239</v>
      </c>
      <c r="F16" s="557"/>
      <c r="G16" s="557"/>
      <c r="H16" s="557"/>
    </row>
    <row r="17" spans="2:8" ht="0.95" customHeight="1">
      <c r="B17" s="755"/>
      <c r="C17" s="755"/>
      <c r="D17" s="755"/>
      <c r="E17" s="755"/>
      <c r="F17" s="557"/>
      <c r="G17" s="557"/>
      <c r="H17" s="557"/>
    </row>
    <row r="18" spans="2:8" ht="21.95" customHeight="1" thickBot="1">
      <c r="B18" s="650"/>
      <c r="C18" s="650"/>
      <c r="D18" s="650"/>
      <c r="E18" s="650"/>
      <c r="F18" s="557"/>
      <c r="G18" s="557"/>
      <c r="H18" s="557"/>
    </row>
    <row r="19" spans="2:8" ht="14.45" customHeight="1" thickBot="1">
      <c r="B19" s="713" t="s">
        <v>927</v>
      </c>
      <c r="C19" s="714"/>
      <c r="D19" s="714"/>
      <c r="E19" s="715"/>
      <c r="F19" s="557"/>
      <c r="G19" s="557"/>
      <c r="H19" s="557"/>
    </row>
    <row r="20" spans="2:8" ht="12" customHeight="1" thickBot="1">
      <c r="B20" s="756"/>
      <c r="C20" s="756"/>
      <c r="D20" s="756"/>
      <c r="E20" s="756"/>
      <c r="F20" s="557"/>
      <c r="G20" s="557"/>
      <c r="H20" s="557"/>
    </row>
    <row r="21" spans="2:8" ht="40.15" customHeight="1">
      <c r="B21" s="636" t="s">
        <v>928</v>
      </c>
      <c r="C21" s="651" t="str">
        <f>C8</f>
        <v>Semana 29
19-25/07
2021</v>
      </c>
      <c r="D21" s="652" t="str">
        <f>D8</f>
        <v>Semana 30
26/07-01/08
2021</v>
      </c>
      <c r="E21" s="637" t="s">
        <v>772</v>
      </c>
      <c r="F21" s="557"/>
      <c r="G21" s="557"/>
      <c r="H21" s="557"/>
    </row>
    <row r="22" spans="2:8" ht="12.75" customHeight="1">
      <c r="B22" s="638" t="s">
        <v>929</v>
      </c>
      <c r="C22" s="639">
        <v>398.57</v>
      </c>
      <c r="D22" s="639" t="s">
        <v>930</v>
      </c>
      <c r="E22" s="640">
        <f t="shared" ref="E22:E23" si="0">D22-C22</f>
        <v>0</v>
      </c>
      <c r="F22" s="557"/>
      <c r="G22" s="557"/>
      <c r="H22" s="557"/>
    </row>
    <row r="23" spans="2:8">
      <c r="B23" s="638" t="s">
        <v>931</v>
      </c>
      <c r="C23" s="639">
        <v>553.57000000000005</v>
      </c>
      <c r="D23" s="639" t="s">
        <v>932</v>
      </c>
      <c r="E23" s="640">
        <f t="shared" si="0"/>
        <v>0</v>
      </c>
    </row>
    <row r="24" spans="2:8" ht="32.1" customHeight="1">
      <c r="B24" s="641" t="s">
        <v>920</v>
      </c>
      <c r="C24" s="653"/>
      <c r="D24" s="653"/>
      <c r="E24" s="654"/>
    </row>
    <row r="25" spans="2:8" ht="14.25" customHeight="1">
      <c r="B25" s="638" t="s">
        <v>933</v>
      </c>
      <c r="C25" s="639">
        <v>323.67</v>
      </c>
      <c r="D25" s="639">
        <v>323.67</v>
      </c>
      <c r="E25" s="640">
        <f>D25-C25</f>
        <v>0</v>
      </c>
    </row>
    <row r="26" spans="2:8" ht="32.1" customHeight="1">
      <c r="B26" s="641" t="s">
        <v>934</v>
      </c>
      <c r="C26" s="653"/>
      <c r="D26" s="653"/>
      <c r="E26" s="655"/>
    </row>
    <row r="27" spans="2:8" ht="14.25" customHeight="1">
      <c r="B27" s="638" t="s">
        <v>935</v>
      </c>
      <c r="C27" s="639">
        <v>252.46</v>
      </c>
      <c r="D27" s="639" t="s">
        <v>936</v>
      </c>
      <c r="E27" s="640">
        <f>D27-C27</f>
        <v>0</v>
      </c>
    </row>
    <row r="28" spans="2:8" ht="32.1" customHeight="1">
      <c r="B28" s="641" t="s">
        <v>937</v>
      </c>
      <c r="C28" s="656"/>
      <c r="D28" s="656"/>
      <c r="E28" s="654"/>
    </row>
    <row r="29" spans="2:8">
      <c r="B29" s="638" t="s">
        <v>938</v>
      </c>
      <c r="C29" s="657" t="s">
        <v>604</v>
      </c>
      <c r="D29" s="657" t="s">
        <v>601</v>
      </c>
      <c r="E29" s="658" t="s">
        <v>604</v>
      </c>
    </row>
    <row r="30" spans="2:8" ht="27.75" customHeight="1">
      <c r="B30" s="641" t="s">
        <v>939</v>
      </c>
      <c r="C30" s="656"/>
      <c r="D30" s="656"/>
      <c r="E30" s="654"/>
    </row>
    <row r="31" spans="2:8">
      <c r="B31" s="638" t="s">
        <v>940</v>
      </c>
      <c r="C31" s="639">
        <v>202.36</v>
      </c>
      <c r="D31" s="639">
        <v>202.36</v>
      </c>
      <c r="E31" s="640">
        <f t="shared" ref="E31:E32" si="1">D31-C31</f>
        <v>0</v>
      </c>
    </row>
    <row r="32" spans="2:8">
      <c r="B32" s="638" t="s">
        <v>941</v>
      </c>
      <c r="C32" s="639">
        <v>214.89</v>
      </c>
      <c r="D32" s="639">
        <v>214.89</v>
      </c>
      <c r="E32" s="640">
        <f t="shared" si="1"/>
        <v>0</v>
      </c>
    </row>
    <row r="33" spans="2:5">
      <c r="B33" s="638" t="s">
        <v>942</v>
      </c>
      <c r="C33" s="639" t="s">
        <v>604</v>
      </c>
      <c r="D33" s="639" t="s">
        <v>604</v>
      </c>
      <c r="E33" s="640" t="s">
        <v>604</v>
      </c>
    </row>
    <row r="34" spans="2:5" ht="32.1" customHeight="1">
      <c r="B34" s="641" t="s">
        <v>943</v>
      </c>
      <c r="C34" s="653"/>
      <c r="D34" s="653"/>
      <c r="E34" s="655"/>
    </row>
    <row r="35" spans="2:5" ht="16.5" customHeight="1">
      <c r="B35" s="638" t="s">
        <v>944</v>
      </c>
      <c r="C35" s="639">
        <v>104.35</v>
      </c>
      <c r="D35" s="639" t="s">
        <v>945</v>
      </c>
      <c r="E35" s="640">
        <f>D35-C35</f>
        <v>0</v>
      </c>
    </row>
    <row r="36" spans="2:5" ht="23.25" customHeight="1">
      <c r="B36" s="641" t="s">
        <v>946</v>
      </c>
      <c r="C36" s="653"/>
      <c r="D36" s="653"/>
      <c r="E36" s="655"/>
    </row>
    <row r="37" spans="2:5" ht="13.5" customHeight="1">
      <c r="B37" s="638" t="s">
        <v>947</v>
      </c>
      <c r="C37" s="639">
        <v>281.75</v>
      </c>
      <c r="D37" s="639" t="s">
        <v>948</v>
      </c>
      <c r="E37" s="640">
        <f>D37-C37</f>
        <v>0</v>
      </c>
    </row>
    <row r="38" spans="2:5" ht="32.1" customHeight="1">
      <c r="B38" s="641" t="s">
        <v>949</v>
      </c>
      <c r="C38" s="653"/>
      <c r="D38" s="653"/>
      <c r="E38" s="654"/>
    </row>
    <row r="39" spans="2:5" ht="16.5" customHeight="1" thickBot="1">
      <c r="B39" s="647" t="s">
        <v>950</v>
      </c>
      <c r="C39" s="648">
        <v>83.04</v>
      </c>
      <c r="D39" s="648" t="s">
        <v>951</v>
      </c>
      <c r="E39" s="649">
        <f>D39-C39</f>
        <v>0</v>
      </c>
    </row>
    <row r="40" spans="2:5">
      <c r="B40" s="236" t="s">
        <v>952</v>
      </c>
    </row>
    <row r="41" spans="2:5">
      <c r="C41" s="297"/>
      <c r="D41" s="297"/>
      <c r="E41" s="297"/>
    </row>
    <row r="42" spans="2:5" ht="13.15" customHeight="1" thickBot="1">
      <c r="B42" s="297"/>
      <c r="C42" s="297"/>
      <c r="D42" s="297"/>
      <c r="E42" s="297"/>
    </row>
    <row r="43" spans="2:5">
      <c r="B43" s="659"/>
      <c r="C43" s="528"/>
      <c r="D43" s="528"/>
      <c r="E43" s="660"/>
    </row>
    <row r="44" spans="2:5">
      <c r="B44" s="550"/>
      <c r="E44" s="661"/>
    </row>
    <row r="45" spans="2:5" ht="12.75" customHeight="1">
      <c r="B45" s="747" t="s">
        <v>953</v>
      </c>
      <c r="C45" s="748"/>
      <c r="D45" s="748"/>
      <c r="E45" s="749"/>
    </row>
    <row r="46" spans="2:5" ht="18" customHeight="1">
      <c r="B46" s="747"/>
      <c r="C46" s="748"/>
      <c r="D46" s="748"/>
      <c r="E46" s="749"/>
    </row>
    <row r="47" spans="2:5">
      <c r="B47" s="550"/>
      <c r="E47" s="661"/>
    </row>
    <row r="48" spans="2:5" ht="14.25">
      <c r="B48" s="750" t="s">
        <v>954</v>
      </c>
      <c r="C48" s="751"/>
      <c r="D48" s="751"/>
      <c r="E48" s="752"/>
    </row>
    <row r="49" spans="2:5">
      <c r="B49" s="550"/>
      <c r="E49" s="661"/>
    </row>
    <row r="50" spans="2:5">
      <c r="B50" s="550"/>
      <c r="E50" s="661"/>
    </row>
    <row r="51" spans="2:5" ht="12" thickBot="1">
      <c r="B51" s="662"/>
      <c r="C51" s="545"/>
      <c r="D51" s="545"/>
      <c r="E51" s="663"/>
    </row>
    <row r="54" spans="2:5">
      <c r="E54" s="166" t="s">
        <v>146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7"/>
  <sheetViews>
    <sheetView showGridLines="0" zoomScale="70" zoomScaleNormal="70" zoomScaleSheetLayoutView="90" workbookViewId="0">
      <selection activeCell="R28" sqref="R28"/>
    </sheetView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6" width="19.28515625" style="1" customWidth="1"/>
    <col min="7" max="7" width="19.14062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667" t="s">
        <v>0</v>
      </c>
      <c r="C2" s="667"/>
      <c r="D2" s="667"/>
      <c r="E2" s="667"/>
      <c r="F2" s="667"/>
      <c r="G2" s="2"/>
    </row>
    <row r="3" spans="2:10" ht="3" customHeight="1">
      <c r="B3" s="3"/>
      <c r="C3" s="3"/>
      <c r="D3" s="3"/>
      <c r="E3" s="3"/>
      <c r="F3" s="3"/>
      <c r="G3" s="2"/>
    </row>
    <row r="4" spans="2:10" ht="15" customHeight="1">
      <c r="B4" s="668" t="s">
        <v>1</v>
      </c>
      <c r="C4" s="668"/>
      <c r="D4" s="668"/>
      <c r="E4" s="668"/>
      <c r="F4" s="668"/>
      <c r="G4" s="668"/>
    </row>
    <row r="5" spans="2:10" ht="5.25" customHeight="1" thickBot="1">
      <c r="B5" s="4"/>
      <c r="C5" s="4"/>
      <c r="D5" s="4"/>
      <c r="E5" s="4"/>
      <c r="F5" s="4"/>
      <c r="G5" s="4"/>
    </row>
    <row r="6" spans="2:10" ht="18.600000000000001" customHeight="1" thickBot="1">
      <c r="B6" s="669" t="s">
        <v>2</v>
      </c>
      <c r="C6" s="670"/>
      <c r="D6" s="670"/>
      <c r="E6" s="670"/>
      <c r="F6" s="670"/>
      <c r="G6" s="671"/>
    </row>
    <row r="7" spans="2:10" ht="15" customHeight="1">
      <c r="B7" s="5"/>
      <c r="C7" s="6" t="s">
        <v>3</v>
      </c>
      <c r="D7" s="7" t="s">
        <v>4</v>
      </c>
      <c r="E7" s="7" t="s">
        <v>5</v>
      </c>
      <c r="F7" s="672" t="s">
        <v>6</v>
      </c>
      <c r="G7" s="674" t="s">
        <v>7</v>
      </c>
    </row>
    <row r="8" spans="2:10" ht="15" customHeight="1">
      <c r="B8" s="8"/>
      <c r="C8" s="9" t="s">
        <v>8</v>
      </c>
      <c r="D8" s="10" t="s">
        <v>9</v>
      </c>
      <c r="E8" s="10" t="s">
        <v>10</v>
      </c>
      <c r="F8" s="673"/>
      <c r="G8" s="675"/>
      <c r="J8" s="11"/>
    </row>
    <row r="9" spans="2:10" ht="15" customHeight="1" thickBot="1">
      <c r="B9" s="8"/>
      <c r="C9" s="9"/>
      <c r="D9" s="12">
        <v>2021</v>
      </c>
      <c r="E9" s="12">
        <v>2021</v>
      </c>
      <c r="F9" s="13" t="s">
        <v>11</v>
      </c>
      <c r="G9" s="14" t="s">
        <v>12</v>
      </c>
    </row>
    <row r="10" spans="2:10" ht="15.6" customHeight="1" thickBot="1">
      <c r="B10" s="15"/>
      <c r="C10" s="16" t="s">
        <v>13</v>
      </c>
      <c r="D10" s="17"/>
      <c r="E10" s="17"/>
      <c r="F10" s="18"/>
      <c r="G10" s="19"/>
    </row>
    <row r="11" spans="2:10" ht="17.100000000000001" customHeight="1">
      <c r="B11" s="20" t="s">
        <v>14</v>
      </c>
      <c r="C11" s="21" t="s">
        <v>15</v>
      </c>
      <c r="D11" s="22" t="s">
        <v>16</v>
      </c>
      <c r="E11" s="22" t="s">
        <v>17</v>
      </c>
      <c r="F11" s="23">
        <f t="shared" ref="F11:F26" si="0">E11-D11</f>
        <v>2.210000000000008</v>
      </c>
      <c r="G11" s="24">
        <f t="shared" ref="G11:G22" si="1">(E11*100/D11)-100</f>
        <v>1.0048194962262471</v>
      </c>
    </row>
    <row r="12" spans="2:10" ht="17.100000000000001" customHeight="1">
      <c r="B12" s="20" t="s">
        <v>14</v>
      </c>
      <c r="C12" s="21" t="s">
        <v>18</v>
      </c>
      <c r="D12" s="22" t="s">
        <v>19</v>
      </c>
      <c r="E12" s="22" t="s">
        <v>20</v>
      </c>
      <c r="F12" s="25">
        <f t="shared" si="0"/>
        <v>6.7599999999999909</v>
      </c>
      <c r="G12" s="26">
        <f t="shared" si="1"/>
        <v>1.9676902925338311</v>
      </c>
    </row>
    <row r="13" spans="2:10" ht="17.100000000000001" customHeight="1">
      <c r="B13" s="20" t="s">
        <v>14</v>
      </c>
      <c r="C13" s="21" t="s">
        <v>21</v>
      </c>
      <c r="D13" s="22" t="s">
        <v>22</v>
      </c>
      <c r="E13" s="22" t="s">
        <v>23</v>
      </c>
      <c r="F13" s="25">
        <f t="shared" si="0"/>
        <v>1.289999999999992</v>
      </c>
      <c r="G13" s="26">
        <f t="shared" si="1"/>
        <v>0.63080684596576475</v>
      </c>
    </row>
    <row r="14" spans="2:10" ht="17.100000000000001" customHeight="1">
      <c r="B14" s="20" t="s">
        <v>14</v>
      </c>
      <c r="C14" s="21" t="s">
        <v>24</v>
      </c>
      <c r="D14" s="22" t="s">
        <v>25</v>
      </c>
      <c r="E14" s="22" t="s">
        <v>26</v>
      </c>
      <c r="F14" s="25">
        <f t="shared" si="0"/>
        <v>1.6000000000000227</v>
      </c>
      <c r="G14" s="26">
        <f t="shared" si="1"/>
        <v>0.76481835564054279</v>
      </c>
    </row>
    <row r="15" spans="2:10" ht="17.100000000000001" customHeight="1" thickBot="1">
      <c r="B15" s="20" t="s">
        <v>14</v>
      </c>
      <c r="C15" s="21" t="s">
        <v>27</v>
      </c>
      <c r="D15" s="22" t="s">
        <v>28</v>
      </c>
      <c r="E15" s="22" t="s">
        <v>29</v>
      </c>
      <c r="F15" s="25">
        <f t="shared" si="0"/>
        <v>-1.0600000000000023</v>
      </c>
      <c r="G15" s="26">
        <f t="shared" si="1"/>
        <v>-0.40121120363360774</v>
      </c>
    </row>
    <row r="16" spans="2:10" ht="17.100000000000001" customHeight="1" thickBot="1">
      <c r="B16" s="15"/>
      <c r="C16" s="16" t="s">
        <v>30</v>
      </c>
      <c r="D16" s="27"/>
      <c r="E16" s="27"/>
      <c r="F16" s="18"/>
      <c r="G16" s="19"/>
    </row>
    <row r="17" spans="2:13" ht="17.100000000000001" customHeight="1">
      <c r="B17" s="28" t="s">
        <v>31</v>
      </c>
      <c r="C17" s="21" t="s">
        <v>32</v>
      </c>
      <c r="D17" s="22">
        <v>364.43</v>
      </c>
      <c r="E17" s="22">
        <v>366.03</v>
      </c>
      <c r="F17" s="25">
        <f t="shared" si="0"/>
        <v>1.5999999999999659</v>
      </c>
      <c r="G17" s="26">
        <f t="shared" si="1"/>
        <v>0.43904179129050647</v>
      </c>
    </row>
    <row r="18" spans="2:13" ht="17.100000000000001" customHeight="1">
      <c r="B18" s="28" t="s">
        <v>31</v>
      </c>
      <c r="C18" s="21" t="s">
        <v>33</v>
      </c>
      <c r="D18" s="22">
        <v>358.3</v>
      </c>
      <c r="E18" s="22">
        <v>358.29</v>
      </c>
      <c r="F18" s="25">
        <f t="shared" si="0"/>
        <v>-9.9999999999909051E-3</v>
      </c>
      <c r="G18" s="26">
        <f t="shared" si="1"/>
        <v>-2.790957298358876E-3</v>
      </c>
    </row>
    <row r="19" spans="2:13" ht="17.100000000000001" customHeight="1">
      <c r="B19" s="28" t="s">
        <v>34</v>
      </c>
      <c r="C19" s="21" t="s">
        <v>35</v>
      </c>
      <c r="D19" s="22">
        <v>644.35</v>
      </c>
      <c r="E19" s="22">
        <v>649.51</v>
      </c>
      <c r="F19" s="25">
        <f t="shared" si="0"/>
        <v>5.1599999999999682</v>
      </c>
      <c r="G19" s="26">
        <f t="shared" si="1"/>
        <v>0.8008070148211317</v>
      </c>
    </row>
    <row r="20" spans="2:13" ht="17.100000000000001" customHeight="1">
      <c r="B20" s="28" t="s">
        <v>34</v>
      </c>
      <c r="C20" s="21" t="s">
        <v>36</v>
      </c>
      <c r="D20" s="22">
        <v>610.16</v>
      </c>
      <c r="E20" s="22">
        <v>610.21</v>
      </c>
      <c r="F20" s="25">
        <f t="shared" si="0"/>
        <v>5.0000000000068212E-2</v>
      </c>
      <c r="G20" s="26">
        <f t="shared" si="1"/>
        <v>8.1945719155669394E-3</v>
      </c>
    </row>
    <row r="21" spans="2:13" ht="17.100000000000001" customHeight="1">
      <c r="B21" s="28" t="s">
        <v>34</v>
      </c>
      <c r="C21" s="21" t="s">
        <v>37</v>
      </c>
      <c r="D21" s="22">
        <v>667.01</v>
      </c>
      <c r="E21" s="22">
        <v>666.99</v>
      </c>
      <c r="F21" s="25">
        <f t="shared" si="0"/>
        <v>-1.999999999998181E-2</v>
      </c>
      <c r="G21" s="26">
        <f t="shared" si="1"/>
        <v>-2.9984557952644764E-3</v>
      </c>
    </row>
    <row r="22" spans="2:13" ht="17.100000000000001" customHeight="1" thickBot="1">
      <c r="B22" s="28" t="s">
        <v>34</v>
      </c>
      <c r="C22" s="21" t="s">
        <v>38</v>
      </c>
      <c r="D22" s="22">
        <v>352.64</v>
      </c>
      <c r="E22" s="22">
        <v>352.47</v>
      </c>
      <c r="F22" s="29">
        <f t="shared" si="0"/>
        <v>-0.16999999999995907</v>
      </c>
      <c r="G22" s="30">
        <f t="shared" si="1"/>
        <v>-4.8207803992738718E-2</v>
      </c>
    </row>
    <row r="23" spans="2:13" ht="17.100000000000001" customHeight="1" thickBot="1">
      <c r="B23" s="15"/>
      <c r="C23" s="16" t="s">
        <v>39</v>
      </c>
      <c r="D23" s="31"/>
      <c r="E23" s="31"/>
      <c r="F23" s="32"/>
      <c r="G23" s="33"/>
    </row>
    <row r="24" spans="2:13" ht="17.100000000000001" customHeight="1">
      <c r="B24" s="20" t="s">
        <v>40</v>
      </c>
      <c r="C24" s="34" t="s">
        <v>41</v>
      </c>
      <c r="D24" s="35" t="s">
        <v>42</v>
      </c>
      <c r="E24" s="35" t="s">
        <v>43</v>
      </c>
      <c r="F24" s="36">
        <f t="shared" si="0"/>
        <v>9.9999999999909051E-3</v>
      </c>
      <c r="G24" s="37">
        <f t="shared" ref="G24:G26" si="2">(E24*100/D24)-100</f>
        <v>2.4054652169667179E-3</v>
      </c>
    </row>
    <row r="25" spans="2:13" ht="17.100000000000001" customHeight="1">
      <c r="B25" s="20" t="s">
        <v>40</v>
      </c>
      <c r="C25" s="34" t="s">
        <v>44</v>
      </c>
      <c r="D25" s="35" t="s">
        <v>45</v>
      </c>
      <c r="E25" s="35" t="s">
        <v>45</v>
      </c>
      <c r="F25" s="36">
        <f t="shared" si="0"/>
        <v>0</v>
      </c>
      <c r="G25" s="37">
        <f t="shared" si="2"/>
        <v>0</v>
      </c>
    </row>
    <row r="26" spans="2:13" ht="17.100000000000001" customHeight="1" thickBot="1">
      <c r="B26" s="28" t="s">
        <v>40</v>
      </c>
      <c r="C26" s="34" t="s">
        <v>46</v>
      </c>
      <c r="D26" s="35">
        <v>420.07002220180982</v>
      </c>
      <c r="E26" s="35">
        <v>429.61795792777616</v>
      </c>
      <c r="F26" s="36">
        <f t="shared" si="0"/>
        <v>9.5479357259663402</v>
      </c>
      <c r="G26" s="37">
        <f t="shared" si="2"/>
        <v>2.272939086660017</v>
      </c>
    </row>
    <row r="27" spans="2:13" ht="17.100000000000001" customHeight="1" thickBot="1">
      <c r="B27" s="15"/>
      <c r="C27" s="16" t="s">
        <v>47</v>
      </c>
      <c r="D27" s="31"/>
      <c r="E27" s="31"/>
      <c r="F27" s="18"/>
      <c r="G27" s="38"/>
    </row>
    <row r="28" spans="2:13" ht="17.100000000000001" customHeight="1">
      <c r="B28" s="39" t="s">
        <v>48</v>
      </c>
      <c r="C28" s="40" t="s">
        <v>49</v>
      </c>
      <c r="D28" s="41">
        <v>252.90878908971007</v>
      </c>
      <c r="E28" s="41">
        <v>251.40802680004902</v>
      </c>
      <c r="F28" s="23">
        <f t="shared" ref="F28:F29" si="3">E28-D28</f>
        <v>-1.5007622896610542</v>
      </c>
      <c r="G28" s="42">
        <f t="shared" ref="G28:G29" si="4">(E28*100/D28)-100</f>
        <v>-0.59340060701833863</v>
      </c>
    </row>
    <row r="29" spans="2:13" ht="17.100000000000001" customHeight="1" thickBot="1">
      <c r="B29" s="39" t="s">
        <v>48</v>
      </c>
      <c r="C29" s="43" t="s">
        <v>50</v>
      </c>
      <c r="D29" s="44">
        <v>398.19217219087307</v>
      </c>
      <c r="E29" s="44">
        <v>398.19217219087307</v>
      </c>
      <c r="F29" s="29">
        <f t="shared" si="3"/>
        <v>0</v>
      </c>
      <c r="G29" s="45">
        <f t="shared" si="4"/>
        <v>0</v>
      </c>
    </row>
    <row r="30" spans="2:13" ht="17.100000000000001" customHeight="1" thickBot="1">
      <c r="B30" s="15"/>
      <c r="C30" s="16" t="s">
        <v>51</v>
      </c>
      <c r="D30" s="31"/>
      <c r="E30" s="31"/>
      <c r="F30" s="32"/>
      <c r="G30" s="33"/>
    </row>
    <row r="31" spans="2:13" ht="17.100000000000001" customHeight="1">
      <c r="B31" s="20" t="s">
        <v>52</v>
      </c>
      <c r="C31" s="46" t="s">
        <v>53</v>
      </c>
      <c r="D31" s="35">
        <v>190.68226930491153</v>
      </c>
      <c r="E31" s="35">
        <v>190.77612747726579</v>
      </c>
      <c r="F31" s="47">
        <f t="shared" ref="F31:F36" si="5">E31-D31</f>
        <v>9.385817235425975E-2</v>
      </c>
      <c r="G31" s="37">
        <f t="shared" ref="G31:G36" si="6">(E31*100/D31)-100</f>
        <v>4.9222286212767585E-2</v>
      </c>
      <c r="M31" s="11"/>
    </row>
    <row r="32" spans="2:13" ht="17.100000000000001" customHeight="1">
      <c r="B32" s="20" t="s">
        <v>52</v>
      </c>
      <c r="C32" s="34" t="s">
        <v>54</v>
      </c>
      <c r="D32" s="35">
        <v>174.65484832285404</v>
      </c>
      <c r="E32" s="35">
        <v>177.32211346705418</v>
      </c>
      <c r="F32" s="47">
        <f t="shared" si="5"/>
        <v>2.6672651442001438</v>
      </c>
      <c r="G32" s="37">
        <f t="shared" si="6"/>
        <v>1.5271635284178586</v>
      </c>
    </row>
    <row r="33" spans="2:12" ht="17.100000000000001" customHeight="1">
      <c r="B33" s="39" t="s">
        <v>40</v>
      </c>
      <c r="C33" s="48" t="s">
        <v>55</v>
      </c>
      <c r="D33" s="49">
        <v>259.38737449660732</v>
      </c>
      <c r="E33" s="49">
        <v>260.37520773569815</v>
      </c>
      <c r="F33" s="36">
        <f t="shared" si="5"/>
        <v>0.98783323909083265</v>
      </c>
      <c r="G33" s="37">
        <f t="shared" si="6"/>
        <v>0.3808332001539867</v>
      </c>
    </row>
    <row r="34" spans="2:12" ht="17.100000000000001" customHeight="1">
      <c r="B34" s="39" t="s">
        <v>31</v>
      </c>
      <c r="C34" s="50" t="s">
        <v>56</v>
      </c>
      <c r="D34" s="51">
        <v>444.9458463737401</v>
      </c>
      <c r="E34" s="51">
        <v>444.9458463737401</v>
      </c>
      <c r="F34" s="25">
        <f t="shared" si="5"/>
        <v>0</v>
      </c>
      <c r="G34" s="52">
        <f t="shared" si="6"/>
        <v>0</v>
      </c>
    </row>
    <row r="35" spans="2:12" ht="17.100000000000001" customHeight="1">
      <c r="B35" s="39" t="s">
        <v>31</v>
      </c>
      <c r="C35" s="50" t="s">
        <v>57</v>
      </c>
      <c r="D35" s="51">
        <v>294.83889943926914</v>
      </c>
      <c r="E35" s="51">
        <v>295.62600150577026</v>
      </c>
      <c r="F35" s="25">
        <f t="shared" si="5"/>
        <v>0.78710206650112013</v>
      </c>
      <c r="G35" s="52">
        <f t="shared" si="6"/>
        <v>0.26696004767282489</v>
      </c>
    </row>
    <row r="36" spans="2:12" ht="17.100000000000001" customHeight="1" thickBot="1">
      <c r="B36" s="39" t="s">
        <v>31</v>
      </c>
      <c r="C36" s="43" t="s">
        <v>58</v>
      </c>
      <c r="D36" s="44">
        <v>698.72705925178877</v>
      </c>
      <c r="E36" s="44">
        <v>698.01745806305325</v>
      </c>
      <c r="F36" s="29">
        <f t="shared" si="5"/>
        <v>-0.70960118873551892</v>
      </c>
      <c r="G36" s="45">
        <f t="shared" si="6"/>
        <v>-0.10155627713851345</v>
      </c>
    </row>
    <row r="37" spans="2:12" ht="17.100000000000001" customHeight="1" thickBot="1">
      <c r="B37" s="53"/>
      <c r="C37" s="54" t="s">
        <v>59</v>
      </c>
      <c r="D37" s="55"/>
      <c r="E37" s="55"/>
      <c r="F37" s="55"/>
      <c r="G37" s="56"/>
    </row>
    <row r="38" spans="2:12" ht="17.100000000000001" customHeight="1">
      <c r="B38" s="57" t="s">
        <v>60</v>
      </c>
      <c r="C38" s="58" t="s">
        <v>61</v>
      </c>
      <c r="D38" s="22" t="s">
        <v>62</v>
      </c>
      <c r="E38" s="22" t="s">
        <v>63</v>
      </c>
      <c r="F38" s="59">
        <f t="shared" ref="F38:F39" si="7">E38-D38</f>
        <v>-0.30000000000000071</v>
      </c>
      <c r="G38" s="60">
        <f t="shared" ref="G38:G39" si="8">(E38*100/D38)-100</f>
        <v>-1.1454753722795061</v>
      </c>
    </row>
    <row r="39" spans="2:12" ht="17.100000000000001" customHeight="1" thickBot="1">
      <c r="B39" s="61" t="s">
        <v>60</v>
      </c>
      <c r="C39" s="62" t="s">
        <v>64</v>
      </c>
      <c r="D39" s="63" t="s">
        <v>65</v>
      </c>
      <c r="E39" s="63" t="s">
        <v>66</v>
      </c>
      <c r="F39" s="36">
        <f t="shared" si="7"/>
        <v>-0.14999999999999858</v>
      </c>
      <c r="G39" s="37">
        <f t="shared" si="8"/>
        <v>-0.41470832181364869</v>
      </c>
    </row>
    <row r="40" spans="2:12" s="68" customFormat="1" ht="17.100000000000001" customHeight="1" thickBot="1">
      <c r="B40" s="64"/>
      <c r="C40" s="65" t="s">
        <v>67</v>
      </c>
      <c r="D40" s="66"/>
      <c r="E40" s="66"/>
      <c r="F40" s="55"/>
      <c r="G40" s="67"/>
      <c r="I40" s="1"/>
      <c r="J40" s="1"/>
      <c r="K40" s="1"/>
      <c r="L40" s="1"/>
    </row>
    <row r="41" spans="2:12" ht="17.100000000000001" customHeight="1">
      <c r="B41" s="69" t="s">
        <v>68</v>
      </c>
      <c r="C41" s="58" t="s">
        <v>69</v>
      </c>
      <c r="D41" s="70" t="s">
        <v>70</v>
      </c>
      <c r="E41" s="70" t="s">
        <v>71</v>
      </c>
      <c r="F41" s="36">
        <f t="shared" ref="F41:F46" si="9">E41-D41</f>
        <v>-2.9300000000000068</v>
      </c>
      <c r="G41" s="60">
        <f t="shared" ref="G41:G46" si="10">(E41*100/D41)-100</f>
        <v>-0.89109212006934513</v>
      </c>
    </row>
    <row r="42" spans="2:12" ht="17.100000000000001" customHeight="1">
      <c r="B42" s="28" t="s">
        <v>68</v>
      </c>
      <c r="C42" s="71" t="s">
        <v>72</v>
      </c>
      <c r="D42" s="49" t="s">
        <v>73</v>
      </c>
      <c r="E42" s="49">
        <v>309.69</v>
      </c>
      <c r="F42" s="36">
        <f t="shared" si="9"/>
        <v>-0.20999999999997954</v>
      </c>
      <c r="G42" s="37">
        <f t="shared" si="10"/>
        <v>-6.7763794772503161E-2</v>
      </c>
    </row>
    <row r="43" spans="2:12" ht="17.100000000000001" customHeight="1">
      <c r="B43" s="28" t="s">
        <v>68</v>
      </c>
      <c r="C43" s="71" t="s">
        <v>74</v>
      </c>
      <c r="D43" s="49" t="s">
        <v>75</v>
      </c>
      <c r="E43" s="49" t="s">
        <v>76</v>
      </c>
      <c r="F43" s="36">
        <f t="shared" si="9"/>
        <v>-2.7099999999999795</v>
      </c>
      <c r="G43" s="72">
        <f t="shared" si="10"/>
        <v>-0.92450448606420821</v>
      </c>
    </row>
    <row r="44" spans="2:12" ht="17.100000000000001" customHeight="1">
      <c r="B44" s="28" t="s">
        <v>77</v>
      </c>
      <c r="C44" s="71" t="s">
        <v>78</v>
      </c>
      <c r="D44" s="49" t="s">
        <v>79</v>
      </c>
      <c r="E44" s="49" t="s">
        <v>80</v>
      </c>
      <c r="F44" s="36">
        <f t="shared" si="9"/>
        <v>-2.8799999999999955</v>
      </c>
      <c r="G44" s="72">
        <f t="shared" si="10"/>
        <v>-0.96211665664462487</v>
      </c>
    </row>
    <row r="45" spans="2:12" ht="17.100000000000001" customHeight="1">
      <c r="B45" s="28" t="s">
        <v>81</v>
      </c>
      <c r="C45" s="71" t="s">
        <v>82</v>
      </c>
      <c r="D45" s="49" t="s">
        <v>83</v>
      </c>
      <c r="E45" s="49" t="s">
        <v>84</v>
      </c>
      <c r="F45" s="36">
        <f t="shared" si="9"/>
        <v>-0.65999999999999659</v>
      </c>
      <c r="G45" s="72">
        <f t="shared" si="10"/>
        <v>-0.57849066526426896</v>
      </c>
    </row>
    <row r="46" spans="2:12" ht="17.100000000000001" customHeight="1" thickBot="1">
      <c r="B46" s="28" t="s">
        <v>77</v>
      </c>
      <c r="C46" s="71" t="s">
        <v>85</v>
      </c>
      <c r="D46" s="49" t="s">
        <v>86</v>
      </c>
      <c r="E46" s="49" t="s">
        <v>87</v>
      </c>
      <c r="F46" s="36">
        <f t="shared" si="9"/>
        <v>-1.039999999999992</v>
      </c>
      <c r="G46" s="72">
        <f t="shared" si="10"/>
        <v>-0.64023639497661122</v>
      </c>
    </row>
    <row r="47" spans="2:12" ht="17.100000000000001" customHeight="1" thickBot="1">
      <c r="B47" s="53"/>
      <c r="C47" s="73" t="s">
        <v>88</v>
      </c>
      <c r="D47" s="55"/>
      <c r="E47" s="55"/>
      <c r="F47" s="55"/>
      <c r="G47" s="56"/>
    </row>
    <row r="48" spans="2:12" ht="17.100000000000001" customHeight="1">
      <c r="B48" s="69" t="s">
        <v>77</v>
      </c>
      <c r="C48" s="74" t="s">
        <v>89</v>
      </c>
      <c r="D48" s="70">
        <v>122.78</v>
      </c>
      <c r="E48" s="70" t="s">
        <v>90</v>
      </c>
      <c r="F48" s="75">
        <f t="shared" ref="F48:F49" si="11">E48-D48</f>
        <v>-1.7000000000000028</v>
      </c>
      <c r="G48" s="76">
        <f t="shared" ref="G48:G49" si="12">(E48*100/D48)-100</f>
        <v>-1.3845903241570312</v>
      </c>
    </row>
    <row r="49" spans="2:9" ht="17.100000000000001" customHeight="1" thickBot="1">
      <c r="B49" s="77" t="s">
        <v>77</v>
      </c>
      <c r="C49" s="78" t="s">
        <v>91</v>
      </c>
      <c r="D49" s="79" t="s">
        <v>92</v>
      </c>
      <c r="E49" s="79" t="s">
        <v>93</v>
      </c>
      <c r="F49" s="80">
        <f t="shared" si="11"/>
        <v>0.43000000000000682</v>
      </c>
      <c r="G49" s="81">
        <f t="shared" si="12"/>
        <v>0.33635794743430836</v>
      </c>
    </row>
    <row r="50" spans="2:9" ht="17.100000000000001" customHeight="1" thickBot="1">
      <c r="B50" s="15"/>
      <c r="C50" s="16" t="s">
        <v>94</v>
      </c>
      <c r="D50" s="31"/>
      <c r="E50" s="31"/>
      <c r="F50" s="32"/>
      <c r="G50" s="33"/>
    </row>
    <row r="51" spans="2:9" s="87" customFormat="1" ht="15" customHeight="1" thickBot="1">
      <c r="B51" s="82" t="s">
        <v>77</v>
      </c>
      <c r="C51" s="83" t="s">
        <v>95</v>
      </c>
      <c r="D51" s="84">
        <v>131.18</v>
      </c>
      <c r="E51" s="84">
        <v>129.33860043488977</v>
      </c>
      <c r="F51" s="85">
        <f t="shared" ref="F51" si="13">E51-D51</f>
        <v>-1.8413995651102368</v>
      </c>
      <c r="G51" s="86">
        <f t="shared" ref="G51" si="14">(E51*100/D51)-100</f>
        <v>-1.4037197477589842</v>
      </c>
    </row>
    <row r="52" spans="2:9" s="87" customFormat="1" ht="12" customHeight="1">
      <c r="B52" s="88" t="s">
        <v>96</v>
      </c>
      <c r="C52" s="89"/>
      <c r="F52" s="89"/>
      <c r="G52" s="89"/>
    </row>
    <row r="53" spans="2:9" s="87" customFormat="1" ht="12" customHeight="1">
      <c r="B53" s="90" t="s">
        <v>97</v>
      </c>
      <c r="C53" s="89"/>
      <c r="D53" s="89"/>
      <c r="E53" s="89"/>
      <c r="F53" s="89"/>
      <c r="G53" s="89"/>
    </row>
    <row r="54" spans="2:9" s="87" customFormat="1" ht="12" customHeight="1">
      <c r="B54" s="90" t="s">
        <v>98</v>
      </c>
      <c r="C54" s="89"/>
      <c r="D54" s="89"/>
      <c r="E54" s="89"/>
      <c r="F54" s="89"/>
      <c r="G54" s="89"/>
    </row>
    <row r="55" spans="2:9" ht="11.25" customHeight="1">
      <c r="B55" s="90" t="s">
        <v>99</v>
      </c>
      <c r="C55" s="89"/>
      <c r="D55" s="89"/>
      <c r="E55" s="89"/>
      <c r="F55" s="89"/>
      <c r="G55" s="89"/>
    </row>
    <row r="56" spans="2:9" ht="11.25" customHeight="1">
      <c r="B56" s="90"/>
      <c r="C56" s="89"/>
      <c r="D56" s="89"/>
      <c r="E56" s="89"/>
      <c r="F56" s="89"/>
      <c r="G56" s="89"/>
    </row>
    <row r="57" spans="2:9" ht="23.25" customHeight="1">
      <c r="B57" s="676" t="s">
        <v>100</v>
      </c>
      <c r="C57" s="676"/>
      <c r="D57" s="676"/>
      <c r="E57" s="676"/>
      <c r="F57" s="676"/>
      <c r="G57" s="676"/>
      <c r="I57" s="91"/>
    </row>
    <row r="58" spans="2:9" ht="13.5" customHeight="1">
      <c r="I58" s="91"/>
    </row>
    <row r="59" spans="2:9" ht="15" customHeight="1"/>
    <row r="60" spans="2:9" ht="11.25" customHeight="1">
      <c r="B60" s="9"/>
      <c r="C60" s="9"/>
      <c r="D60" s="92"/>
      <c r="E60" s="92"/>
      <c r="F60" s="9"/>
      <c r="G60" s="9"/>
    </row>
    <row r="61" spans="2:9" ht="13.5" customHeight="1">
      <c r="B61" s="9"/>
      <c r="C61" s="9"/>
      <c r="D61" s="9"/>
      <c r="E61" s="9"/>
      <c r="F61" s="9"/>
      <c r="G61" s="9"/>
    </row>
    <row r="62" spans="2:9" ht="15" customHeight="1">
      <c r="B62" s="9"/>
      <c r="C62" s="9"/>
      <c r="D62" s="93"/>
      <c r="E62" s="93"/>
      <c r="F62" s="94"/>
      <c r="G62" s="94"/>
    </row>
    <row r="63" spans="2:9" ht="15" customHeight="1">
      <c r="B63" s="95"/>
      <c r="C63" s="96"/>
      <c r="D63" s="97"/>
      <c r="E63" s="97"/>
      <c r="F63" s="98"/>
      <c r="G63" s="97"/>
    </row>
    <row r="64" spans="2:9" ht="15" customHeight="1">
      <c r="B64" s="95"/>
      <c r="C64" s="96"/>
      <c r="D64" s="97"/>
      <c r="E64" s="97"/>
      <c r="F64" s="98"/>
      <c r="G64" s="97"/>
    </row>
    <row r="65" spans="2:11" ht="15" customHeight="1">
      <c r="B65" s="95"/>
      <c r="C65" s="96"/>
      <c r="D65" s="97"/>
      <c r="E65" s="97"/>
      <c r="F65" s="98"/>
      <c r="G65" s="97"/>
    </row>
    <row r="66" spans="2:11" ht="15" customHeight="1">
      <c r="B66" s="95"/>
      <c r="C66" s="96"/>
      <c r="D66" s="97"/>
      <c r="E66" s="97"/>
      <c r="F66" s="98"/>
      <c r="G66" s="99"/>
      <c r="I66" s="100"/>
    </row>
    <row r="67" spans="2:11" ht="15" customHeight="1">
      <c r="B67" s="95"/>
      <c r="C67" s="101"/>
      <c r="D67" s="97"/>
      <c r="E67" s="97"/>
      <c r="F67" s="98"/>
      <c r="G67" s="99"/>
      <c r="H67" s="100"/>
      <c r="I67" s="102"/>
    </row>
    <row r="68" spans="2:11" ht="15" customHeight="1">
      <c r="B68" s="95"/>
      <c r="C68" s="101"/>
      <c r="D68" s="97"/>
      <c r="E68" s="97"/>
      <c r="F68" s="98"/>
      <c r="G68" s="99"/>
      <c r="H68" s="100"/>
      <c r="I68" s="102"/>
      <c r="J68" s="11"/>
    </row>
    <row r="69" spans="2:11" ht="15" customHeight="1">
      <c r="B69" s="103"/>
      <c r="C69" s="101"/>
      <c r="D69" s="97"/>
      <c r="E69" s="97"/>
      <c r="F69" s="98"/>
      <c r="H69" s="102"/>
    </row>
    <row r="70" spans="2:11" ht="15" customHeight="1">
      <c r="B70" s="95"/>
      <c r="C70" s="101"/>
      <c r="D70" s="97"/>
      <c r="E70" s="97"/>
      <c r="F70" s="98"/>
      <c r="G70" s="97"/>
      <c r="H70" s="100"/>
    </row>
    <row r="71" spans="2:11" ht="15" customHeight="1">
      <c r="B71" s="95"/>
      <c r="C71" s="101"/>
      <c r="D71" s="97"/>
      <c r="E71" s="97"/>
      <c r="F71" s="98"/>
      <c r="G71" s="97"/>
      <c r="H71" s="102"/>
      <c r="I71" s="102"/>
    </row>
    <row r="72" spans="2:11" ht="15" customHeight="1">
      <c r="B72" s="95"/>
      <c r="C72" s="101"/>
      <c r="D72" s="97"/>
      <c r="E72" s="97"/>
      <c r="F72" s="98"/>
      <c r="I72" s="102"/>
      <c r="K72" s="11"/>
    </row>
    <row r="73" spans="2:11" ht="15" customHeight="1">
      <c r="B73" s="95"/>
      <c r="C73" s="104"/>
      <c r="D73" s="97"/>
      <c r="E73" s="97"/>
      <c r="F73" s="98"/>
    </row>
    <row r="74" spans="2:11" ht="15" customHeight="1">
      <c r="B74" s="95"/>
      <c r="C74" s="105"/>
      <c r="D74" s="97"/>
      <c r="E74" s="97"/>
      <c r="F74" s="98"/>
    </row>
    <row r="75" spans="2:11" ht="15" customHeight="1">
      <c r="B75" s="95"/>
      <c r="C75" s="105"/>
      <c r="D75" s="97"/>
      <c r="E75" s="97"/>
      <c r="F75" s="98"/>
      <c r="G75" s="97"/>
    </row>
    <row r="76" spans="2:11" ht="15" customHeight="1">
      <c r="B76" s="95"/>
      <c r="C76" s="101"/>
      <c r="D76" s="106"/>
      <c r="E76" s="106"/>
      <c r="F76" s="98"/>
    </row>
    <row r="77" spans="2:11" ht="15" customHeight="1">
      <c r="B77" s="95"/>
      <c r="C77" s="107"/>
      <c r="D77" s="97"/>
      <c r="E77" s="97"/>
      <c r="F77" s="98"/>
      <c r="G77" s="97"/>
    </row>
    <row r="78" spans="2:11" ht="15" customHeight="1">
      <c r="B78" s="108"/>
      <c r="C78" s="107"/>
      <c r="D78" s="109"/>
      <c r="E78" s="109"/>
      <c r="F78" s="98"/>
      <c r="G78" s="110"/>
    </row>
    <row r="79" spans="2:11" ht="15" customHeight="1">
      <c r="B79" s="108"/>
      <c r="C79" s="107"/>
      <c r="D79" s="97"/>
      <c r="E79" s="97"/>
      <c r="F79" s="98"/>
      <c r="G79" s="97"/>
    </row>
    <row r="80" spans="2:11" ht="12" customHeight="1">
      <c r="B80" s="108"/>
      <c r="C80" s="107"/>
      <c r="D80" s="666"/>
      <c r="E80" s="666"/>
      <c r="F80" s="666"/>
      <c r="G80" s="666"/>
    </row>
    <row r="81" spans="2:8" ht="15" customHeight="1">
      <c r="B81" s="107"/>
      <c r="C81" s="111"/>
      <c r="D81" s="111"/>
      <c r="E81" s="111"/>
      <c r="F81" s="111"/>
      <c r="G81" s="111"/>
    </row>
    <row r="82" spans="2:8" ht="13.5" customHeight="1">
      <c r="B82" s="112"/>
      <c r="C82" s="111"/>
      <c r="D82" s="111"/>
      <c r="E82" s="111"/>
      <c r="F82" s="111"/>
      <c r="G82" s="111"/>
      <c r="H82" s="102"/>
    </row>
    <row r="83" spans="2:8">
      <c r="B83" s="112"/>
      <c r="C83" s="92"/>
      <c r="D83" s="92"/>
      <c r="E83" s="92"/>
      <c r="F83" s="92"/>
      <c r="G83" s="92"/>
    </row>
    <row r="84" spans="2:8" ht="11.25" customHeight="1">
      <c r="B84" s="113"/>
    </row>
    <row r="85" spans="2:8">
      <c r="B85" s="68"/>
      <c r="C85" s="68"/>
      <c r="D85" s="68"/>
    </row>
    <row r="87" spans="2:8">
      <c r="E87" s="114"/>
    </row>
  </sheetData>
  <mergeCells count="7">
    <mergeCell ref="D80:G80"/>
    <mergeCell ref="B2:F2"/>
    <mergeCell ref="B4:G4"/>
    <mergeCell ref="B6:G6"/>
    <mergeCell ref="F7:F8"/>
    <mergeCell ref="G7:G8"/>
    <mergeCell ref="B57:G57"/>
  </mergeCells>
  <conditionalFormatting sqref="G63:G68 G79 G70:G71 G33 G24:G26 G37 G75 G77">
    <cfRule type="cellIs" dxfId="49" priority="33" stopIfTrue="1" operator="lessThan">
      <formula>0</formula>
    </cfRule>
    <cfRule type="cellIs" dxfId="48" priority="34" stopIfTrue="1" operator="greaterThanOrEqual">
      <formula>0</formula>
    </cfRule>
  </conditionalFormatting>
  <conditionalFormatting sqref="G40">
    <cfRule type="cellIs" dxfId="47" priority="31" stopIfTrue="1" operator="lessThan">
      <formula>0</formula>
    </cfRule>
    <cfRule type="cellIs" dxfId="46" priority="32" stopIfTrue="1" operator="greaterThanOrEqual">
      <formula>0</formula>
    </cfRule>
  </conditionalFormatting>
  <conditionalFormatting sqref="G11:G15 G20:G22">
    <cfRule type="cellIs" dxfId="45" priority="29" stopIfTrue="1" operator="lessThan">
      <formula>0</formula>
    </cfRule>
    <cfRule type="cellIs" dxfId="44" priority="30" stopIfTrue="1" operator="greaterThanOrEqual">
      <formula>0</formula>
    </cfRule>
  </conditionalFormatting>
  <conditionalFormatting sqref="G19">
    <cfRule type="cellIs" dxfId="43" priority="27" stopIfTrue="1" operator="lessThan">
      <formula>0</formula>
    </cfRule>
    <cfRule type="cellIs" dxfId="42" priority="28" stopIfTrue="1" operator="greaterThanOrEqual">
      <formula>0</formula>
    </cfRule>
  </conditionalFormatting>
  <conditionalFormatting sqref="G18">
    <cfRule type="cellIs" dxfId="41" priority="25" stopIfTrue="1" operator="lessThan">
      <formula>0</formula>
    </cfRule>
    <cfRule type="cellIs" dxfId="40" priority="26" stopIfTrue="1" operator="greaterThanOrEqual">
      <formula>0</formula>
    </cfRule>
  </conditionalFormatting>
  <conditionalFormatting sqref="G17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38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39">
    <cfRule type="cellIs" dxfId="35" priority="19" stopIfTrue="1" operator="lessThan">
      <formula>0</formula>
    </cfRule>
    <cfRule type="cellIs" dxfId="34" priority="20" stopIfTrue="1" operator="greaterThanOrEqual">
      <formula>0</formula>
    </cfRule>
  </conditionalFormatting>
  <conditionalFormatting sqref="G41:G46 G49">
    <cfRule type="cellIs" dxfId="33" priority="17" stopIfTrue="1" operator="lessThan">
      <formula>0</formula>
    </cfRule>
    <cfRule type="cellIs" dxfId="32" priority="18" stopIfTrue="1" operator="greaterThanOrEqual">
      <formula>0</formula>
    </cfRule>
  </conditionalFormatting>
  <conditionalFormatting sqref="G48">
    <cfRule type="cellIs" dxfId="31" priority="15" stopIfTrue="1" operator="lessThan">
      <formula>0</formula>
    </cfRule>
    <cfRule type="cellIs" dxfId="30" priority="16" stopIfTrue="1" operator="greaterThanOrEqual">
      <formula>0</formula>
    </cfRule>
  </conditionalFormatting>
  <conditionalFormatting sqref="G47">
    <cfRule type="cellIs" dxfId="29" priority="13" stopIfTrue="1" operator="lessThan">
      <formula>0</formula>
    </cfRule>
    <cfRule type="cellIs" dxfId="28" priority="14" stopIfTrue="1" operator="greaterThanOrEqual">
      <formula>0</formula>
    </cfRule>
  </conditionalFormatting>
  <conditionalFormatting sqref="G28">
    <cfRule type="cellIs" dxfId="27" priority="11" stopIfTrue="1" operator="lessThan">
      <formula>0</formula>
    </cfRule>
    <cfRule type="cellIs" dxfId="26" priority="12" stopIfTrue="1" operator="greaterThanOrEqual">
      <formula>0</formula>
    </cfRule>
  </conditionalFormatting>
  <conditionalFormatting sqref="G31:G32">
    <cfRule type="cellIs" dxfId="25" priority="9" stopIfTrue="1" operator="lessThan">
      <formula>0</formula>
    </cfRule>
    <cfRule type="cellIs" dxfId="24" priority="10" stopIfTrue="1" operator="greaterThanOrEqual">
      <formula>0</formula>
    </cfRule>
  </conditionalFormatting>
  <conditionalFormatting sqref="G36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G29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conditionalFormatting sqref="G51">
    <cfRule type="cellIs" dxfId="19" priority="3" stopIfTrue="1" operator="lessThan">
      <formula>0</formula>
    </cfRule>
    <cfRule type="cellIs" dxfId="18" priority="4" stopIfTrue="1" operator="greaterThanOrEqual">
      <formula>0</formula>
    </cfRule>
  </conditionalFormatting>
  <conditionalFormatting sqref="G34:G35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123825</xdr:colOff>
                <xdr:row>57</xdr:row>
                <xdr:rowOff>104775</xdr:rowOff>
              </from>
              <to>
                <xdr:col>6</xdr:col>
                <xdr:colOff>1200150</xdr:colOff>
                <xdr:row>83</xdr:row>
                <xdr:rowOff>123825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7"/>
  <sheetViews>
    <sheetView showGridLines="0" topLeftCell="A25" zoomScale="75" zoomScaleNormal="75" zoomScaleSheetLayoutView="100" workbookViewId="0">
      <selection activeCell="L48" sqref="L48"/>
    </sheetView>
  </sheetViews>
  <sheetFormatPr baseColWidth="10" defaultColWidth="11.5703125" defaultRowHeight="12.75"/>
  <cols>
    <col min="1" max="1" width="3.140625" style="87" customWidth="1"/>
    <col min="2" max="2" width="9.28515625" style="87" customWidth="1"/>
    <col min="3" max="3" width="60.28515625" style="87" customWidth="1"/>
    <col min="4" max="5" width="21.28515625" style="87" customWidth="1"/>
    <col min="6" max="7" width="23.7109375" style="87" customWidth="1"/>
    <col min="8" max="8" width="3.140625" style="87" customWidth="1"/>
    <col min="9" max="9" width="10.5703125" style="87" customWidth="1"/>
    <col min="10" max="16384" width="11.5703125" style="87"/>
  </cols>
  <sheetData>
    <row r="1" spans="2:10" ht="14.25" customHeight="1"/>
    <row r="2" spans="2:10" ht="7.5" customHeight="1" thickBot="1">
      <c r="B2" s="115"/>
      <c r="C2" s="115"/>
      <c r="D2" s="115"/>
      <c r="E2" s="115"/>
      <c r="F2" s="115"/>
      <c r="G2" s="115"/>
    </row>
    <row r="3" spans="2:10" ht="21" customHeight="1" thickBot="1">
      <c r="B3" s="669" t="s">
        <v>101</v>
      </c>
      <c r="C3" s="670"/>
      <c r="D3" s="670"/>
      <c r="E3" s="670"/>
      <c r="F3" s="670"/>
      <c r="G3" s="671"/>
    </row>
    <row r="4" spans="2:10" ht="14.25">
      <c r="B4" s="5"/>
      <c r="C4" s="116" t="s">
        <v>3</v>
      </c>
      <c r="D4" s="7" t="s">
        <v>4</v>
      </c>
      <c r="E4" s="7" t="s">
        <v>5</v>
      </c>
      <c r="F4" s="117" t="s">
        <v>102</v>
      </c>
      <c r="G4" s="118" t="s">
        <v>102</v>
      </c>
    </row>
    <row r="5" spans="2:10" ht="14.25">
      <c r="B5" s="8"/>
      <c r="C5" s="119" t="s">
        <v>8</v>
      </c>
      <c r="D5" s="10" t="s">
        <v>103</v>
      </c>
      <c r="E5" s="10" t="s">
        <v>104</v>
      </c>
      <c r="F5" s="120" t="s">
        <v>105</v>
      </c>
      <c r="G5" s="121" t="s">
        <v>105</v>
      </c>
    </row>
    <row r="6" spans="2:10" ht="15" thickBot="1">
      <c r="B6" s="122"/>
      <c r="C6" s="123"/>
      <c r="D6" s="12">
        <v>2021</v>
      </c>
      <c r="E6" s="12">
        <v>2021</v>
      </c>
      <c r="F6" s="124" t="s">
        <v>11</v>
      </c>
      <c r="G6" s="125" t="s">
        <v>12</v>
      </c>
    </row>
    <row r="7" spans="2:10" ht="20.100000000000001" customHeight="1" thickBot="1">
      <c r="B7" s="53"/>
      <c r="C7" s="73" t="s">
        <v>106</v>
      </c>
      <c r="D7" s="126"/>
      <c r="E7" s="126"/>
      <c r="F7" s="127"/>
      <c r="G7" s="128"/>
    </row>
    <row r="8" spans="2:10" ht="20.100000000000001" customHeight="1">
      <c r="B8" s="129" t="s">
        <v>40</v>
      </c>
      <c r="C8" s="130" t="s">
        <v>107</v>
      </c>
      <c r="D8" s="131">
        <v>42.5</v>
      </c>
      <c r="E8" s="131">
        <v>43.75</v>
      </c>
      <c r="F8" s="36">
        <f t="shared" ref="F8:F43" si="0">(E8-D8)</f>
        <v>1.25</v>
      </c>
      <c r="G8" s="132">
        <f t="shared" ref="G8:G43" si="1">(E8-D8)/D8</f>
        <v>2.9411764705882353E-2</v>
      </c>
      <c r="J8" s="133"/>
    </row>
    <row r="9" spans="2:10" ht="20.100000000000001" customHeight="1">
      <c r="B9" s="129" t="s">
        <v>40</v>
      </c>
      <c r="C9" s="130" t="s">
        <v>108</v>
      </c>
      <c r="D9" s="131">
        <v>23</v>
      </c>
      <c r="E9" s="131">
        <v>23</v>
      </c>
      <c r="F9" s="36">
        <f t="shared" si="0"/>
        <v>0</v>
      </c>
      <c r="G9" s="132">
        <f t="shared" si="1"/>
        <v>0</v>
      </c>
      <c r="J9" s="133"/>
    </row>
    <row r="10" spans="2:10" ht="20.100000000000001" customHeight="1">
      <c r="B10" s="129" t="s">
        <v>40</v>
      </c>
      <c r="C10" s="134" t="s">
        <v>109</v>
      </c>
      <c r="D10" s="131">
        <v>23</v>
      </c>
      <c r="E10" s="131">
        <v>23</v>
      </c>
      <c r="F10" s="36">
        <f t="shared" si="0"/>
        <v>0</v>
      </c>
      <c r="G10" s="132">
        <f t="shared" si="1"/>
        <v>0</v>
      </c>
      <c r="J10" s="133"/>
    </row>
    <row r="11" spans="2:10" ht="20.100000000000001" customHeight="1">
      <c r="B11" s="129" t="s">
        <v>40</v>
      </c>
      <c r="C11" s="130" t="s">
        <v>110</v>
      </c>
      <c r="D11" s="131">
        <v>74.129362924233931</v>
      </c>
      <c r="E11" s="131">
        <v>76.0807238786049</v>
      </c>
      <c r="F11" s="36">
        <f t="shared" si="0"/>
        <v>1.9513609543709691</v>
      </c>
      <c r="G11" s="132">
        <f t="shared" si="1"/>
        <v>2.6323724869528616E-2</v>
      </c>
      <c r="J11" s="133"/>
    </row>
    <row r="12" spans="2:10" ht="20.100000000000001" customHeight="1">
      <c r="B12" s="129" t="s">
        <v>40</v>
      </c>
      <c r="C12" s="130" t="s">
        <v>111</v>
      </c>
      <c r="D12" s="131">
        <v>52.371823999999997</v>
      </c>
      <c r="E12" s="131">
        <v>53.378908000000003</v>
      </c>
      <c r="F12" s="36">
        <f t="shared" si="0"/>
        <v>1.0070840000000061</v>
      </c>
      <c r="G12" s="132">
        <f t="shared" si="1"/>
        <v>1.9229500198427424E-2</v>
      </c>
      <c r="J12" s="133"/>
    </row>
    <row r="13" spans="2:10" ht="28.5" customHeight="1">
      <c r="B13" s="129" t="s">
        <v>40</v>
      </c>
      <c r="C13" s="130" t="s">
        <v>112</v>
      </c>
      <c r="D13" s="131">
        <v>59.640469973890347</v>
      </c>
      <c r="E13" s="131">
        <v>50.174255874673634</v>
      </c>
      <c r="F13" s="36">
        <f t="shared" si="0"/>
        <v>-9.4662140992167139</v>
      </c>
      <c r="G13" s="132">
        <f t="shared" si="1"/>
        <v>-0.15872131965695227</v>
      </c>
      <c r="J13" s="133"/>
    </row>
    <row r="14" spans="2:10" ht="20.100000000000001" customHeight="1">
      <c r="B14" s="129" t="s">
        <v>40</v>
      </c>
      <c r="C14" s="130" t="s">
        <v>113</v>
      </c>
      <c r="D14" s="131">
        <v>116.83249112107714</v>
      </c>
      <c r="E14" s="131">
        <v>117.19973178386677</v>
      </c>
      <c r="F14" s="36">
        <f t="shared" si="0"/>
        <v>0.36724066278962653</v>
      </c>
      <c r="G14" s="132">
        <f t="shared" si="1"/>
        <v>3.1433093591152106E-3</v>
      </c>
      <c r="J14" s="133"/>
    </row>
    <row r="15" spans="2:10" ht="20.100000000000001" customHeight="1">
      <c r="B15" s="129" t="s">
        <v>40</v>
      </c>
      <c r="C15" s="130" t="s">
        <v>114</v>
      </c>
      <c r="D15" s="131">
        <v>138.39906645450057</v>
      </c>
      <c r="E15" s="131">
        <v>142.35343646763084</v>
      </c>
      <c r="F15" s="36">
        <f t="shared" si="0"/>
        <v>3.9543700131302728</v>
      </c>
      <c r="G15" s="132">
        <f t="shared" si="1"/>
        <v>2.8572230394561894E-2</v>
      </c>
      <c r="J15" s="133"/>
    </row>
    <row r="16" spans="2:10" ht="20.100000000000001" customHeight="1">
      <c r="B16" s="129" t="s">
        <v>40</v>
      </c>
      <c r="C16" s="130" t="s">
        <v>115</v>
      </c>
      <c r="D16" s="131">
        <v>47.427850668922424</v>
      </c>
      <c r="E16" s="131">
        <v>47.778189689966965</v>
      </c>
      <c r="F16" s="36">
        <f t="shared" si="0"/>
        <v>0.35033902104454029</v>
      </c>
      <c r="G16" s="132">
        <f t="shared" si="1"/>
        <v>7.3867783613079359E-3</v>
      </c>
      <c r="J16" s="133"/>
    </row>
    <row r="17" spans="2:10" ht="20.100000000000001" customHeight="1">
      <c r="B17" s="129" t="s">
        <v>40</v>
      </c>
      <c r="C17" s="130" t="s">
        <v>116</v>
      </c>
      <c r="D17" s="131">
        <v>65.859351156781813</v>
      </c>
      <c r="E17" s="131">
        <v>66.472720911383561</v>
      </c>
      <c r="F17" s="36">
        <f t="shared" si="0"/>
        <v>0.6133697546017487</v>
      </c>
      <c r="G17" s="132">
        <f t="shared" si="1"/>
        <v>9.3133282340056491E-3</v>
      </c>
      <c r="J17" s="133"/>
    </row>
    <row r="18" spans="2:10" ht="20.100000000000001" customHeight="1">
      <c r="B18" s="129" t="s">
        <v>40</v>
      </c>
      <c r="C18" s="130" t="s">
        <v>117</v>
      </c>
      <c r="D18" s="131">
        <v>75.763365637761083</v>
      </c>
      <c r="E18" s="131">
        <v>72.574422020558202</v>
      </c>
      <c r="F18" s="36">
        <f t="shared" si="0"/>
        <v>-3.1889436172028809</v>
      </c>
      <c r="G18" s="132">
        <f t="shared" si="1"/>
        <v>-4.2090838895011883E-2</v>
      </c>
      <c r="J18" s="133"/>
    </row>
    <row r="19" spans="2:10" ht="20.100000000000001" customHeight="1">
      <c r="B19" s="129" t="s">
        <v>40</v>
      </c>
      <c r="C19" s="130" t="s">
        <v>118</v>
      </c>
      <c r="D19" s="131">
        <v>67.5</v>
      </c>
      <c r="E19" s="131">
        <v>67.5</v>
      </c>
      <c r="F19" s="36">
        <f t="shared" si="0"/>
        <v>0</v>
      </c>
      <c r="G19" s="132">
        <f t="shared" si="1"/>
        <v>0</v>
      </c>
      <c r="J19" s="133"/>
    </row>
    <row r="20" spans="2:10" ht="20.100000000000001" customHeight="1">
      <c r="B20" s="129" t="s">
        <v>40</v>
      </c>
      <c r="C20" s="130" t="s">
        <v>119</v>
      </c>
      <c r="D20" s="131">
        <v>506.1</v>
      </c>
      <c r="E20" s="131">
        <v>602.57000000000005</v>
      </c>
      <c r="F20" s="36">
        <f t="shared" si="0"/>
        <v>96.470000000000027</v>
      </c>
      <c r="G20" s="132">
        <f t="shared" si="1"/>
        <v>0.19061450306263589</v>
      </c>
      <c r="J20" s="133"/>
    </row>
    <row r="21" spans="2:10" ht="20.100000000000001" customHeight="1">
      <c r="B21" s="129" t="s">
        <v>40</v>
      </c>
      <c r="C21" s="130" t="s">
        <v>120</v>
      </c>
      <c r="D21" s="131">
        <v>118.81282094990519</v>
      </c>
      <c r="E21" s="131">
        <v>139.93174124453739</v>
      </c>
      <c r="F21" s="36">
        <f t="shared" si="0"/>
        <v>21.118920294632204</v>
      </c>
      <c r="G21" s="132">
        <f t="shared" si="1"/>
        <v>0.1777495065413566</v>
      </c>
      <c r="J21" s="133"/>
    </row>
    <row r="22" spans="2:10" ht="20.100000000000001" customHeight="1">
      <c r="B22" s="129" t="s">
        <v>40</v>
      </c>
      <c r="C22" s="130" t="s">
        <v>121</v>
      </c>
      <c r="D22" s="131">
        <v>67.540000000000006</v>
      </c>
      <c r="E22" s="131">
        <v>68.290000000000006</v>
      </c>
      <c r="F22" s="36">
        <f t="shared" si="0"/>
        <v>0.75</v>
      </c>
      <c r="G22" s="132">
        <f t="shared" si="1"/>
        <v>1.1104530648504588E-2</v>
      </c>
      <c r="J22" s="133"/>
    </row>
    <row r="23" spans="2:10" ht="20.100000000000001" customHeight="1" thickBot="1">
      <c r="B23" s="129" t="s">
        <v>40</v>
      </c>
      <c r="C23" s="130" t="s">
        <v>122</v>
      </c>
      <c r="D23" s="131">
        <v>74</v>
      </c>
      <c r="E23" s="131">
        <v>78</v>
      </c>
      <c r="F23" s="36">
        <f t="shared" si="0"/>
        <v>4</v>
      </c>
      <c r="G23" s="132">
        <f t="shared" si="1"/>
        <v>5.4054054054054057E-2</v>
      </c>
      <c r="J23" s="133"/>
    </row>
    <row r="24" spans="2:10" ht="20.100000000000001" customHeight="1" thickBot="1">
      <c r="B24" s="53"/>
      <c r="C24" s="73" t="s">
        <v>123</v>
      </c>
      <c r="D24" s="135"/>
      <c r="E24" s="135"/>
      <c r="F24" s="136"/>
      <c r="G24" s="137"/>
    </row>
    <row r="25" spans="2:10" ht="20.100000000000001" customHeight="1">
      <c r="B25" s="138" t="s">
        <v>40</v>
      </c>
      <c r="C25" s="139" t="s">
        <v>124</v>
      </c>
      <c r="D25" s="140">
        <v>86.036301193610313</v>
      </c>
      <c r="E25" s="140">
        <v>85.954479205843327</v>
      </c>
      <c r="F25" s="36">
        <f t="shared" si="0"/>
        <v>-8.1821987766986126E-2</v>
      </c>
      <c r="G25" s="132">
        <f t="shared" si="1"/>
        <v>-9.510170315534535E-4</v>
      </c>
    </row>
    <row r="26" spans="2:10" ht="20.100000000000001" customHeight="1">
      <c r="B26" s="141" t="s">
        <v>40</v>
      </c>
      <c r="C26" s="142" t="s">
        <v>125</v>
      </c>
      <c r="D26" s="131">
        <v>108.22333054539808</v>
      </c>
      <c r="E26" s="131">
        <v>108.22333054539808</v>
      </c>
      <c r="F26" s="36">
        <f t="shared" si="0"/>
        <v>0</v>
      </c>
      <c r="G26" s="132">
        <f t="shared" si="1"/>
        <v>0</v>
      </c>
    </row>
    <row r="27" spans="2:10" ht="20.100000000000001" customHeight="1">
      <c r="B27" s="141" t="s">
        <v>40</v>
      </c>
      <c r="C27" s="142" t="s">
        <v>126</v>
      </c>
      <c r="D27" s="131">
        <v>27.20516561340083</v>
      </c>
      <c r="E27" s="131">
        <v>27.309595189602653</v>
      </c>
      <c r="F27" s="36">
        <f t="shared" si="0"/>
        <v>0.10442957620182369</v>
      </c>
      <c r="G27" s="132">
        <f t="shared" si="1"/>
        <v>3.8385936584919502E-3</v>
      </c>
    </row>
    <row r="28" spans="2:10" ht="20.100000000000001" customHeight="1">
      <c r="B28" s="141" t="s">
        <v>40</v>
      </c>
      <c r="C28" s="142" t="s">
        <v>127</v>
      </c>
      <c r="D28" s="131">
        <v>85</v>
      </c>
      <c r="E28" s="131">
        <v>85</v>
      </c>
      <c r="F28" s="36">
        <f t="shared" si="0"/>
        <v>0</v>
      </c>
      <c r="G28" s="132">
        <f t="shared" si="1"/>
        <v>0</v>
      </c>
    </row>
    <row r="29" spans="2:10" ht="20.100000000000001" customHeight="1">
      <c r="B29" s="141" t="s">
        <v>40</v>
      </c>
      <c r="C29" s="142" t="s">
        <v>128</v>
      </c>
      <c r="D29" s="131">
        <v>30.113885232278516</v>
      </c>
      <c r="E29" s="131">
        <v>29.611443090477209</v>
      </c>
      <c r="F29" s="36">
        <f t="shared" si="0"/>
        <v>-0.50244214180130697</v>
      </c>
      <c r="G29" s="132">
        <f t="shared" si="1"/>
        <v>-1.6684733236040514E-2</v>
      </c>
    </row>
    <row r="30" spans="2:10" ht="20.100000000000001" customHeight="1">
      <c r="B30" s="141" t="s">
        <v>40</v>
      </c>
      <c r="C30" s="142" t="s">
        <v>129</v>
      </c>
      <c r="D30" s="131">
        <v>15.415353105963783</v>
      </c>
      <c r="E30" s="131">
        <v>15.415353105963783</v>
      </c>
      <c r="F30" s="36">
        <f t="shared" si="0"/>
        <v>0</v>
      </c>
      <c r="G30" s="132">
        <f t="shared" si="1"/>
        <v>0</v>
      </c>
    </row>
    <row r="31" spans="2:10" ht="20.100000000000001" customHeight="1">
      <c r="B31" s="141" t="s">
        <v>40</v>
      </c>
      <c r="C31" s="142" t="s">
        <v>130</v>
      </c>
      <c r="D31" s="131">
        <v>157.22209667917193</v>
      </c>
      <c r="E31" s="131">
        <v>158.3325397517699</v>
      </c>
      <c r="F31" s="36">
        <f t="shared" si="0"/>
        <v>1.1104430725979739</v>
      </c>
      <c r="G31" s="132">
        <f t="shared" si="1"/>
        <v>7.0628944407474014E-3</v>
      </c>
    </row>
    <row r="32" spans="2:10" ht="20.100000000000001" customHeight="1">
      <c r="B32" s="141" t="s">
        <v>40</v>
      </c>
      <c r="C32" s="142" t="s">
        <v>131</v>
      </c>
      <c r="D32" s="131">
        <v>173.15610615315435</v>
      </c>
      <c r="E32" s="131">
        <v>170.68249838351284</v>
      </c>
      <c r="F32" s="36">
        <f t="shared" si="0"/>
        <v>-2.473607769641518</v>
      </c>
      <c r="G32" s="132">
        <f t="shared" si="1"/>
        <v>-1.428542039085612E-2</v>
      </c>
    </row>
    <row r="33" spans="2:10" ht="20.100000000000001" customHeight="1">
      <c r="B33" s="141" t="s">
        <v>40</v>
      </c>
      <c r="C33" s="142" t="s">
        <v>132</v>
      </c>
      <c r="D33" s="131">
        <v>29.345083138677158</v>
      </c>
      <c r="E33" s="131">
        <v>35.295456973667257</v>
      </c>
      <c r="F33" s="36">
        <f t="shared" si="0"/>
        <v>5.9503738349900992</v>
      </c>
      <c r="G33" s="132">
        <f t="shared" si="1"/>
        <v>0.2027724306273114</v>
      </c>
    </row>
    <row r="34" spans="2:10" ht="20.100000000000001" customHeight="1">
      <c r="B34" s="141" t="s">
        <v>40</v>
      </c>
      <c r="C34" s="142" t="s">
        <v>133</v>
      </c>
      <c r="D34" s="131">
        <v>26.628194412860193</v>
      </c>
      <c r="E34" s="131">
        <v>26.563786119850381</v>
      </c>
      <c r="F34" s="36">
        <f t="shared" si="0"/>
        <v>-6.4408293009812212E-2</v>
      </c>
      <c r="G34" s="132">
        <f t="shared" si="1"/>
        <v>-2.4188006145360714E-3</v>
      </c>
    </row>
    <row r="35" spans="2:10" ht="20.100000000000001" customHeight="1">
      <c r="B35" s="141" t="s">
        <v>40</v>
      </c>
      <c r="C35" s="142" t="s">
        <v>134</v>
      </c>
      <c r="D35" s="131">
        <v>37.287900273021656</v>
      </c>
      <c r="E35" s="131">
        <v>35.82489449512159</v>
      </c>
      <c r="F35" s="36">
        <f t="shared" si="0"/>
        <v>-1.4630057779000651</v>
      </c>
      <c r="G35" s="132">
        <f t="shared" si="1"/>
        <v>-3.9235402561902132E-2</v>
      </c>
    </row>
    <row r="36" spans="2:10" ht="20.100000000000001" customHeight="1">
      <c r="B36" s="141" t="s">
        <v>40</v>
      </c>
      <c r="C36" s="142" t="s">
        <v>135</v>
      </c>
      <c r="D36" s="131">
        <v>76.218359668687555</v>
      </c>
      <c r="E36" s="131">
        <v>66.698296873828738</v>
      </c>
      <c r="F36" s="36">
        <f t="shared" si="0"/>
        <v>-9.5200627948588163</v>
      </c>
      <c r="G36" s="132">
        <f t="shared" si="1"/>
        <v>-0.12490511257709343</v>
      </c>
    </row>
    <row r="37" spans="2:10" ht="20.100000000000001" customHeight="1">
      <c r="B37" s="141" t="s">
        <v>40</v>
      </c>
      <c r="C37" s="142" t="s">
        <v>136</v>
      </c>
      <c r="D37" s="131">
        <v>42.933509572015637</v>
      </c>
      <c r="E37" s="131">
        <v>42.932616935200961</v>
      </c>
      <c r="F37" s="36">
        <f t="shared" si="0"/>
        <v>-8.9263681467599554E-4</v>
      </c>
      <c r="G37" s="132">
        <f t="shared" si="1"/>
        <v>-2.0791144809131152E-5</v>
      </c>
    </row>
    <row r="38" spans="2:10" ht="20.100000000000001" customHeight="1">
      <c r="B38" s="141" t="s">
        <v>40</v>
      </c>
      <c r="C38" s="142" t="s">
        <v>137</v>
      </c>
      <c r="D38" s="131">
        <v>18.044271503534734</v>
      </c>
      <c r="E38" s="131">
        <v>16.486746904334137</v>
      </c>
      <c r="F38" s="36">
        <f t="shared" si="0"/>
        <v>-1.5575245992005975</v>
      </c>
      <c r="G38" s="132">
        <f t="shared" si="1"/>
        <v>-8.6316845703385159E-2</v>
      </c>
    </row>
    <row r="39" spans="2:10" ht="20.100000000000001" customHeight="1">
      <c r="B39" s="141" t="s">
        <v>40</v>
      </c>
      <c r="C39" s="142" t="s">
        <v>138</v>
      </c>
      <c r="D39" s="131">
        <v>144.48185643701808</v>
      </c>
      <c r="E39" s="131">
        <v>153.06931402993393</v>
      </c>
      <c r="F39" s="36">
        <f t="shared" si="0"/>
        <v>8.5874575929158539</v>
      </c>
      <c r="G39" s="132">
        <f t="shared" si="1"/>
        <v>5.9436235141810088E-2</v>
      </c>
    </row>
    <row r="40" spans="2:10" ht="20.100000000000001" customHeight="1">
      <c r="B40" s="141" t="s">
        <v>40</v>
      </c>
      <c r="C40" s="142" t="s">
        <v>139</v>
      </c>
      <c r="D40" s="131">
        <v>56.372499593698592</v>
      </c>
      <c r="E40" s="131">
        <v>55.750908952901774</v>
      </c>
      <c r="F40" s="36">
        <f t="shared" si="0"/>
        <v>-0.62159064079681769</v>
      </c>
      <c r="G40" s="132">
        <f t="shared" si="1"/>
        <v>-1.1026487121857199E-2</v>
      </c>
    </row>
    <row r="41" spans="2:10" ht="20.100000000000001" customHeight="1">
      <c r="B41" s="141" t="s">
        <v>40</v>
      </c>
      <c r="C41" s="142" t="s">
        <v>140</v>
      </c>
      <c r="D41" s="131">
        <v>51.569262420102376</v>
      </c>
      <c r="E41" s="131">
        <v>50.573129275155061</v>
      </c>
      <c r="F41" s="36">
        <f t="shared" si="0"/>
        <v>-0.99613314494731497</v>
      </c>
      <c r="G41" s="132">
        <f t="shared" si="1"/>
        <v>-1.9316412494567871E-2</v>
      </c>
    </row>
    <row r="42" spans="2:10" ht="20.100000000000001" customHeight="1">
      <c r="B42" s="141" t="s">
        <v>40</v>
      </c>
      <c r="C42" s="142" t="s">
        <v>141</v>
      </c>
      <c r="D42" s="131">
        <v>19.70996812425124</v>
      </c>
      <c r="E42" s="131">
        <v>19.70996812425124</v>
      </c>
      <c r="F42" s="36">
        <f t="shared" si="0"/>
        <v>0</v>
      </c>
      <c r="G42" s="132">
        <f t="shared" si="1"/>
        <v>0</v>
      </c>
    </row>
    <row r="43" spans="2:10" ht="20.100000000000001" customHeight="1" thickBot="1">
      <c r="B43" s="143" t="s">
        <v>40</v>
      </c>
      <c r="C43" s="144" t="s">
        <v>142</v>
      </c>
      <c r="D43" s="145">
        <v>21.186083880122457</v>
      </c>
      <c r="E43" s="145">
        <v>19.172114088232604</v>
      </c>
      <c r="F43" s="146">
        <f t="shared" si="0"/>
        <v>-2.0139697918898527</v>
      </c>
      <c r="G43" s="147">
        <f t="shared" si="1"/>
        <v>-9.5060975085604724E-2</v>
      </c>
    </row>
    <row r="44" spans="2:10" ht="15" customHeight="1">
      <c r="B44" s="148" t="s">
        <v>143</v>
      </c>
      <c r="C44" s="89"/>
      <c r="F44" s="89"/>
      <c r="G44" s="89"/>
      <c r="J44" s="149"/>
    </row>
    <row r="45" spans="2:10" ht="48.75" customHeight="1">
      <c r="B45" s="677" t="s">
        <v>144</v>
      </c>
      <c r="C45" s="677"/>
      <c r="D45" s="677"/>
      <c r="E45" s="677"/>
      <c r="F45" s="677"/>
      <c r="G45" s="677"/>
    </row>
    <row r="46" spans="2:10" ht="14.25">
      <c r="B46" s="113" t="s">
        <v>145</v>
      </c>
      <c r="D46" s="150"/>
      <c r="E46" s="150"/>
      <c r="F46" s="89"/>
      <c r="G46" s="89"/>
    </row>
    <row r="47" spans="2:10" s="89" customFormat="1" ht="45" customHeight="1">
      <c r="B47" s="678"/>
      <c r="C47" s="678"/>
      <c r="D47" s="678"/>
      <c r="E47" s="678"/>
      <c r="F47" s="678"/>
      <c r="G47" s="678"/>
    </row>
    <row r="48" spans="2:10" ht="47.25" customHeight="1">
      <c r="B48" s="678" t="s">
        <v>100</v>
      </c>
      <c r="C48" s="678"/>
      <c r="D48" s="678"/>
      <c r="E48" s="678"/>
      <c r="F48" s="678"/>
      <c r="G48" s="678"/>
    </row>
    <row r="49" spans="2:11" ht="51" customHeight="1">
      <c r="I49" s="151"/>
    </row>
    <row r="50" spans="2:11" ht="18.75" customHeight="1">
      <c r="I50" s="151"/>
    </row>
    <row r="51" spans="2:11" ht="18.75" customHeight="1">
      <c r="I51" s="151"/>
    </row>
    <row r="52" spans="2:11" ht="13.5" customHeight="1">
      <c r="I52" s="151"/>
    </row>
    <row r="53" spans="2:11" ht="15" customHeight="1">
      <c r="B53" s="152"/>
      <c r="C53" s="153"/>
      <c r="D53" s="154"/>
      <c r="E53" s="154"/>
      <c r="F53" s="152"/>
      <c r="G53" s="152"/>
    </row>
    <row r="54" spans="2:11" ht="11.25" customHeight="1">
      <c r="B54" s="152"/>
      <c r="C54" s="153"/>
      <c r="D54" s="152"/>
      <c r="E54" s="152"/>
      <c r="F54" s="152"/>
      <c r="G54" s="152"/>
    </row>
    <row r="55" spans="2:11" ht="13.5" customHeight="1">
      <c r="B55" s="152"/>
      <c r="C55" s="152"/>
      <c r="D55" s="155"/>
      <c r="E55" s="155"/>
      <c r="F55" s="156"/>
      <c r="G55" s="156"/>
    </row>
    <row r="56" spans="2:11" ht="6" customHeight="1">
      <c r="B56" s="157"/>
      <c r="C56" s="158"/>
      <c r="D56" s="159"/>
      <c r="E56" s="159"/>
      <c r="F56" s="160"/>
      <c r="G56" s="159"/>
    </row>
    <row r="57" spans="2:11" ht="15" customHeight="1">
      <c r="B57" s="157"/>
      <c r="C57" s="158"/>
      <c r="D57" s="159"/>
      <c r="E57" s="159"/>
      <c r="F57" s="160"/>
      <c r="G57" s="159"/>
    </row>
    <row r="58" spans="2:11" ht="15" customHeight="1">
      <c r="B58" s="157"/>
      <c r="C58" s="158"/>
      <c r="D58" s="159"/>
      <c r="E58" s="159"/>
      <c r="F58" s="160"/>
      <c r="G58" s="159"/>
    </row>
    <row r="59" spans="2:11" ht="15" customHeight="1">
      <c r="B59" s="157"/>
      <c r="C59" s="158"/>
      <c r="D59" s="159"/>
      <c r="E59" s="159"/>
      <c r="F59" s="160"/>
      <c r="G59" s="161"/>
    </row>
    <row r="60" spans="2:11" ht="15" customHeight="1">
      <c r="B60" s="157"/>
      <c r="C60" s="162"/>
      <c r="D60" s="159"/>
      <c r="E60" s="159"/>
      <c r="F60" s="160"/>
      <c r="G60" s="161"/>
      <c r="I60" s="163"/>
    </row>
    <row r="61" spans="2:11" ht="15" customHeight="1">
      <c r="B61" s="157"/>
      <c r="C61" s="162"/>
      <c r="D61" s="159"/>
      <c r="E61" s="159"/>
      <c r="F61" s="160"/>
      <c r="G61" s="161"/>
      <c r="H61" s="163"/>
      <c r="I61" s="164"/>
    </row>
    <row r="62" spans="2:11" ht="15" customHeight="1">
      <c r="B62" s="165"/>
      <c r="C62" s="162"/>
      <c r="D62" s="159"/>
      <c r="E62" s="159"/>
      <c r="F62" s="160"/>
      <c r="G62" s="161"/>
      <c r="H62" s="163"/>
      <c r="I62" s="164"/>
      <c r="J62" s="133"/>
    </row>
    <row r="63" spans="2:11" ht="15" customHeight="1">
      <c r="B63" s="157"/>
      <c r="C63" s="162"/>
      <c r="D63" s="159"/>
      <c r="E63" s="159"/>
      <c r="F63" s="160"/>
      <c r="G63" s="159"/>
      <c r="H63" s="164"/>
      <c r="K63" s="166"/>
    </row>
    <row r="64" spans="2:11" ht="15" customHeight="1">
      <c r="B64" s="157"/>
      <c r="C64" s="162"/>
      <c r="D64" s="159"/>
      <c r="E64" s="159"/>
      <c r="F64" s="160"/>
      <c r="G64" s="159"/>
      <c r="H64" s="163"/>
    </row>
    <row r="65" spans="2:9" ht="15" customHeight="1">
      <c r="B65" s="157"/>
      <c r="C65" s="162"/>
      <c r="D65" s="159"/>
      <c r="E65" s="159"/>
      <c r="F65" s="160"/>
      <c r="H65" s="102"/>
      <c r="I65" s="164"/>
    </row>
    <row r="66" spans="2:9" ht="15" customHeight="1">
      <c r="B66" s="157"/>
      <c r="C66" s="167"/>
      <c r="D66" s="159"/>
      <c r="E66" s="159"/>
      <c r="F66" s="160"/>
      <c r="I66" s="164"/>
    </row>
    <row r="67" spans="2:9" ht="15" customHeight="1">
      <c r="B67" s="157"/>
      <c r="C67" s="168"/>
      <c r="D67" s="159"/>
      <c r="E67" s="159"/>
      <c r="F67" s="160"/>
    </row>
    <row r="68" spans="2:9" ht="15" customHeight="1">
      <c r="B68" s="157"/>
      <c r="C68" s="162"/>
      <c r="D68" s="169"/>
      <c r="E68" s="169"/>
      <c r="F68" s="160"/>
    </row>
    <row r="69" spans="2:9" ht="15" customHeight="1">
      <c r="B69" s="157"/>
      <c r="C69" s="170"/>
      <c r="D69" s="159"/>
      <c r="E69" s="159"/>
      <c r="F69" s="160"/>
      <c r="H69" s="164"/>
    </row>
    <row r="70" spans="2:9" ht="15" customHeight="1">
      <c r="B70" s="171"/>
      <c r="C70" s="170"/>
      <c r="D70" s="172"/>
      <c r="E70" s="172"/>
      <c r="F70" s="160"/>
    </row>
    <row r="71" spans="2:9" ht="15" customHeight="1">
      <c r="B71" s="171"/>
      <c r="C71" s="170"/>
      <c r="D71" s="159"/>
      <c r="E71" s="159"/>
      <c r="F71" s="160"/>
    </row>
    <row r="72" spans="2:9" ht="15" customHeight="1">
      <c r="B72" s="171"/>
      <c r="C72" s="170"/>
      <c r="D72" s="679"/>
      <c r="E72" s="679"/>
      <c r="F72" s="679"/>
      <c r="G72" s="679"/>
    </row>
    <row r="73" spans="2:9" ht="12" customHeight="1">
      <c r="B73" s="170"/>
      <c r="C73" s="173"/>
      <c r="D73" s="173"/>
      <c r="E73" s="173"/>
      <c r="F73" s="173"/>
      <c r="G73" s="166" t="s">
        <v>146</v>
      </c>
    </row>
    <row r="74" spans="2:9" ht="15" customHeight="1">
      <c r="B74" s="174"/>
      <c r="C74" s="173"/>
      <c r="D74" s="173"/>
      <c r="E74" s="173"/>
      <c r="F74" s="173"/>
      <c r="G74" s="173"/>
    </row>
    <row r="75" spans="2:9" ht="13.5" customHeight="1">
      <c r="B75" s="174"/>
      <c r="C75" s="175"/>
      <c r="D75" s="175"/>
      <c r="E75" s="175"/>
      <c r="F75" s="175"/>
      <c r="G75" s="175"/>
      <c r="H75" s="102"/>
    </row>
    <row r="76" spans="2:9">
      <c r="B76" s="176"/>
    </row>
    <row r="77" spans="2:9" ht="11.25" customHeight="1">
      <c r="B77" s="177"/>
      <c r="C77" s="177"/>
    </row>
  </sheetData>
  <mergeCells count="5">
    <mergeCell ref="B3:G3"/>
    <mergeCell ref="B45:G45"/>
    <mergeCell ref="B47:G47"/>
    <mergeCell ref="B48:G48"/>
    <mergeCell ref="D72:G72"/>
  </mergeCells>
  <conditionalFormatting sqref="G56:G64 G42:G43 G29:G40 G7:G27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K63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8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41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="85" zoomScaleNormal="85" zoomScaleSheetLayoutView="90" zoomScalePageLayoutView="75" workbookViewId="0">
      <selection activeCell="K44" sqref="K44"/>
    </sheetView>
  </sheetViews>
  <sheetFormatPr baseColWidth="10" defaultColWidth="11.5703125" defaultRowHeight="10.5"/>
  <cols>
    <col min="1" max="1" width="1.85546875" style="114" customWidth="1"/>
    <col min="2" max="2" width="5.28515625" style="114" customWidth="1"/>
    <col min="3" max="3" width="69.7109375" style="114" customWidth="1"/>
    <col min="4" max="4" width="17.42578125" style="114" customWidth="1"/>
    <col min="5" max="5" width="18.140625" style="114" customWidth="1"/>
    <col min="6" max="6" width="18" style="114" customWidth="1"/>
    <col min="7" max="7" width="20.28515625" style="114" customWidth="1"/>
    <col min="8" max="8" width="10.5703125" style="114" customWidth="1"/>
    <col min="9" max="16384" width="11.5703125" style="114"/>
  </cols>
  <sheetData>
    <row r="1" spans="1:8" ht="10.5" customHeight="1">
      <c r="G1" s="2"/>
    </row>
    <row r="2" spans="1:8" ht="15.6" customHeight="1">
      <c r="B2" s="668" t="s">
        <v>147</v>
      </c>
      <c r="C2" s="668"/>
      <c r="D2" s="668"/>
      <c r="E2" s="668"/>
      <c r="F2" s="668"/>
      <c r="G2" s="668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78"/>
      <c r="B4" s="669" t="s">
        <v>148</v>
      </c>
      <c r="C4" s="670"/>
      <c r="D4" s="670"/>
      <c r="E4" s="670"/>
      <c r="F4" s="670"/>
      <c r="G4" s="671"/>
    </row>
    <row r="5" spans="1:8" ht="15.75" customHeight="1">
      <c r="B5" s="179"/>
      <c r="C5" s="116" t="s">
        <v>149</v>
      </c>
      <c r="D5" s="180" t="s">
        <v>4</v>
      </c>
      <c r="E5" s="180" t="s">
        <v>5</v>
      </c>
      <c r="F5" s="117" t="s">
        <v>102</v>
      </c>
      <c r="G5" s="118" t="s">
        <v>102</v>
      </c>
    </row>
    <row r="6" spans="1:8" ht="14.25">
      <c r="B6" s="181"/>
      <c r="C6" s="119" t="s">
        <v>8</v>
      </c>
      <c r="D6" s="10" t="s">
        <v>9</v>
      </c>
      <c r="E6" s="10" t="s">
        <v>104</v>
      </c>
      <c r="F6" s="120" t="s">
        <v>105</v>
      </c>
      <c r="G6" s="121" t="s">
        <v>105</v>
      </c>
    </row>
    <row r="7" spans="1:8" ht="15" thickBot="1">
      <c r="B7" s="182"/>
      <c r="C7" s="123"/>
      <c r="D7" s="183" t="s">
        <v>150</v>
      </c>
      <c r="E7" s="183" t="s">
        <v>150</v>
      </c>
      <c r="F7" s="124" t="s">
        <v>11</v>
      </c>
      <c r="G7" s="125" t="s">
        <v>12</v>
      </c>
    </row>
    <row r="8" spans="1:8" ht="20.100000000000001" customHeight="1" thickBot="1">
      <c r="B8" s="184"/>
      <c r="C8" s="185" t="s">
        <v>151</v>
      </c>
      <c r="D8" s="186"/>
      <c r="E8" s="186"/>
      <c r="F8" s="187"/>
      <c r="G8" s="188"/>
    </row>
    <row r="9" spans="1:8" ht="20.100000000000001" customHeight="1">
      <c r="B9" s="189" t="s">
        <v>14</v>
      </c>
      <c r="C9" s="190" t="s">
        <v>152</v>
      </c>
      <c r="D9" s="191" t="s">
        <v>153</v>
      </c>
      <c r="E9" s="191" t="s">
        <v>153</v>
      </c>
      <c r="F9" s="192">
        <f>E9-D9</f>
        <v>0</v>
      </c>
      <c r="G9" s="193">
        <f>(E9*100/D9)-100</f>
        <v>0</v>
      </c>
    </row>
    <row r="10" spans="1:8" ht="20.100000000000001" customHeight="1">
      <c r="B10" s="194" t="s">
        <v>14</v>
      </c>
      <c r="C10" s="21" t="s">
        <v>154</v>
      </c>
      <c r="D10" s="49" t="s">
        <v>155</v>
      </c>
      <c r="E10" s="49" t="s">
        <v>156</v>
      </c>
      <c r="F10" s="47">
        <f t="shared" ref="F10:F12" si="0">E10-D10</f>
        <v>-7.4800000000000182</v>
      </c>
      <c r="G10" s="72">
        <f t="shared" ref="G10:G11" si="1">(E10*100/D10)-100</f>
        <v>-2.0001604406770639</v>
      </c>
      <c r="H10" s="195"/>
    </row>
    <row r="11" spans="1:8" ht="20.100000000000001" customHeight="1">
      <c r="B11" s="194" t="s">
        <v>14</v>
      </c>
      <c r="C11" s="21" t="s">
        <v>157</v>
      </c>
      <c r="D11" s="49" t="s">
        <v>158</v>
      </c>
      <c r="E11" s="49" t="s">
        <v>159</v>
      </c>
      <c r="F11" s="47">
        <f t="shared" si="0"/>
        <v>3.3199999999999932</v>
      </c>
      <c r="G11" s="72">
        <f t="shared" si="1"/>
        <v>0.8784695578546291</v>
      </c>
      <c r="H11" s="195"/>
    </row>
    <row r="12" spans="1:8" ht="20.100000000000001" customHeight="1" thickBot="1">
      <c r="B12" s="194" t="s">
        <v>14</v>
      </c>
      <c r="C12" s="21" t="s">
        <v>160</v>
      </c>
      <c r="D12" s="49" t="s">
        <v>161</v>
      </c>
      <c r="E12" s="49" t="s">
        <v>161</v>
      </c>
      <c r="F12" s="47">
        <f t="shared" si="0"/>
        <v>0</v>
      </c>
      <c r="G12" s="37">
        <f>(E12*100/D12)-100</f>
        <v>0</v>
      </c>
    </row>
    <row r="13" spans="1:8" ht="20.100000000000001" customHeight="1" thickBot="1">
      <c r="B13" s="196"/>
      <c r="C13" s="197" t="s">
        <v>162</v>
      </c>
      <c r="D13" s="198"/>
      <c r="E13" s="198"/>
      <c r="F13" s="199"/>
      <c r="G13" s="200"/>
    </row>
    <row r="14" spans="1:8" ht="20.100000000000001" customHeight="1">
      <c r="B14" s="194" t="s">
        <v>14</v>
      </c>
      <c r="C14" s="71" t="s">
        <v>163</v>
      </c>
      <c r="D14" s="49">
        <v>668.48</v>
      </c>
      <c r="E14" s="49" t="s">
        <v>164</v>
      </c>
      <c r="F14" s="47">
        <f t="shared" ref="F14:F17" si="2">E14-D14</f>
        <v>-1.2100000000000364</v>
      </c>
      <c r="G14" s="37">
        <f>(E14*100/D14)-100</f>
        <v>-0.18100765916706507</v>
      </c>
    </row>
    <row r="15" spans="1:8" ht="20.100000000000001" customHeight="1">
      <c r="B15" s="194" t="s">
        <v>14</v>
      </c>
      <c r="C15" s="71" t="s">
        <v>165</v>
      </c>
      <c r="D15" s="49">
        <v>640.80999999999995</v>
      </c>
      <c r="E15" s="49" t="s">
        <v>166</v>
      </c>
      <c r="F15" s="47">
        <f t="shared" si="2"/>
        <v>-1.25</v>
      </c>
      <c r="G15" s="37">
        <f>(E15*100/D15)-100</f>
        <v>-0.19506562007460104</v>
      </c>
    </row>
    <row r="16" spans="1:8" ht="20.100000000000001" customHeight="1">
      <c r="B16" s="194" t="s">
        <v>14</v>
      </c>
      <c r="C16" s="71" t="s">
        <v>167</v>
      </c>
      <c r="D16" s="49">
        <v>647.99</v>
      </c>
      <c r="E16" s="49" t="s">
        <v>168</v>
      </c>
      <c r="F16" s="47">
        <f t="shared" si="2"/>
        <v>-2.32000000000005</v>
      </c>
      <c r="G16" s="37">
        <f>(E16*100/D16)-100</f>
        <v>-0.35803021651570077</v>
      </c>
    </row>
    <row r="17" spans="2:12" ht="20.100000000000001" customHeight="1" thickBot="1">
      <c r="B17" s="194" t="s">
        <v>14</v>
      </c>
      <c r="C17" s="71" t="s">
        <v>169</v>
      </c>
      <c r="D17" s="49">
        <v>633.64</v>
      </c>
      <c r="E17" s="49" t="s">
        <v>170</v>
      </c>
      <c r="F17" s="47">
        <f t="shared" si="2"/>
        <v>-0.18999999999994088</v>
      </c>
      <c r="G17" s="37">
        <f>(E17*100/D17)-100</f>
        <v>-2.9985480714586288E-2</v>
      </c>
      <c r="H17" s="201"/>
    </row>
    <row r="18" spans="2:12" ht="20.100000000000001" customHeight="1" thickBot="1">
      <c r="B18" s="196"/>
      <c r="C18" s="202" t="s">
        <v>171</v>
      </c>
      <c r="D18" s="198"/>
      <c r="E18" s="198"/>
      <c r="F18" s="199"/>
      <c r="G18" s="200"/>
    </row>
    <row r="19" spans="2:12" ht="20.100000000000001" customHeight="1">
      <c r="B19" s="203" t="s">
        <v>14</v>
      </c>
      <c r="C19" s="71" t="s">
        <v>172</v>
      </c>
      <c r="D19" s="49" t="s">
        <v>173</v>
      </c>
      <c r="E19" s="49" t="s">
        <v>174</v>
      </c>
      <c r="F19" s="47">
        <f t="shared" ref="F19:F23" si="3">E19-D19</f>
        <v>-6.2199999999999989</v>
      </c>
      <c r="G19" s="37">
        <f>(E19*100/D19)-100</f>
        <v>-3.5540826238500642</v>
      </c>
    </row>
    <row r="20" spans="2:12" ht="20.100000000000001" customHeight="1">
      <c r="B20" s="194" t="s">
        <v>14</v>
      </c>
      <c r="C20" s="71" t="s">
        <v>175</v>
      </c>
      <c r="D20" s="49" t="s">
        <v>176</v>
      </c>
      <c r="E20" s="49" t="s">
        <v>177</v>
      </c>
      <c r="F20" s="204">
        <f t="shared" si="3"/>
        <v>-4.6000000000000227</v>
      </c>
      <c r="G20" s="72">
        <f>(E20*100/D20)-100</f>
        <v>-2.7413587604290939</v>
      </c>
    </row>
    <row r="21" spans="2:12" ht="20.100000000000001" customHeight="1">
      <c r="B21" s="194" t="s">
        <v>14</v>
      </c>
      <c r="C21" s="71" t="s">
        <v>178</v>
      </c>
      <c r="D21" s="49" t="s">
        <v>179</v>
      </c>
      <c r="E21" s="49" t="s">
        <v>180</v>
      </c>
      <c r="F21" s="47">
        <f t="shared" si="3"/>
        <v>-2.8499999999999943</v>
      </c>
      <c r="G21" s="72">
        <f>(E21*100/D21)-100</f>
        <v>-1.7077116663670608</v>
      </c>
      <c r="L21" s="205"/>
    </row>
    <row r="22" spans="2:12" ht="20.100000000000001" customHeight="1">
      <c r="B22" s="194" t="s">
        <v>14</v>
      </c>
      <c r="C22" s="71" t="s">
        <v>181</v>
      </c>
      <c r="D22" s="49" t="s">
        <v>182</v>
      </c>
      <c r="E22" s="49" t="s">
        <v>183</v>
      </c>
      <c r="F22" s="47">
        <f t="shared" si="3"/>
        <v>-3.9399999999999977</v>
      </c>
      <c r="G22" s="72">
        <f>(E22*100/D22)-100</f>
        <v>-2.4668169296268445</v>
      </c>
      <c r="H22" s="201"/>
    </row>
    <row r="23" spans="2:12" ht="20.100000000000001" customHeight="1" thickBot="1">
      <c r="B23" s="194" t="s">
        <v>14</v>
      </c>
      <c r="C23" s="206" t="s">
        <v>184</v>
      </c>
      <c r="D23" s="49" t="s">
        <v>185</v>
      </c>
      <c r="E23" s="49" t="s">
        <v>185</v>
      </c>
      <c r="F23" s="204">
        <f t="shared" si="3"/>
        <v>0</v>
      </c>
      <c r="G23" s="72">
        <f>(E23*100/D23)-100</f>
        <v>0</v>
      </c>
    </row>
    <row r="24" spans="2:12" ht="20.100000000000001" customHeight="1" thickBot="1">
      <c r="B24" s="196"/>
      <c r="C24" s="202" t="s">
        <v>186</v>
      </c>
      <c r="D24" s="198"/>
      <c r="E24" s="198"/>
      <c r="F24" s="199"/>
      <c r="G24" s="207"/>
    </row>
    <row r="25" spans="2:12" ht="20.100000000000001" customHeight="1">
      <c r="B25" s="208" t="s">
        <v>187</v>
      </c>
      <c r="C25" s="130" t="s">
        <v>188</v>
      </c>
      <c r="D25" s="131" t="s">
        <v>189</v>
      </c>
      <c r="E25" s="131" t="s">
        <v>190</v>
      </c>
      <c r="F25" s="36">
        <f t="shared" ref="F25:F27" si="4">E25-D25</f>
        <v>-10</v>
      </c>
      <c r="G25" s="26">
        <f>(E25*100/D25)-100</f>
        <v>-6.3625373799071099</v>
      </c>
    </row>
    <row r="26" spans="2:12" ht="20.100000000000001" customHeight="1">
      <c r="B26" s="208" t="s">
        <v>187</v>
      </c>
      <c r="C26" s="130" t="s">
        <v>191</v>
      </c>
      <c r="D26" s="131" t="s">
        <v>192</v>
      </c>
      <c r="E26" s="131" t="s">
        <v>193</v>
      </c>
      <c r="F26" s="36">
        <f t="shared" si="4"/>
        <v>-10.030000000000001</v>
      </c>
      <c r="G26" s="26">
        <f>(E26*100/D26)-100</f>
        <v>-7.0718465768878218</v>
      </c>
    </row>
    <row r="27" spans="2:12" ht="20.100000000000001" customHeight="1" thickBot="1">
      <c r="B27" s="208" t="s">
        <v>187</v>
      </c>
      <c r="C27" s="130" t="s">
        <v>194</v>
      </c>
      <c r="D27" s="131" t="s">
        <v>195</v>
      </c>
      <c r="E27" s="131" t="s">
        <v>196</v>
      </c>
      <c r="F27" s="36">
        <f t="shared" si="4"/>
        <v>-10</v>
      </c>
      <c r="G27" s="26">
        <f>(E27*100/D27)-100</f>
        <v>-6.3159224404724199</v>
      </c>
    </row>
    <row r="28" spans="2:12" ht="20.100000000000001" customHeight="1" thickBot="1">
      <c r="B28" s="196"/>
      <c r="C28" s="209" t="s">
        <v>197</v>
      </c>
      <c r="D28" s="198"/>
      <c r="E28" s="198"/>
      <c r="F28" s="199"/>
      <c r="G28" s="207"/>
    </row>
    <row r="29" spans="2:12" ht="20.100000000000001" customHeight="1">
      <c r="B29" s="208" t="s">
        <v>34</v>
      </c>
      <c r="C29" s="130" t="s">
        <v>198</v>
      </c>
      <c r="D29" s="131" t="s">
        <v>199</v>
      </c>
      <c r="E29" s="131" t="s">
        <v>200</v>
      </c>
      <c r="F29" s="36">
        <f t="shared" ref="F29:F31" si="5">E29-D29</f>
        <v>3.6700000000000017</v>
      </c>
      <c r="G29" s="26">
        <f>(E29*100/D29)-100</f>
        <v>4.4490241241362725</v>
      </c>
    </row>
    <row r="30" spans="2:12" ht="20.100000000000001" customHeight="1">
      <c r="B30" s="208" t="s">
        <v>34</v>
      </c>
      <c r="C30" s="210" t="s">
        <v>201</v>
      </c>
      <c r="D30" s="211" t="s">
        <v>202</v>
      </c>
      <c r="E30" s="211" t="s">
        <v>203</v>
      </c>
      <c r="F30" s="36">
        <f t="shared" si="5"/>
        <v>9.9999999999998979E-3</v>
      </c>
      <c r="G30" s="26">
        <f>(E30*100/D30)-100</f>
        <v>1.470588235294116</v>
      </c>
    </row>
    <row r="31" spans="2:12" ht="20.100000000000001" customHeight="1" thickBot="1">
      <c r="B31" s="208" t="s">
        <v>34</v>
      </c>
      <c r="C31" s="212" t="s">
        <v>204</v>
      </c>
      <c r="D31" s="213" t="s">
        <v>205</v>
      </c>
      <c r="E31" s="213" t="s">
        <v>206</v>
      </c>
      <c r="F31" s="36">
        <f t="shared" si="5"/>
        <v>4.0000000000000036E-2</v>
      </c>
      <c r="G31" s="26">
        <f>(E31*100/D31)-100</f>
        <v>7.0175438596491375</v>
      </c>
    </row>
    <row r="32" spans="2:12" ht="20.100000000000001" customHeight="1" thickBot="1">
      <c r="B32" s="196"/>
      <c r="C32" s="202" t="s">
        <v>207</v>
      </c>
      <c r="D32" s="198"/>
      <c r="E32" s="198"/>
      <c r="F32" s="199"/>
      <c r="G32" s="207"/>
    </row>
    <row r="33" spans="2:7" ht="20.100000000000001" customHeight="1" thickBot="1">
      <c r="B33" s="214" t="s">
        <v>40</v>
      </c>
      <c r="C33" s="212" t="s">
        <v>208</v>
      </c>
      <c r="D33" s="131" t="s">
        <v>209</v>
      </c>
      <c r="E33" s="131" t="s">
        <v>209</v>
      </c>
      <c r="F33" s="36">
        <f>E33-D33</f>
        <v>0</v>
      </c>
      <c r="G33" s="26">
        <f>(E33*100/D33)-100</f>
        <v>0</v>
      </c>
    </row>
    <row r="34" spans="2:7" ht="20.100000000000001" customHeight="1" thickBot="1">
      <c r="B34" s="215"/>
      <c r="C34" s="202" t="s">
        <v>210</v>
      </c>
      <c r="D34" s="198"/>
      <c r="E34" s="198"/>
      <c r="F34" s="199"/>
      <c r="G34" s="207"/>
    </row>
    <row r="35" spans="2:7" ht="20.100000000000001" customHeight="1">
      <c r="B35" s="216" t="s">
        <v>68</v>
      </c>
      <c r="C35" s="217" t="s">
        <v>211</v>
      </c>
      <c r="D35" s="218">
        <v>101.97</v>
      </c>
      <c r="E35" s="218">
        <v>101.974</v>
      </c>
      <c r="F35" s="219">
        <f>E35-D35</f>
        <v>4.0000000000048885E-3</v>
      </c>
      <c r="G35" s="24">
        <f>(E35*100/D35)-100</f>
        <v>3.9227223693245605E-3</v>
      </c>
    </row>
    <row r="36" spans="2:7" ht="20.100000000000001" customHeight="1" thickBot="1">
      <c r="B36" s="220" t="s">
        <v>68</v>
      </c>
      <c r="C36" s="221" t="s">
        <v>212</v>
      </c>
      <c r="D36" s="222">
        <v>410.47699999999998</v>
      </c>
      <c r="E36" s="222">
        <v>406.49299999999999</v>
      </c>
      <c r="F36" s="80">
        <f>E36-D36</f>
        <v>-3.9839999999999804</v>
      </c>
      <c r="G36" s="30">
        <f>(E36*100/D36)-100</f>
        <v>-0.97057813227048939</v>
      </c>
    </row>
    <row r="37" spans="2:7" ht="20.100000000000001" customHeight="1" thickBot="1">
      <c r="B37" s="223" t="s">
        <v>60</v>
      </c>
      <c r="C37" s="224" t="s">
        <v>213</v>
      </c>
      <c r="D37" s="680" t="s">
        <v>214</v>
      </c>
      <c r="E37" s="681"/>
      <c r="F37" s="681"/>
      <c r="G37" s="682"/>
    </row>
    <row r="38" spans="2:7" ht="20.100000000000001" customHeight="1" thickBot="1">
      <c r="B38" s="215"/>
      <c r="C38" s="202" t="s">
        <v>215</v>
      </c>
      <c r="D38" s="198"/>
      <c r="E38" s="198"/>
      <c r="F38" s="199"/>
      <c r="G38" s="207"/>
    </row>
    <row r="39" spans="2:7" ht="20.100000000000001" customHeight="1" thickBot="1">
      <c r="B39" s="223" t="s">
        <v>77</v>
      </c>
      <c r="C39" s="224" t="s">
        <v>216</v>
      </c>
      <c r="D39" s="680" t="s">
        <v>217</v>
      </c>
      <c r="E39" s="681"/>
      <c r="F39" s="681"/>
      <c r="G39" s="682"/>
    </row>
    <row r="40" spans="2:7" ht="14.25">
      <c r="B40" s="148" t="s">
        <v>143</v>
      </c>
      <c r="C40" s="225"/>
      <c r="D40" s="225"/>
      <c r="E40" s="225"/>
      <c r="F40" s="225"/>
      <c r="G40" s="178"/>
    </row>
    <row r="41" spans="2:7" ht="14.25">
      <c r="B41" s="113" t="s">
        <v>218</v>
      </c>
      <c r="C41" s="225"/>
      <c r="D41" s="225"/>
      <c r="E41" s="225"/>
      <c r="F41" s="225"/>
      <c r="G41" s="178"/>
    </row>
    <row r="42" spans="2:7" ht="12" customHeight="1">
      <c r="B42" s="113" t="s">
        <v>219</v>
      </c>
      <c r="C42" s="225"/>
      <c r="D42" s="225"/>
      <c r="E42" s="225"/>
      <c r="F42" s="225"/>
      <c r="G42" s="178"/>
    </row>
    <row r="43" spans="2:7" ht="19.899999999999999" customHeight="1">
      <c r="B43" s="113"/>
      <c r="C43" s="225"/>
      <c r="D43" s="225"/>
      <c r="E43" s="225"/>
      <c r="F43" s="225"/>
      <c r="G43" s="178"/>
    </row>
    <row r="44" spans="2:7" ht="17.45" customHeight="1">
      <c r="B44" s="676" t="s">
        <v>100</v>
      </c>
      <c r="C44" s="676"/>
      <c r="D44" s="676"/>
      <c r="E44" s="676"/>
      <c r="F44" s="676"/>
      <c r="G44" s="676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6"/>
    </row>
    <row r="50" spans="2:9" ht="39" customHeight="1">
      <c r="H50" s="226"/>
    </row>
    <row r="51" spans="2:9" ht="18.75" customHeight="1">
      <c r="H51" s="226"/>
    </row>
    <row r="52" spans="2:9" ht="18.75" customHeight="1">
      <c r="H52" s="226"/>
    </row>
    <row r="53" spans="2:9" ht="13.5" customHeight="1">
      <c r="H53" s="226"/>
    </row>
    <row r="54" spans="2:9" ht="15" customHeight="1">
      <c r="B54" s="227"/>
      <c r="C54" s="227"/>
      <c r="D54" s="228"/>
      <c r="E54" s="228"/>
      <c r="F54" s="227"/>
      <c r="G54" s="227"/>
    </row>
    <row r="55" spans="2:9" ht="11.25" customHeight="1">
      <c r="B55" s="227"/>
      <c r="C55" s="227"/>
      <c r="D55" s="227"/>
      <c r="E55" s="227"/>
      <c r="F55" s="227"/>
    </row>
    <row r="56" spans="2:9" ht="13.5" customHeight="1">
      <c r="B56" s="227"/>
      <c r="C56" s="227"/>
      <c r="D56" s="229"/>
      <c r="E56" s="229"/>
      <c r="F56" s="230"/>
      <c r="G56" s="230"/>
      <c r="I56" s="231"/>
    </row>
    <row r="57" spans="2:9" ht="15" customHeight="1">
      <c r="B57" s="232"/>
      <c r="C57" s="233"/>
      <c r="D57" s="234"/>
      <c r="E57" s="234"/>
      <c r="F57" s="235"/>
      <c r="G57" s="234"/>
      <c r="I57" s="231"/>
    </row>
    <row r="58" spans="2:9" ht="15" customHeight="1">
      <c r="B58" s="232"/>
      <c r="C58" s="233"/>
      <c r="D58" s="234"/>
      <c r="E58" s="234"/>
      <c r="F58" s="235"/>
      <c r="G58" s="234"/>
      <c r="I58" s="231"/>
    </row>
    <row r="59" spans="2:9" ht="15" customHeight="1">
      <c r="B59" s="232"/>
      <c r="C59" s="233"/>
      <c r="D59" s="234"/>
      <c r="E59" s="234"/>
      <c r="F59" s="235"/>
      <c r="G59" s="234"/>
      <c r="I59" s="231"/>
    </row>
    <row r="60" spans="2:9" ht="15" customHeight="1">
      <c r="B60" s="232"/>
      <c r="C60" s="233"/>
      <c r="D60" s="234"/>
      <c r="E60" s="234"/>
      <c r="F60" s="235"/>
    </row>
    <row r="69" spans="7:7">
      <c r="G69" s="166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autoPict="0" r:id="rId5">
            <anchor moveWithCells="1">
              <from>
                <xdr:col>1</xdr:col>
                <xdr:colOff>152400</xdr:colOff>
                <xdr:row>45</xdr:row>
                <xdr:rowOff>142875</xdr:rowOff>
              </from>
              <to>
                <xdr:col>6</xdr:col>
                <xdr:colOff>876300</xdr:colOff>
                <xdr:row>67</xdr:row>
                <xdr:rowOff>38100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7"/>
  <sheetViews>
    <sheetView showGridLines="0" topLeftCell="A28" zoomScaleNormal="100" zoomScaleSheetLayoutView="90" workbookViewId="0">
      <selection activeCell="D14" sqref="D14:F56"/>
    </sheetView>
  </sheetViews>
  <sheetFormatPr baseColWidth="10" defaultColWidth="8.85546875" defaultRowHeight="11.25"/>
  <cols>
    <col min="1" max="1" width="2.7109375" style="236" customWidth="1"/>
    <col min="2" max="2" width="26.140625" style="236" customWidth="1"/>
    <col min="3" max="3" width="27.140625" style="236" customWidth="1"/>
    <col min="4" max="4" width="16.5703125" style="236" customWidth="1"/>
    <col min="5" max="5" width="15" style="236" customWidth="1"/>
    <col min="6" max="6" width="13.5703125" style="236" customWidth="1"/>
    <col min="7" max="7" width="6.140625" style="236" customWidth="1"/>
    <col min="8" max="16384" width="8.85546875" style="236"/>
  </cols>
  <sheetData>
    <row r="1" spans="2:7" ht="12" customHeight="1">
      <c r="G1" s="237"/>
    </row>
    <row r="2" spans="2:7" ht="36.75" customHeight="1">
      <c r="B2" s="684" t="s">
        <v>220</v>
      </c>
      <c r="C2" s="684"/>
      <c r="D2" s="684"/>
      <c r="E2" s="684"/>
      <c r="F2" s="684"/>
    </row>
    <row r="3" spans="2:7" ht="8.25" customHeight="1">
      <c r="B3" s="238"/>
      <c r="C3" s="238"/>
      <c r="D3" s="238"/>
      <c r="E3" s="238"/>
      <c r="F3" s="238"/>
    </row>
    <row r="4" spans="2:7" ht="30.75" customHeight="1">
      <c r="B4" s="668" t="s">
        <v>221</v>
      </c>
      <c r="C4" s="668"/>
      <c r="D4" s="668"/>
      <c r="E4" s="668"/>
      <c r="F4" s="668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69" t="s">
        <v>222</v>
      </c>
      <c r="C6" s="670"/>
      <c r="D6" s="670"/>
      <c r="E6" s="670"/>
      <c r="F6" s="671"/>
    </row>
    <row r="7" spans="2:7" ht="12" customHeight="1">
      <c r="B7" s="685" t="s">
        <v>223</v>
      </c>
      <c r="C7" s="685"/>
      <c r="D7" s="685"/>
      <c r="E7" s="685"/>
      <c r="F7" s="685"/>
      <c r="G7" s="239"/>
    </row>
    <row r="8" spans="2:7" ht="19.899999999999999" customHeight="1">
      <c r="B8" s="686" t="s">
        <v>224</v>
      </c>
      <c r="C8" s="686"/>
      <c r="D8" s="686"/>
      <c r="E8" s="686"/>
      <c r="F8" s="686"/>
      <c r="G8" s="239"/>
    </row>
    <row r="9" spans="2:7" ht="11.25" customHeight="1">
      <c r="B9" s="683" t="s">
        <v>225</v>
      </c>
      <c r="C9" s="683"/>
      <c r="D9" s="683"/>
      <c r="E9" s="683"/>
      <c r="F9" s="683"/>
    </row>
    <row r="10" spans="2:7" ht="11.25" customHeight="1">
      <c r="B10" s="683"/>
      <c r="C10" s="683"/>
      <c r="D10" s="683"/>
      <c r="E10" s="683"/>
      <c r="F10" s="683"/>
    </row>
    <row r="11" spans="2:7" ht="11.25" customHeight="1">
      <c r="B11" s="683" t="s">
        <v>226</v>
      </c>
      <c r="C11" s="683"/>
      <c r="D11" s="683"/>
      <c r="E11" s="683"/>
      <c r="F11" s="683"/>
    </row>
    <row r="12" spans="2:7" ht="11.25" customHeight="1" thickBot="1">
      <c r="B12" s="683"/>
      <c r="C12" s="683"/>
      <c r="D12" s="683"/>
      <c r="E12" s="683"/>
      <c r="F12" s="683"/>
    </row>
    <row r="13" spans="2:7" ht="39" customHeight="1" thickBot="1">
      <c r="B13" s="240" t="s">
        <v>227</v>
      </c>
      <c r="C13" s="241" t="s">
        <v>228</v>
      </c>
      <c r="D13" s="241" t="s">
        <v>229</v>
      </c>
      <c r="E13" s="241" t="s">
        <v>230</v>
      </c>
      <c r="F13" s="241" t="s">
        <v>231</v>
      </c>
    </row>
    <row r="14" spans="2:7" ht="11.25" customHeight="1">
      <c r="B14" s="242" t="s">
        <v>232</v>
      </c>
      <c r="C14" s="243" t="s">
        <v>233</v>
      </c>
      <c r="D14" s="244" t="s">
        <v>234</v>
      </c>
      <c r="E14" s="244" t="s">
        <v>235</v>
      </c>
      <c r="F14" s="245" t="s">
        <v>236</v>
      </c>
    </row>
    <row r="15" spans="2:7" ht="15" customHeight="1">
      <c r="B15" s="246"/>
      <c r="C15" s="243" t="s">
        <v>237</v>
      </c>
      <c r="D15" s="244" t="s">
        <v>238</v>
      </c>
      <c r="E15" s="244" t="s">
        <v>238</v>
      </c>
      <c r="F15" s="245" t="s">
        <v>239</v>
      </c>
    </row>
    <row r="16" spans="2:7" ht="15" customHeight="1">
      <c r="B16" s="246"/>
      <c r="C16" s="243" t="s">
        <v>240</v>
      </c>
      <c r="D16" s="244" t="s">
        <v>241</v>
      </c>
      <c r="E16" s="244" t="s">
        <v>241</v>
      </c>
      <c r="F16" s="245" t="s">
        <v>239</v>
      </c>
    </row>
    <row r="17" spans="2:6" ht="15" customHeight="1">
      <c r="B17" s="246"/>
      <c r="C17" s="243" t="s">
        <v>242</v>
      </c>
      <c r="D17" s="244" t="s">
        <v>243</v>
      </c>
      <c r="E17" s="244" t="s">
        <v>244</v>
      </c>
      <c r="F17" s="245" t="s">
        <v>245</v>
      </c>
    </row>
    <row r="18" spans="2:6" ht="15" customHeight="1">
      <c r="B18" s="246"/>
      <c r="C18" s="243" t="s">
        <v>246</v>
      </c>
      <c r="D18" s="244" t="s">
        <v>247</v>
      </c>
      <c r="E18" s="244" t="s">
        <v>247</v>
      </c>
      <c r="F18" s="245" t="s">
        <v>239</v>
      </c>
    </row>
    <row r="19" spans="2:6" ht="15" customHeight="1">
      <c r="B19" s="246"/>
      <c r="C19" s="243" t="s">
        <v>248</v>
      </c>
      <c r="D19" s="244" t="s">
        <v>249</v>
      </c>
      <c r="E19" s="244" t="s">
        <v>238</v>
      </c>
      <c r="F19" s="245" t="s">
        <v>250</v>
      </c>
    </row>
    <row r="20" spans="2:6" ht="15" customHeight="1">
      <c r="B20" s="246"/>
      <c r="C20" s="243" t="s">
        <v>251</v>
      </c>
      <c r="D20" s="244" t="s">
        <v>252</v>
      </c>
      <c r="E20" s="244" t="s">
        <v>253</v>
      </c>
      <c r="F20" s="245" t="s">
        <v>254</v>
      </c>
    </row>
    <row r="21" spans="2:6" ht="15" customHeight="1">
      <c r="B21" s="246"/>
      <c r="C21" s="243" t="s">
        <v>255</v>
      </c>
      <c r="D21" s="244" t="s">
        <v>235</v>
      </c>
      <c r="E21" s="244" t="s">
        <v>256</v>
      </c>
      <c r="F21" s="245" t="s">
        <v>257</v>
      </c>
    </row>
    <row r="22" spans="2:6" ht="15" customHeight="1">
      <c r="B22" s="246"/>
      <c r="C22" s="243" t="s">
        <v>258</v>
      </c>
      <c r="D22" s="244" t="s">
        <v>259</v>
      </c>
      <c r="E22" s="244" t="s">
        <v>259</v>
      </c>
      <c r="F22" s="245" t="s">
        <v>239</v>
      </c>
    </row>
    <row r="23" spans="2:6" ht="15" customHeight="1">
      <c r="B23" s="246"/>
      <c r="C23" s="243" t="s">
        <v>260</v>
      </c>
      <c r="D23" s="244" t="s">
        <v>261</v>
      </c>
      <c r="E23" s="244" t="s">
        <v>262</v>
      </c>
      <c r="F23" s="245" t="s">
        <v>263</v>
      </c>
    </row>
    <row r="24" spans="2:6" ht="15" customHeight="1">
      <c r="B24" s="246"/>
      <c r="C24" s="243" t="s">
        <v>264</v>
      </c>
      <c r="D24" s="244" t="s">
        <v>265</v>
      </c>
      <c r="E24" s="244" t="s">
        <v>266</v>
      </c>
      <c r="F24" s="245" t="s">
        <v>267</v>
      </c>
    </row>
    <row r="25" spans="2:6" ht="15" customHeight="1">
      <c r="B25" s="246"/>
      <c r="C25" s="243" t="s">
        <v>268</v>
      </c>
      <c r="D25" s="244" t="s">
        <v>269</v>
      </c>
      <c r="E25" s="244" t="s">
        <v>266</v>
      </c>
      <c r="F25" s="245" t="s">
        <v>254</v>
      </c>
    </row>
    <row r="26" spans="2:6" ht="15" customHeight="1">
      <c r="B26" s="246"/>
      <c r="C26" s="243" t="s">
        <v>270</v>
      </c>
      <c r="D26" s="244" t="s">
        <v>271</v>
      </c>
      <c r="E26" s="244" t="s">
        <v>271</v>
      </c>
      <c r="F26" s="245" t="s">
        <v>239</v>
      </c>
    </row>
    <row r="27" spans="2:6" ht="15" customHeight="1">
      <c r="B27" s="246"/>
      <c r="C27" s="243" t="s">
        <v>272</v>
      </c>
      <c r="D27" s="244" t="s">
        <v>273</v>
      </c>
      <c r="E27" s="244" t="s">
        <v>273</v>
      </c>
      <c r="F27" s="245" t="s">
        <v>239</v>
      </c>
    </row>
    <row r="28" spans="2:6" ht="15" customHeight="1">
      <c r="B28" s="246"/>
      <c r="C28" s="243" t="s">
        <v>274</v>
      </c>
      <c r="D28" s="244" t="s">
        <v>275</v>
      </c>
      <c r="E28" s="244" t="s">
        <v>276</v>
      </c>
      <c r="F28" s="245" t="s">
        <v>277</v>
      </c>
    </row>
    <row r="29" spans="2:6" ht="15" customHeight="1">
      <c r="B29" s="246"/>
      <c r="C29" s="243" t="s">
        <v>278</v>
      </c>
      <c r="D29" s="244" t="s">
        <v>279</v>
      </c>
      <c r="E29" s="244" t="s">
        <v>279</v>
      </c>
      <c r="F29" s="245" t="s">
        <v>239</v>
      </c>
    </row>
    <row r="30" spans="2:6" ht="15" customHeight="1">
      <c r="B30" s="246"/>
      <c r="C30" s="243" t="s">
        <v>280</v>
      </c>
      <c r="D30" s="244" t="s">
        <v>281</v>
      </c>
      <c r="E30" s="244" t="s">
        <v>282</v>
      </c>
      <c r="F30" s="245" t="s">
        <v>283</v>
      </c>
    </row>
    <row r="31" spans="2:6" ht="15" customHeight="1">
      <c r="B31" s="246"/>
      <c r="C31" s="243" t="s">
        <v>284</v>
      </c>
      <c r="D31" s="244" t="s">
        <v>285</v>
      </c>
      <c r="E31" s="244" t="s">
        <v>286</v>
      </c>
      <c r="F31" s="245" t="s">
        <v>287</v>
      </c>
    </row>
    <row r="32" spans="2:6" ht="15" customHeight="1">
      <c r="B32" s="246"/>
      <c r="C32" s="243" t="s">
        <v>288</v>
      </c>
      <c r="D32" s="244" t="s">
        <v>289</v>
      </c>
      <c r="E32" s="244" t="s">
        <v>289</v>
      </c>
      <c r="F32" s="245" t="s">
        <v>239</v>
      </c>
    </row>
    <row r="33" spans="2:8" ht="15" customHeight="1">
      <c r="B33" s="246"/>
      <c r="C33" s="243" t="s">
        <v>290</v>
      </c>
      <c r="D33" s="244" t="s">
        <v>291</v>
      </c>
      <c r="E33" s="244" t="s">
        <v>291</v>
      </c>
      <c r="F33" s="245" t="s">
        <v>239</v>
      </c>
    </row>
    <row r="34" spans="2:8" ht="15" customHeight="1">
      <c r="B34" s="246"/>
      <c r="C34" s="243" t="s">
        <v>292</v>
      </c>
      <c r="D34" s="244" t="s">
        <v>286</v>
      </c>
      <c r="E34" s="244" t="s">
        <v>293</v>
      </c>
      <c r="F34" s="245" t="s">
        <v>294</v>
      </c>
    </row>
    <row r="35" spans="2:8" ht="15" customHeight="1">
      <c r="B35" s="246"/>
      <c r="C35" s="243" t="s">
        <v>295</v>
      </c>
      <c r="D35" s="244" t="s">
        <v>261</v>
      </c>
      <c r="E35" s="244" t="s">
        <v>296</v>
      </c>
      <c r="F35" s="245" t="s">
        <v>297</v>
      </c>
    </row>
    <row r="36" spans="2:8" ht="15" customHeight="1">
      <c r="B36" s="246"/>
      <c r="C36" s="243" t="s">
        <v>298</v>
      </c>
      <c r="D36" s="244" t="s">
        <v>261</v>
      </c>
      <c r="E36" s="244" t="s">
        <v>286</v>
      </c>
      <c r="F36" s="245" t="s">
        <v>299</v>
      </c>
      <c r="H36" s="236" t="s">
        <v>300</v>
      </c>
    </row>
    <row r="37" spans="2:8" ht="15" customHeight="1" thickBot="1">
      <c r="B37" s="247"/>
      <c r="C37" s="248" t="s">
        <v>301</v>
      </c>
      <c r="D37" s="249" t="s">
        <v>259</v>
      </c>
      <c r="E37" s="249" t="s">
        <v>259</v>
      </c>
      <c r="F37" s="250" t="s">
        <v>239</v>
      </c>
    </row>
    <row r="38" spans="2:8">
      <c r="B38" s="251" t="s">
        <v>302</v>
      </c>
      <c r="C38" s="243" t="s">
        <v>246</v>
      </c>
      <c r="D38" s="244" t="s">
        <v>303</v>
      </c>
      <c r="E38" s="244" t="s">
        <v>304</v>
      </c>
      <c r="F38" s="245" t="s">
        <v>305</v>
      </c>
    </row>
    <row r="39" spans="2:8" ht="12.75">
      <c r="B39" s="246"/>
      <c r="C39" s="243" t="s">
        <v>306</v>
      </c>
      <c r="D39" s="244" t="s">
        <v>307</v>
      </c>
      <c r="E39" s="244" t="s">
        <v>304</v>
      </c>
      <c r="F39" s="245" t="s">
        <v>308</v>
      </c>
    </row>
    <row r="40" spans="2:8" ht="12.75">
      <c r="B40" s="246"/>
      <c r="C40" s="243" t="s">
        <v>288</v>
      </c>
      <c r="D40" s="244" t="s">
        <v>303</v>
      </c>
      <c r="E40" s="244" t="s">
        <v>304</v>
      </c>
      <c r="F40" s="245" t="s">
        <v>305</v>
      </c>
    </row>
    <row r="41" spans="2:8" ht="12.75">
      <c r="B41" s="246"/>
      <c r="C41" s="243" t="s">
        <v>292</v>
      </c>
      <c r="D41" s="244" t="s">
        <v>279</v>
      </c>
      <c r="E41" s="244" t="s">
        <v>309</v>
      </c>
      <c r="F41" s="245" t="s">
        <v>310</v>
      </c>
    </row>
    <row r="42" spans="2:8" ht="12" thickBot="1">
      <c r="B42" s="252"/>
      <c r="C42" s="248" t="s">
        <v>301</v>
      </c>
      <c r="D42" s="249" t="s">
        <v>311</v>
      </c>
      <c r="E42" s="249" t="s">
        <v>312</v>
      </c>
      <c r="F42" s="250" t="s">
        <v>254</v>
      </c>
    </row>
    <row r="43" spans="2:8" ht="13.5" customHeight="1">
      <c r="B43" s="242" t="s">
        <v>313</v>
      </c>
      <c r="C43" s="253" t="s">
        <v>233</v>
      </c>
      <c r="D43" s="254">
        <v>195</v>
      </c>
      <c r="E43" s="254">
        <v>195</v>
      </c>
      <c r="F43" s="245" t="s">
        <v>239</v>
      </c>
    </row>
    <row r="44" spans="2:8" ht="12.75">
      <c r="B44" s="246"/>
      <c r="C44" s="253" t="s">
        <v>258</v>
      </c>
      <c r="D44" s="254">
        <v>204</v>
      </c>
      <c r="E44" s="254">
        <v>204</v>
      </c>
      <c r="F44" s="245" t="s">
        <v>239</v>
      </c>
    </row>
    <row r="45" spans="2:8" ht="12.75">
      <c r="B45" s="246"/>
      <c r="C45" s="253" t="s">
        <v>264</v>
      </c>
      <c r="D45" s="254">
        <v>187.5</v>
      </c>
      <c r="E45" s="254">
        <v>187.5</v>
      </c>
      <c r="F45" s="245" t="s">
        <v>239</v>
      </c>
    </row>
    <row r="46" spans="2:8" ht="12.75">
      <c r="B46" s="246"/>
      <c r="C46" s="253" t="s">
        <v>272</v>
      </c>
      <c r="D46" s="254">
        <v>190</v>
      </c>
      <c r="E46" s="254">
        <v>190</v>
      </c>
      <c r="F46" s="245" t="s">
        <v>239</v>
      </c>
    </row>
    <row r="47" spans="2:8" ht="12.75">
      <c r="B47" s="246"/>
      <c r="C47" s="253" t="s">
        <v>274</v>
      </c>
      <c r="D47" s="254">
        <v>176</v>
      </c>
      <c r="E47" s="254">
        <v>176</v>
      </c>
      <c r="F47" s="245" t="s">
        <v>239</v>
      </c>
    </row>
    <row r="48" spans="2:8" ht="12.75">
      <c r="B48" s="246"/>
      <c r="C48" s="253" t="s">
        <v>292</v>
      </c>
      <c r="D48" s="254">
        <v>219</v>
      </c>
      <c r="E48" s="254">
        <v>219</v>
      </c>
      <c r="F48" s="245" t="s">
        <v>239</v>
      </c>
    </row>
    <row r="49" spans="2:6" ht="13.5" thickBot="1">
      <c r="B49" s="247"/>
      <c r="C49" s="255" t="s">
        <v>301</v>
      </c>
      <c r="D49" s="256">
        <v>190</v>
      </c>
      <c r="E49" s="256">
        <v>190</v>
      </c>
      <c r="F49" s="257" t="s">
        <v>239</v>
      </c>
    </row>
    <row r="50" spans="2:6">
      <c r="B50" s="242" t="s">
        <v>314</v>
      </c>
      <c r="C50" s="253" t="s">
        <v>233</v>
      </c>
      <c r="D50" s="254">
        <v>180</v>
      </c>
      <c r="E50" s="254">
        <v>180</v>
      </c>
      <c r="F50" s="258" t="s">
        <v>239</v>
      </c>
    </row>
    <row r="51" spans="2:6" ht="12.75">
      <c r="B51" s="246"/>
      <c r="C51" s="253" t="s">
        <v>258</v>
      </c>
      <c r="D51" s="254">
        <v>182</v>
      </c>
      <c r="E51" s="254">
        <v>182</v>
      </c>
      <c r="F51" s="258" t="s">
        <v>239</v>
      </c>
    </row>
    <row r="52" spans="2:6" ht="12.75">
      <c r="B52" s="246"/>
      <c r="C52" s="253" t="s">
        <v>264</v>
      </c>
      <c r="D52" s="254">
        <v>186</v>
      </c>
      <c r="E52" s="254">
        <v>186</v>
      </c>
      <c r="F52" s="258" t="s">
        <v>239</v>
      </c>
    </row>
    <row r="53" spans="2:6" ht="12.75">
      <c r="B53" s="246"/>
      <c r="C53" s="253" t="s">
        <v>272</v>
      </c>
      <c r="D53" s="254">
        <v>184.5</v>
      </c>
      <c r="E53" s="254">
        <v>184.5</v>
      </c>
      <c r="F53" s="258" t="s">
        <v>239</v>
      </c>
    </row>
    <row r="54" spans="2:6" ht="12.75">
      <c r="B54" s="246"/>
      <c r="C54" s="253" t="s">
        <v>274</v>
      </c>
      <c r="D54" s="254">
        <v>189</v>
      </c>
      <c r="E54" s="254">
        <v>189</v>
      </c>
      <c r="F54" s="258" t="s">
        <v>239</v>
      </c>
    </row>
    <row r="55" spans="2:6" ht="12.75">
      <c r="B55" s="246"/>
      <c r="C55" s="253" t="s">
        <v>292</v>
      </c>
      <c r="D55" s="254">
        <v>200</v>
      </c>
      <c r="E55" s="254">
        <v>200</v>
      </c>
      <c r="F55" s="258" t="s">
        <v>239</v>
      </c>
    </row>
    <row r="56" spans="2:6" ht="13.5" thickBot="1">
      <c r="B56" s="247"/>
      <c r="C56" s="255" t="s">
        <v>301</v>
      </c>
      <c r="D56" s="256">
        <v>155.33333333333334</v>
      </c>
      <c r="E56" s="256">
        <v>155.33333333333334</v>
      </c>
      <c r="F56" s="257" t="s">
        <v>239</v>
      </c>
    </row>
    <row r="57" spans="2:6">
      <c r="F57" s="166" t="s">
        <v>146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topLeftCell="A7" zoomScaleNormal="100" zoomScaleSheetLayoutView="79" workbookViewId="0">
      <selection activeCell="E30" sqref="E30"/>
    </sheetView>
  </sheetViews>
  <sheetFormatPr baseColWidth="10" defaultColWidth="8.85546875" defaultRowHeight="11.25"/>
  <cols>
    <col min="1" max="1" width="2.7109375" style="236" customWidth="1"/>
    <col min="2" max="2" width="26.140625" style="236" customWidth="1"/>
    <col min="3" max="3" width="25.5703125" style="236" customWidth="1"/>
    <col min="4" max="4" width="16.85546875" style="236" customWidth="1"/>
    <col min="5" max="5" width="15.140625" style="236" customWidth="1"/>
    <col min="6" max="6" width="14.42578125" style="236" customWidth="1"/>
    <col min="7" max="7" width="2.42578125" style="236" customWidth="1"/>
    <col min="8" max="16384" width="8.85546875" style="236"/>
  </cols>
  <sheetData>
    <row r="1" spans="1:8" ht="10.5" customHeight="1">
      <c r="F1" s="237"/>
    </row>
    <row r="2" spans="1:8" ht="5.25" customHeight="1" thickBot="1"/>
    <row r="3" spans="1:8" ht="19.899999999999999" customHeight="1" thickBot="1">
      <c r="A3" s="259"/>
      <c r="B3" s="669" t="s">
        <v>315</v>
      </c>
      <c r="C3" s="670"/>
      <c r="D3" s="670"/>
      <c r="E3" s="670"/>
      <c r="F3" s="671"/>
      <c r="G3" s="259"/>
    </row>
    <row r="4" spans="1:8" ht="12" customHeight="1">
      <c r="B4" s="685" t="s">
        <v>223</v>
      </c>
      <c r="C4" s="685"/>
      <c r="D4" s="685"/>
      <c r="E4" s="685"/>
      <c r="F4" s="685"/>
      <c r="G4" s="239"/>
    </row>
    <row r="5" spans="1:8" ht="19.899999999999999" customHeight="1">
      <c r="B5" s="687" t="s">
        <v>316</v>
      </c>
      <c r="C5" s="687"/>
      <c r="D5" s="687"/>
      <c r="E5" s="687"/>
      <c r="F5" s="687"/>
      <c r="G5" s="239"/>
    </row>
    <row r="6" spans="1:8" ht="15.75" customHeight="1">
      <c r="B6" s="688" t="s">
        <v>317</v>
      </c>
      <c r="C6" s="688"/>
      <c r="D6" s="688"/>
      <c r="E6" s="688"/>
      <c r="F6" s="688"/>
    </row>
    <row r="7" spans="1:8" ht="9.75" customHeight="1" thickBot="1">
      <c r="B7" s="689"/>
      <c r="C7" s="689"/>
      <c r="D7" s="689"/>
      <c r="E7" s="689"/>
      <c r="F7" s="689"/>
    </row>
    <row r="8" spans="1:8" ht="39" customHeight="1" thickBot="1">
      <c r="B8" s="240" t="s">
        <v>227</v>
      </c>
      <c r="C8" s="260" t="s">
        <v>228</v>
      </c>
      <c r="D8" s="241" t="s">
        <v>229</v>
      </c>
      <c r="E8" s="241" t="s">
        <v>230</v>
      </c>
      <c r="F8" s="241" t="s">
        <v>231</v>
      </c>
    </row>
    <row r="9" spans="1:8" ht="15" customHeight="1">
      <c r="B9" s="242" t="s">
        <v>318</v>
      </c>
      <c r="C9" s="243" t="s">
        <v>233</v>
      </c>
      <c r="D9" s="244" t="s">
        <v>319</v>
      </c>
      <c r="E9" s="244" t="s">
        <v>320</v>
      </c>
      <c r="F9" s="245" t="s">
        <v>321</v>
      </c>
      <c r="G9" s="261"/>
      <c r="H9" s="261"/>
    </row>
    <row r="10" spans="1:8" ht="15" customHeight="1">
      <c r="B10" s="246"/>
      <c r="C10" s="243" t="s">
        <v>237</v>
      </c>
      <c r="D10" s="244" t="s">
        <v>322</v>
      </c>
      <c r="E10" s="244" t="s">
        <v>323</v>
      </c>
      <c r="F10" s="245" t="s">
        <v>267</v>
      </c>
      <c r="G10" s="261"/>
      <c r="H10" s="261"/>
    </row>
    <row r="11" spans="1:8" ht="15" customHeight="1">
      <c r="B11" s="246"/>
      <c r="C11" s="243" t="s">
        <v>242</v>
      </c>
      <c r="D11" s="244" t="s">
        <v>324</v>
      </c>
      <c r="E11" s="244" t="s">
        <v>325</v>
      </c>
      <c r="F11" s="245" t="s">
        <v>305</v>
      </c>
      <c r="G11" s="261"/>
      <c r="H11" s="261"/>
    </row>
    <row r="12" spans="1:8" ht="15" customHeight="1">
      <c r="B12" s="246"/>
      <c r="C12" s="243" t="s">
        <v>246</v>
      </c>
      <c r="D12" s="244" t="s">
        <v>293</v>
      </c>
      <c r="E12" s="244" t="s">
        <v>293</v>
      </c>
      <c r="F12" s="245" t="s">
        <v>239</v>
      </c>
      <c r="G12" s="261"/>
      <c r="H12" s="261"/>
    </row>
    <row r="13" spans="1:8" ht="15" customHeight="1">
      <c r="B13" s="246"/>
      <c r="C13" s="243" t="s">
        <v>248</v>
      </c>
      <c r="D13" s="244" t="s">
        <v>326</v>
      </c>
      <c r="E13" s="244" t="s">
        <v>327</v>
      </c>
      <c r="F13" s="245" t="s">
        <v>328</v>
      </c>
      <c r="G13" s="261"/>
      <c r="H13" s="261"/>
    </row>
    <row r="14" spans="1:8" ht="15" customHeight="1">
      <c r="B14" s="246"/>
      <c r="C14" s="243" t="s">
        <v>306</v>
      </c>
      <c r="D14" s="244" t="s">
        <v>329</v>
      </c>
      <c r="E14" s="244" t="s">
        <v>330</v>
      </c>
      <c r="F14" s="245" t="s">
        <v>267</v>
      </c>
      <c r="G14" s="261"/>
      <c r="H14" s="261"/>
    </row>
    <row r="15" spans="1:8" ht="15" customHeight="1">
      <c r="B15" s="246"/>
      <c r="C15" s="243" t="s">
        <v>331</v>
      </c>
      <c r="D15" s="244" t="s">
        <v>253</v>
      </c>
      <c r="E15" s="244" t="s">
        <v>253</v>
      </c>
      <c r="F15" s="245" t="s">
        <v>239</v>
      </c>
      <c r="G15" s="261"/>
      <c r="H15" s="261"/>
    </row>
    <row r="16" spans="1:8" ht="15" customHeight="1">
      <c r="B16" s="246"/>
      <c r="C16" s="243" t="s">
        <v>251</v>
      </c>
      <c r="D16" s="244" t="s">
        <v>332</v>
      </c>
      <c r="E16" s="244" t="s">
        <v>332</v>
      </c>
      <c r="F16" s="245" t="s">
        <v>239</v>
      </c>
      <c r="G16" s="261"/>
      <c r="H16" s="261"/>
    </row>
    <row r="17" spans="2:8" ht="15" customHeight="1">
      <c r="B17" s="246"/>
      <c r="C17" s="243" t="s">
        <v>333</v>
      </c>
      <c r="D17" s="244" t="s">
        <v>334</v>
      </c>
      <c r="E17" s="244" t="s">
        <v>334</v>
      </c>
      <c r="F17" s="245" t="s">
        <v>239</v>
      </c>
      <c r="G17" s="261"/>
      <c r="H17" s="261"/>
    </row>
    <row r="18" spans="2:8" ht="15" customHeight="1">
      <c r="B18" s="246"/>
      <c r="C18" s="243" t="s">
        <v>255</v>
      </c>
      <c r="D18" s="244" t="s">
        <v>332</v>
      </c>
      <c r="E18" s="244" t="s">
        <v>335</v>
      </c>
      <c r="F18" s="245" t="s">
        <v>299</v>
      </c>
      <c r="G18" s="261"/>
      <c r="H18" s="261"/>
    </row>
    <row r="19" spans="2:8" ht="15" customHeight="1">
      <c r="B19" s="246"/>
      <c r="C19" s="243" t="s">
        <v>258</v>
      </c>
      <c r="D19" s="244" t="s">
        <v>336</v>
      </c>
      <c r="E19" s="244" t="s">
        <v>329</v>
      </c>
      <c r="F19" s="245" t="s">
        <v>254</v>
      </c>
      <c r="G19" s="261"/>
      <c r="H19" s="261"/>
    </row>
    <row r="20" spans="2:8" ht="15" customHeight="1">
      <c r="B20" s="246"/>
      <c r="C20" s="243" t="s">
        <v>260</v>
      </c>
      <c r="D20" s="244" t="s">
        <v>336</v>
      </c>
      <c r="E20" s="244" t="s">
        <v>323</v>
      </c>
      <c r="F20" s="245" t="s">
        <v>337</v>
      </c>
      <c r="G20" s="261"/>
      <c r="H20" s="261"/>
    </row>
    <row r="21" spans="2:8" ht="15" customHeight="1">
      <c r="B21" s="246"/>
      <c r="C21" s="243" t="s">
        <v>264</v>
      </c>
      <c r="D21" s="244" t="s">
        <v>338</v>
      </c>
      <c r="E21" s="244" t="s">
        <v>339</v>
      </c>
      <c r="F21" s="245" t="s">
        <v>267</v>
      </c>
      <c r="G21" s="261"/>
      <c r="H21" s="261"/>
    </row>
    <row r="22" spans="2:8" ht="15" customHeight="1">
      <c r="B22" s="246"/>
      <c r="C22" s="243" t="s">
        <v>270</v>
      </c>
      <c r="D22" s="244" t="s">
        <v>330</v>
      </c>
      <c r="E22" s="244" t="s">
        <v>330</v>
      </c>
      <c r="F22" s="245" t="s">
        <v>239</v>
      </c>
      <c r="G22" s="261"/>
      <c r="H22" s="261"/>
    </row>
    <row r="23" spans="2:8" ht="15" customHeight="1">
      <c r="B23" s="246"/>
      <c r="C23" s="243" t="s">
        <v>274</v>
      </c>
      <c r="D23" s="244" t="s">
        <v>326</v>
      </c>
      <c r="E23" s="244" t="s">
        <v>326</v>
      </c>
      <c r="F23" s="245" t="s">
        <v>239</v>
      </c>
      <c r="G23" s="261"/>
      <c r="H23" s="261"/>
    </row>
    <row r="24" spans="2:8" ht="15" customHeight="1">
      <c r="B24" s="246"/>
      <c r="C24" s="243" t="s">
        <v>280</v>
      </c>
      <c r="D24" s="244" t="s">
        <v>336</v>
      </c>
      <c r="E24" s="244" t="s">
        <v>340</v>
      </c>
      <c r="F24" s="245" t="s">
        <v>267</v>
      </c>
      <c r="G24" s="261"/>
      <c r="H24" s="261"/>
    </row>
    <row r="25" spans="2:8" ht="15" customHeight="1">
      <c r="B25" s="246"/>
      <c r="C25" s="243" t="s">
        <v>284</v>
      </c>
      <c r="D25" s="244" t="s">
        <v>325</v>
      </c>
      <c r="E25" s="244" t="s">
        <v>323</v>
      </c>
      <c r="F25" s="245" t="s">
        <v>254</v>
      </c>
      <c r="G25" s="261"/>
      <c r="H25" s="261"/>
    </row>
    <row r="26" spans="2:8" ht="15" customHeight="1">
      <c r="B26" s="246"/>
      <c r="C26" s="243" t="s">
        <v>290</v>
      </c>
      <c r="D26" s="244" t="s">
        <v>326</v>
      </c>
      <c r="E26" s="244" t="s">
        <v>326</v>
      </c>
      <c r="F26" s="245" t="s">
        <v>239</v>
      </c>
      <c r="G26" s="261"/>
      <c r="H26" s="261"/>
    </row>
    <row r="27" spans="2:8" ht="15" customHeight="1">
      <c r="B27" s="246"/>
      <c r="C27" s="243" t="s">
        <v>341</v>
      </c>
      <c r="D27" s="244" t="s">
        <v>342</v>
      </c>
      <c r="E27" s="244" t="s">
        <v>340</v>
      </c>
      <c r="F27" s="245" t="s">
        <v>294</v>
      </c>
      <c r="G27" s="261"/>
      <c r="H27" s="261"/>
    </row>
    <row r="28" spans="2:8" ht="15" customHeight="1">
      <c r="B28" s="246"/>
      <c r="C28" s="243" t="s">
        <v>292</v>
      </c>
      <c r="D28" s="244" t="s">
        <v>343</v>
      </c>
      <c r="E28" s="244" t="s">
        <v>344</v>
      </c>
      <c r="F28" s="245" t="s">
        <v>345</v>
      </c>
      <c r="G28" s="261"/>
      <c r="H28" s="261"/>
    </row>
    <row r="29" spans="2:8" ht="15" customHeight="1">
      <c r="B29" s="246"/>
      <c r="C29" s="243" t="s">
        <v>295</v>
      </c>
      <c r="D29" s="244" t="s">
        <v>322</v>
      </c>
      <c r="E29" s="244" t="s">
        <v>326</v>
      </c>
      <c r="F29" s="245" t="s">
        <v>294</v>
      </c>
      <c r="G29" s="261"/>
      <c r="H29" s="261"/>
    </row>
    <row r="30" spans="2:8" ht="15" customHeight="1">
      <c r="B30" s="246"/>
      <c r="C30" s="243" t="s">
        <v>298</v>
      </c>
      <c r="D30" s="244" t="s">
        <v>326</v>
      </c>
      <c r="E30" s="244" t="s">
        <v>323</v>
      </c>
      <c r="F30" s="245" t="s">
        <v>294</v>
      </c>
      <c r="G30" s="261"/>
      <c r="H30" s="261"/>
    </row>
    <row r="31" spans="2:8" ht="15" customHeight="1" thickBot="1">
      <c r="B31" s="247"/>
      <c r="C31" s="248" t="s">
        <v>301</v>
      </c>
      <c r="D31" s="249" t="s">
        <v>342</v>
      </c>
      <c r="E31" s="249" t="s">
        <v>340</v>
      </c>
      <c r="F31" s="250" t="s">
        <v>294</v>
      </c>
      <c r="G31" s="261"/>
      <c r="H31" s="261"/>
    </row>
    <row r="32" spans="2:8" ht="15" customHeight="1">
      <c r="B32" s="242" t="s">
        <v>346</v>
      </c>
      <c r="C32" s="243" t="s">
        <v>242</v>
      </c>
      <c r="D32" s="244" t="s">
        <v>322</v>
      </c>
      <c r="E32" s="244" t="s">
        <v>347</v>
      </c>
      <c r="F32" s="245" t="s">
        <v>348</v>
      </c>
      <c r="G32" s="261"/>
      <c r="H32" s="261"/>
    </row>
    <row r="33" spans="2:8" ht="15" customHeight="1">
      <c r="B33" s="246"/>
      <c r="C33" s="243" t="s">
        <v>248</v>
      </c>
      <c r="D33" s="244" t="s">
        <v>349</v>
      </c>
      <c r="E33" s="244" t="s">
        <v>350</v>
      </c>
      <c r="F33" s="245" t="s">
        <v>351</v>
      </c>
      <c r="G33" s="261"/>
      <c r="H33" s="261"/>
    </row>
    <row r="34" spans="2:8" ht="15" customHeight="1">
      <c r="B34" s="246"/>
      <c r="C34" s="243" t="s">
        <v>255</v>
      </c>
      <c r="D34" s="244" t="s">
        <v>327</v>
      </c>
      <c r="E34" s="244" t="s">
        <v>352</v>
      </c>
      <c r="F34" s="245" t="s">
        <v>299</v>
      </c>
      <c r="G34" s="261"/>
      <c r="H34" s="261"/>
    </row>
    <row r="35" spans="2:8" ht="15" customHeight="1">
      <c r="B35" s="246"/>
      <c r="C35" s="243" t="s">
        <v>268</v>
      </c>
      <c r="D35" s="244" t="s">
        <v>339</v>
      </c>
      <c r="E35" s="244" t="s">
        <v>275</v>
      </c>
      <c r="F35" s="245" t="s">
        <v>337</v>
      </c>
      <c r="G35" s="261"/>
      <c r="H35" s="261"/>
    </row>
    <row r="36" spans="2:8" ht="15" customHeight="1">
      <c r="B36" s="246"/>
      <c r="C36" s="243" t="s">
        <v>274</v>
      </c>
      <c r="D36" s="244" t="s">
        <v>323</v>
      </c>
      <c r="E36" s="244" t="s">
        <v>323</v>
      </c>
      <c r="F36" s="245" t="s">
        <v>239</v>
      </c>
      <c r="G36" s="261"/>
      <c r="H36" s="261"/>
    </row>
    <row r="37" spans="2:8" ht="15" customHeight="1">
      <c r="B37" s="246"/>
      <c r="C37" s="243" t="s">
        <v>280</v>
      </c>
      <c r="D37" s="244" t="s">
        <v>342</v>
      </c>
      <c r="E37" s="244" t="s">
        <v>353</v>
      </c>
      <c r="F37" s="245" t="s">
        <v>354</v>
      </c>
      <c r="G37" s="261"/>
      <c r="H37" s="261"/>
    </row>
    <row r="38" spans="2:8" ht="15" customHeight="1">
      <c r="B38" s="246"/>
      <c r="C38" s="243" t="s">
        <v>284</v>
      </c>
      <c r="D38" s="244" t="s">
        <v>355</v>
      </c>
      <c r="E38" s="244" t="s">
        <v>25</v>
      </c>
      <c r="F38" s="245" t="s">
        <v>254</v>
      </c>
      <c r="G38" s="261"/>
      <c r="H38" s="261"/>
    </row>
    <row r="39" spans="2:8" ht="15" customHeight="1">
      <c r="B39" s="246"/>
      <c r="C39" s="243" t="s">
        <v>290</v>
      </c>
      <c r="D39" s="244" t="s">
        <v>356</v>
      </c>
      <c r="E39" s="244" t="s">
        <v>323</v>
      </c>
      <c r="F39" s="245" t="s">
        <v>236</v>
      </c>
      <c r="G39" s="261"/>
      <c r="H39" s="261"/>
    </row>
    <row r="40" spans="2:8" ht="15" customHeight="1">
      <c r="B40" s="246"/>
      <c r="C40" s="243" t="s">
        <v>341</v>
      </c>
      <c r="D40" s="244" t="s">
        <v>275</v>
      </c>
      <c r="E40" s="244" t="s">
        <v>252</v>
      </c>
      <c r="F40" s="245" t="s">
        <v>337</v>
      </c>
      <c r="G40" s="261"/>
      <c r="H40" s="261"/>
    </row>
    <row r="41" spans="2:8" ht="15" customHeight="1">
      <c r="B41" s="246"/>
      <c r="C41" s="243" t="s">
        <v>292</v>
      </c>
      <c r="D41" s="244" t="s">
        <v>357</v>
      </c>
      <c r="E41" s="244" t="s">
        <v>334</v>
      </c>
      <c r="F41" s="245" t="s">
        <v>294</v>
      </c>
      <c r="G41" s="261"/>
      <c r="H41" s="261"/>
    </row>
    <row r="42" spans="2:8" ht="15" customHeight="1">
      <c r="B42" s="246"/>
      <c r="C42" s="243" t="s">
        <v>295</v>
      </c>
      <c r="D42" s="244" t="s">
        <v>358</v>
      </c>
      <c r="E42" s="244" t="s">
        <v>359</v>
      </c>
      <c r="F42" s="245" t="s">
        <v>299</v>
      </c>
      <c r="G42" s="261"/>
      <c r="H42" s="261"/>
    </row>
    <row r="43" spans="2:8" ht="15" customHeight="1">
      <c r="B43" s="246"/>
      <c r="C43" s="243" t="s">
        <v>298</v>
      </c>
      <c r="D43" s="244" t="s">
        <v>329</v>
      </c>
      <c r="E43" s="244" t="s">
        <v>340</v>
      </c>
      <c r="F43" s="245" t="s">
        <v>337</v>
      </c>
      <c r="G43" s="261"/>
      <c r="H43" s="261"/>
    </row>
    <row r="44" spans="2:8" ht="13.5" thickBot="1">
      <c r="B44" s="247"/>
      <c r="C44" s="248" t="s">
        <v>301</v>
      </c>
      <c r="D44" s="249" t="s">
        <v>275</v>
      </c>
      <c r="E44" s="249" t="s">
        <v>252</v>
      </c>
      <c r="F44" s="250" t="s">
        <v>337</v>
      </c>
    </row>
    <row r="45" spans="2:8">
      <c r="F45" s="166" t="s">
        <v>146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5"/>
  <sheetViews>
    <sheetView showGridLines="0" topLeftCell="A13" zoomScaleNormal="100" zoomScaleSheetLayoutView="80" workbookViewId="0">
      <selection activeCell="D39" sqref="D39"/>
    </sheetView>
  </sheetViews>
  <sheetFormatPr baseColWidth="10" defaultColWidth="8.85546875" defaultRowHeight="11.25"/>
  <cols>
    <col min="1" max="1" width="2.7109375" style="236" customWidth="1"/>
    <col min="2" max="2" width="35" style="236" customWidth="1"/>
    <col min="3" max="3" width="25.5703125" style="236" customWidth="1"/>
    <col min="4" max="4" width="16.42578125" style="236" customWidth="1"/>
    <col min="5" max="5" width="15.7109375" style="236" customWidth="1"/>
    <col min="6" max="6" width="13.140625" style="236" customWidth="1"/>
    <col min="7" max="7" width="4.85546875" style="236" customWidth="1"/>
    <col min="8" max="16384" width="8.85546875" style="236"/>
  </cols>
  <sheetData>
    <row r="1" spans="2:7" ht="13.5" customHeight="1"/>
    <row r="2" spans="2:7" ht="10.5" customHeight="1" thickBot="1"/>
    <row r="3" spans="2:7" ht="19.899999999999999" customHeight="1" thickBot="1">
      <c r="B3" s="669" t="s">
        <v>360</v>
      </c>
      <c r="C3" s="670"/>
      <c r="D3" s="670"/>
      <c r="E3" s="670"/>
      <c r="F3" s="671"/>
    </row>
    <row r="4" spans="2:7" ht="12" customHeight="1">
      <c r="B4" s="685" t="s">
        <v>223</v>
      </c>
      <c r="C4" s="685"/>
      <c r="D4" s="685"/>
      <c r="E4" s="685"/>
      <c r="F4" s="685"/>
      <c r="G4" s="239"/>
    </row>
    <row r="5" spans="2:7" ht="30" customHeight="1">
      <c r="B5" s="690" t="s">
        <v>361</v>
      </c>
      <c r="C5" s="690"/>
      <c r="D5" s="690"/>
      <c r="E5" s="690"/>
      <c r="F5" s="690"/>
      <c r="G5" s="239"/>
    </row>
    <row r="6" spans="2:7" ht="25.5" customHeight="1">
      <c r="B6" s="691" t="s">
        <v>362</v>
      </c>
      <c r="C6" s="691"/>
      <c r="D6" s="691"/>
      <c r="E6" s="691"/>
      <c r="F6" s="691"/>
    </row>
    <row r="7" spans="2:7" ht="19.899999999999999" customHeight="1">
      <c r="B7" s="692" t="s">
        <v>363</v>
      </c>
      <c r="C7" s="692"/>
      <c r="D7" s="692"/>
      <c r="E7" s="692"/>
      <c r="F7" s="692"/>
    </row>
    <row r="8" spans="2:7" ht="10.5" customHeight="1" thickBot="1">
      <c r="B8" s="693"/>
      <c r="C8" s="693"/>
      <c r="D8" s="693"/>
      <c r="E8" s="693"/>
      <c r="F8" s="693"/>
    </row>
    <row r="9" spans="2:7" ht="39" customHeight="1" thickBot="1">
      <c r="B9" s="240" t="s">
        <v>364</v>
      </c>
      <c r="C9" s="241" t="s">
        <v>228</v>
      </c>
      <c r="D9" s="241" t="s">
        <v>229</v>
      </c>
      <c r="E9" s="241" t="s">
        <v>230</v>
      </c>
      <c r="F9" s="241" t="s">
        <v>231</v>
      </c>
    </row>
    <row r="10" spans="2:7" ht="15" customHeight="1">
      <c r="B10" s="262" t="s">
        <v>365</v>
      </c>
      <c r="C10" s="263" t="s">
        <v>233</v>
      </c>
      <c r="D10" s="264" t="s">
        <v>366</v>
      </c>
      <c r="E10" s="264" t="s">
        <v>366</v>
      </c>
      <c r="F10" s="265" t="s">
        <v>239</v>
      </c>
    </row>
    <row r="11" spans="2:7" ht="15" customHeight="1">
      <c r="B11" s="262"/>
      <c r="C11" s="263" t="s">
        <v>367</v>
      </c>
      <c r="D11" s="264" t="s">
        <v>368</v>
      </c>
      <c r="E11" s="264" t="s">
        <v>369</v>
      </c>
      <c r="F11" s="265" t="s">
        <v>370</v>
      </c>
    </row>
    <row r="12" spans="2:7" ht="15" customHeight="1">
      <c r="B12" s="262"/>
      <c r="C12" s="263" t="s">
        <v>371</v>
      </c>
      <c r="D12" s="264" t="s">
        <v>368</v>
      </c>
      <c r="E12" s="264" t="s">
        <v>369</v>
      </c>
      <c r="F12" s="265" t="s">
        <v>370</v>
      </c>
    </row>
    <row r="13" spans="2:7" ht="15" customHeight="1">
      <c r="B13" s="246"/>
      <c r="C13" s="263" t="s">
        <v>248</v>
      </c>
      <c r="D13" s="264" t="s">
        <v>372</v>
      </c>
      <c r="E13" s="264" t="s">
        <v>373</v>
      </c>
      <c r="F13" s="265" t="s">
        <v>374</v>
      </c>
    </row>
    <row r="14" spans="2:7" ht="15" customHeight="1">
      <c r="B14" s="246"/>
      <c r="C14" s="263" t="s">
        <v>331</v>
      </c>
      <c r="D14" s="264" t="s">
        <v>375</v>
      </c>
      <c r="E14" s="264" t="s">
        <v>375</v>
      </c>
      <c r="F14" s="265" t="s">
        <v>239</v>
      </c>
    </row>
    <row r="15" spans="2:7" ht="15" customHeight="1">
      <c r="B15" s="246"/>
      <c r="C15" s="263" t="s">
        <v>376</v>
      </c>
      <c r="D15" s="264" t="s">
        <v>377</v>
      </c>
      <c r="E15" s="264" t="s">
        <v>378</v>
      </c>
      <c r="F15" s="265" t="s">
        <v>379</v>
      </c>
    </row>
    <row r="16" spans="2:7" ht="15" customHeight="1">
      <c r="B16" s="246"/>
      <c r="C16" s="263" t="s">
        <v>258</v>
      </c>
      <c r="D16" s="264" t="s">
        <v>380</v>
      </c>
      <c r="E16" s="264" t="s">
        <v>381</v>
      </c>
      <c r="F16" s="265" t="s">
        <v>382</v>
      </c>
    </row>
    <row r="17" spans="2:6" ht="15" customHeight="1">
      <c r="B17" s="246"/>
      <c r="C17" s="263" t="s">
        <v>260</v>
      </c>
      <c r="D17" s="264" t="s">
        <v>383</v>
      </c>
      <c r="E17" s="264" t="s">
        <v>384</v>
      </c>
      <c r="F17" s="265" t="s">
        <v>385</v>
      </c>
    </row>
    <row r="18" spans="2:6" ht="15" customHeight="1">
      <c r="B18" s="246"/>
      <c r="C18" s="263" t="s">
        <v>264</v>
      </c>
      <c r="D18" s="264" t="s">
        <v>380</v>
      </c>
      <c r="E18" s="264" t="s">
        <v>386</v>
      </c>
      <c r="F18" s="265" t="s">
        <v>337</v>
      </c>
    </row>
    <row r="19" spans="2:6" ht="15" customHeight="1">
      <c r="B19" s="246"/>
      <c r="C19" s="263" t="s">
        <v>268</v>
      </c>
      <c r="D19" s="264" t="s">
        <v>386</v>
      </c>
      <c r="E19" s="264" t="s">
        <v>387</v>
      </c>
      <c r="F19" s="265" t="s">
        <v>305</v>
      </c>
    </row>
    <row r="20" spans="2:6" ht="15" customHeight="1">
      <c r="B20" s="246"/>
      <c r="C20" s="263" t="s">
        <v>272</v>
      </c>
      <c r="D20" s="264" t="s">
        <v>388</v>
      </c>
      <c r="E20" s="264" t="s">
        <v>388</v>
      </c>
      <c r="F20" s="265" t="s">
        <v>239</v>
      </c>
    </row>
    <row r="21" spans="2:6" ht="15" customHeight="1">
      <c r="B21" s="246"/>
      <c r="C21" s="263" t="s">
        <v>278</v>
      </c>
      <c r="D21" s="264" t="s">
        <v>375</v>
      </c>
      <c r="E21" s="264" t="s">
        <v>375</v>
      </c>
      <c r="F21" s="265" t="s">
        <v>239</v>
      </c>
    </row>
    <row r="22" spans="2:6" ht="15" customHeight="1">
      <c r="B22" s="246"/>
      <c r="C22" s="263" t="s">
        <v>280</v>
      </c>
      <c r="D22" s="264" t="s">
        <v>389</v>
      </c>
      <c r="E22" s="264" t="s">
        <v>390</v>
      </c>
      <c r="F22" s="265" t="s">
        <v>299</v>
      </c>
    </row>
    <row r="23" spans="2:6" ht="15" customHeight="1">
      <c r="B23" s="246"/>
      <c r="C23" s="263" t="s">
        <v>292</v>
      </c>
      <c r="D23" s="264" t="s">
        <v>391</v>
      </c>
      <c r="E23" s="264" t="s">
        <v>392</v>
      </c>
      <c r="F23" s="265" t="s">
        <v>393</v>
      </c>
    </row>
    <row r="24" spans="2:6" ht="15" customHeight="1">
      <c r="B24" s="246"/>
      <c r="C24" s="263" t="s">
        <v>295</v>
      </c>
      <c r="D24" s="264" t="s">
        <v>394</v>
      </c>
      <c r="E24" s="264" t="s">
        <v>395</v>
      </c>
      <c r="F24" s="265" t="s">
        <v>299</v>
      </c>
    </row>
    <row r="25" spans="2:6" ht="15" customHeight="1" thickBot="1">
      <c r="B25" s="247"/>
      <c r="C25" s="266" t="s">
        <v>298</v>
      </c>
      <c r="D25" s="267" t="s">
        <v>396</v>
      </c>
      <c r="E25" s="267" t="s">
        <v>397</v>
      </c>
      <c r="F25" s="268" t="s">
        <v>398</v>
      </c>
    </row>
    <row r="26" spans="2:6" ht="15" customHeight="1">
      <c r="B26" s="262" t="s">
        <v>399</v>
      </c>
      <c r="C26" s="263" t="s">
        <v>367</v>
      </c>
      <c r="D26" s="264" t="s">
        <v>307</v>
      </c>
      <c r="E26" s="264" t="s">
        <v>307</v>
      </c>
      <c r="F26" s="265" t="s">
        <v>239</v>
      </c>
    </row>
    <row r="27" spans="2:6" ht="15" customHeight="1">
      <c r="B27" s="262"/>
      <c r="C27" s="263" t="s">
        <v>288</v>
      </c>
      <c r="D27" s="264" t="s">
        <v>400</v>
      </c>
      <c r="E27" s="264" t="s">
        <v>400</v>
      </c>
      <c r="F27" s="265" t="s">
        <v>239</v>
      </c>
    </row>
    <row r="28" spans="2:6" ht="15" customHeight="1">
      <c r="B28" s="262"/>
      <c r="C28" s="263" t="s">
        <v>401</v>
      </c>
      <c r="D28" s="264" t="s">
        <v>402</v>
      </c>
      <c r="E28" s="264" t="s">
        <v>402</v>
      </c>
      <c r="F28" s="265" t="s">
        <v>239</v>
      </c>
    </row>
    <row r="29" spans="2:6" ht="15" customHeight="1" thickBot="1">
      <c r="B29" s="247"/>
      <c r="C29" s="266" t="s">
        <v>403</v>
      </c>
      <c r="D29" s="267" t="s">
        <v>404</v>
      </c>
      <c r="E29" s="267" t="s">
        <v>405</v>
      </c>
      <c r="F29" s="268" t="s">
        <v>406</v>
      </c>
    </row>
    <row r="30" spans="2:6" ht="15" customHeight="1">
      <c r="B30" s="262" t="s">
        <v>407</v>
      </c>
      <c r="C30" s="263" t="s">
        <v>258</v>
      </c>
      <c r="D30" s="264" t="s">
        <v>404</v>
      </c>
      <c r="E30" s="264" t="s">
        <v>404</v>
      </c>
      <c r="F30" s="265" t="s">
        <v>239</v>
      </c>
    </row>
    <row r="31" spans="2:6" ht="15" customHeight="1">
      <c r="B31" s="246"/>
      <c r="C31" s="263" t="s">
        <v>288</v>
      </c>
      <c r="D31" s="264" t="s">
        <v>408</v>
      </c>
      <c r="E31" s="264" t="s">
        <v>408</v>
      </c>
      <c r="F31" s="265" t="s">
        <v>239</v>
      </c>
    </row>
    <row r="32" spans="2:6" ht="15" customHeight="1">
      <c r="B32" s="246"/>
      <c r="C32" s="263" t="s">
        <v>401</v>
      </c>
      <c r="D32" s="269" t="s">
        <v>409</v>
      </c>
      <c r="E32" s="269" t="s">
        <v>409</v>
      </c>
      <c r="F32" s="270" t="s">
        <v>239</v>
      </c>
    </row>
    <row r="33" spans="2:6" ht="15" customHeight="1">
      <c r="B33" s="246"/>
      <c r="C33" s="263" t="s">
        <v>403</v>
      </c>
      <c r="D33" s="264" t="s">
        <v>410</v>
      </c>
      <c r="E33" s="264" t="s">
        <v>411</v>
      </c>
      <c r="F33" s="265" t="s">
        <v>412</v>
      </c>
    </row>
    <row r="34" spans="2:6" ht="15" customHeight="1" thickBot="1">
      <c r="B34" s="247"/>
      <c r="C34" s="266" t="s">
        <v>301</v>
      </c>
      <c r="D34" s="267" t="s">
        <v>413</v>
      </c>
      <c r="E34" s="267" t="s">
        <v>413</v>
      </c>
      <c r="F34" s="268" t="s">
        <v>239</v>
      </c>
    </row>
    <row r="35" spans="2:6" ht="15" customHeight="1">
      <c r="B35" s="271" t="s">
        <v>414</v>
      </c>
      <c r="C35" s="263" t="s">
        <v>288</v>
      </c>
      <c r="D35" s="269" t="s">
        <v>415</v>
      </c>
      <c r="E35" s="269" t="s">
        <v>415</v>
      </c>
      <c r="F35" s="270" t="s">
        <v>239</v>
      </c>
    </row>
    <row r="36" spans="2:6" ht="15" customHeight="1" thickBot="1">
      <c r="B36" s="272"/>
      <c r="C36" s="266" t="s">
        <v>403</v>
      </c>
      <c r="D36" s="273" t="s">
        <v>416</v>
      </c>
      <c r="E36" s="273" t="s">
        <v>417</v>
      </c>
      <c r="F36" s="274" t="s">
        <v>418</v>
      </c>
    </row>
    <row r="37" spans="2:6" ht="15" customHeight="1">
      <c r="B37" s="262" t="s">
        <v>419</v>
      </c>
      <c r="C37" s="263" t="s">
        <v>288</v>
      </c>
      <c r="D37" s="264" t="s">
        <v>420</v>
      </c>
      <c r="E37" s="264" t="s">
        <v>420</v>
      </c>
      <c r="F37" s="265" t="s">
        <v>239</v>
      </c>
    </row>
    <row r="38" spans="2:6" ht="15" customHeight="1">
      <c r="B38" s="246"/>
      <c r="C38" s="263" t="s">
        <v>401</v>
      </c>
      <c r="D38" s="264" t="s">
        <v>421</v>
      </c>
      <c r="E38" s="264" t="s">
        <v>421</v>
      </c>
      <c r="F38" s="265" t="s">
        <v>239</v>
      </c>
    </row>
    <row r="39" spans="2:6" ht="15" customHeight="1" thickBot="1">
      <c r="B39" s="247"/>
      <c r="C39" s="266" t="s">
        <v>403</v>
      </c>
      <c r="D39" s="267" t="s">
        <v>420</v>
      </c>
      <c r="E39" s="267" t="s">
        <v>422</v>
      </c>
      <c r="F39" s="268" t="s">
        <v>423</v>
      </c>
    </row>
    <row r="40" spans="2:6" ht="15" customHeight="1" thickBot="1">
      <c r="B40" s="275" t="s">
        <v>424</v>
      </c>
      <c r="C40" s="276" t="s">
        <v>403</v>
      </c>
      <c r="D40" s="267" t="s">
        <v>425</v>
      </c>
      <c r="E40" s="267" t="s">
        <v>426</v>
      </c>
      <c r="F40" s="268" t="s">
        <v>427</v>
      </c>
    </row>
    <row r="41" spans="2:6" ht="15" customHeight="1">
      <c r="B41" s="262" t="s">
        <v>428</v>
      </c>
      <c r="C41" s="263" t="s">
        <v>367</v>
      </c>
      <c r="D41" s="264" t="s">
        <v>429</v>
      </c>
      <c r="E41" s="264" t="s">
        <v>429</v>
      </c>
      <c r="F41" s="265" t="s">
        <v>239</v>
      </c>
    </row>
    <row r="42" spans="2:6" ht="15" customHeight="1">
      <c r="B42" s="246"/>
      <c r="C42" s="277" t="s">
        <v>288</v>
      </c>
      <c r="D42" s="278" t="s">
        <v>430</v>
      </c>
      <c r="E42" s="278" t="s">
        <v>430</v>
      </c>
      <c r="F42" s="279" t="s">
        <v>239</v>
      </c>
    </row>
    <row r="43" spans="2:6" ht="15" customHeight="1">
      <c r="B43" s="246"/>
      <c r="C43" s="277" t="s">
        <v>401</v>
      </c>
      <c r="D43" s="278" t="s">
        <v>431</v>
      </c>
      <c r="E43" s="278" t="s">
        <v>431</v>
      </c>
      <c r="F43" s="279" t="s">
        <v>239</v>
      </c>
    </row>
    <row r="44" spans="2:6" ht="15" customHeight="1" thickBot="1">
      <c r="B44" s="247"/>
      <c r="C44" s="266" t="s">
        <v>403</v>
      </c>
      <c r="D44" s="267" t="s">
        <v>432</v>
      </c>
      <c r="E44" s="267" t="s">
        <v>410</v>
      </c>
      <c r="F44" s="268" t="s">
        <v>382</v>
      </c>
    </row>
    <row r="45" spans="2:6" ht="15" customHeight="1">
      <c r="F45" s="166" t="s">
        <v>146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topLeftCell="A6" zoomScaleNormal="100" zoomScaleSheetLayoutView="90" workbookViewId="0">
      <selection activeCell="D15" sqref="D15:F21"/>
    </sheetView>
  </sheetViews>
  <sheetFormatPr baseColWidth="10" defaultColWidth="8.85546875" defaultRowHeight="11.25"/>
  <cols>
    <col min="1" max="1" width="2.7109375" style="236" customWidth="1"/>
    <col min="2" max="2" width="31.28515625" style="236" customWidth="1"/>
    <col min="3" max="3" width="25.5703125" style="236" customWidth="1"/>
    <col min="4" max="4" width="17.85546875" style="236" customWidth="1"/>
    <col min="5" max="5" width="15.85546875" style="236" customWidth="1"/>
    <col min="6" max="6" width="13.5703125" style="236" customWidth="1"/>
    <col min="7" max="7" width="3.28515625" style="236" customWidth="1"/>
    <col min="8" max="16384" width="8.85546875" style="236"/>
  </cols>
  <sheetData>
    <row r="1" spans="1:7" ht="14.25" customHeight="1">
      <c r="A1" s="280"/>
      <c r="B1" s="280"/>
      <c r="C1" s="280"/>
      <c r="D1" s="280"/>
      <c r="E1" s="280"/>
      <c r="F1" s="280"/>
    </row>
    <row r="2" spans="1:7" ht="10.5" customHeight="1" thickBot="1">
      <c r="A2" s="280"/>
      <c r="B2" s="280"/>
      <c r="C2" s="280"/>
      <c r="D2" s="280"/>
      <c r="E2" s="280"/>
      <c r="F2" s="280"/>
    </row>
    <row r="3" spans="1:7" ht="19.899999999999999" customHeight="1" thickBot="1">
      <c r="A3" s="280"/>
      <c r="B3" s="694" t="s">
        <v>433</v>
      </c>
      <c r="C3" s="695"/>
      <c r="D3" s="695"/>
      <c r="E3" s="695"/>
      <c r="F3" s="696"/>
    </row>
    <row r="4" spans="1:7" ht="15.75" customHeight="1">
      <c r="A4" s="280"/>
      <c r="B4" s="4"/>
      <c r="C4" s="4"/>
      <c r="D4" s="4"/>
      <c r="E4" s="4"/>
      <c r="F4" s="4"/>
    </row>
    <row r="5" spans="1:7" ht="20.45" customHeight="1">
      <c r="A5" s="280"/>
      <c r="B5" s="697" t="s">
        <v>434</v>
      </c>
      <c r="C5" s="697"/>
      <c r="D5" s="697"/>
      <c r="E5" s="697"/>
      <c r="F5" s="697"/>
      <c r="G5" s="239"/>
    </row>
    <row r="6" spans="1:7" ht="19.899999999999999" customHeight="1">
      <c r="A6" s="280"/>
      <c r="B6" s="698" t="s">
        <v>435</v>
      </c>
      <c r="C6" s="698"/>
      <c r="D6" s="698"/>
      <c r="E6" s="698"/>
      <c r="F6" s="698"/>
      <c r="G6" s="239"/>
    </row>
    <row r="7" spans="1:7" ht="19.899999999999999" customHeight="1" thickBot="1">
      <c r="A7" s="280"/>
      <c r="B7" s="280"/>
      <c r="C7" s="280"/>
      <c r="D7" s="280"/>
      <c r="E7" s="280"/>
      <c r="F7" s="280"/>
    </row>
    <row r="8" spans="1:7" ht="39" customHeight="1" thickBot="1">
      <c r="A8" s="280"/>
      <c r="B8" s="281" t="s">
        <v>364</v>
      </c>
      <c r="C8" s="282" t="s">
        <v>228</v>
      </c>
      <c r="D8" s="241" t="s">
        <v>229</v>
      </c>
      <c r="E8" s="241" t="s">
        <v>230</v>
      </c>
      <c r="F8" s="282" t="s">
        <v>231</v>
      </c>
    </row>
    <row r="9" spans="1:7" ht="15" customHeight="1">
      <c r="A9" s="280"/>
      <c r="B9" s="283" t="s">
        <v>436</v>
      </c>
      <c r="C9" s="284" t="s">
        <v>233</v>
      </c>
      <c r="D9" s="285" t="s">
        <v>437</v>
      </c>
      <c r="E9" s="285" t="s">
        <v>438</v>
      </c>
      <c r="F9" s="286" t="s">
        <v>439</v>
      </c>
    </row>
    <row r="10" spans="1:7" ht="15" customHeight="1">
      <c r="A10" s="280"/>
      <c r="B10" s="287"/>
      <c r="C10" s="288" t="s">
        <v>367</v>
      </c>
      <c r="D10" s="289" t="s">
        <v>440</v>
      </c>
      <c r="E10" s="289" t="s">
        <v>441</v>
      </c>
      <c r="F10" s="290" t="s">
        <v>442</v>
      </c>
    </row>
    <row r="11" spans="1:7" ht="15" customHeight="1">
      <c r="A11" s="280"/>
      <c r="B11" s="291"/>
      <c r="C11" s="288" t="s">
        <v>248</v>
      </c>
      <c r="D11" s="289" t="s">
        <v>443</v>
      </c>
      <c r="E11" s="289" t="s">
        <v>444</v>
      </c>
      <c r="F11" s="290" t="s">
        <v>445</v>
      </c>
    </row>
    <row r="12" spans="1:7" ht="15" customHeight="1">
      <c r="A12" s="280"/>
      <c r="B12" s="291"/>
      <c r="C12" s="288" t="s">
        <v>251</v>
      </c>
      <c r="D12" s="289" t="s">
        <v>446</v>
      </c>
      <c r="E12" s="289" t="s">
        <v>447</v>
      </c>
      <c r="F12" s="290" t="s">
        <v>205</v>
      </c>
    </row>
    <row r="13" spans="1:7" ht="15" customHeight="1" thickBot="1">
      <c r="A13" s="280"/>
      <c r="B13" s="292"/>
      <c r="C13" s="293" t="s">
        <v>292</v>
      </c>
      <c r="D13" s="294" t="s">
        <v>448</v>
      </c>
      <c r="E13" s="294" t="s">
        <v>449</v>
      </c>
      <c r="F13" s="295" t="s">
        <v>450</v>
      </c>
    </row>
    <row r="14" spans="1:7" ht="15" customHeight="1" thickBot="1">
      <c r="A14" s="280"/>
      <c r="B14" s="296" t="s">
        <v>451</v>
      </c>
      <c r="C14" s="699" t="s">
        <v>452</v>
      </c>
      <c r="D14" s="700"/>
      <c r="E14" s="700"/>
      <c r="F14" s="701"/>
    </row>
    <row r="15" spans="1:7" ht="15" customHeight="1">
      <c r="A15" s="280"/>
      <c r="B15" s="291"/>
      <c r="C15" s="288" t="s">
        <v>233</v>
      </c>
      <c r="D15" s="285" t="s">
        <v>453</v>
      </c>
      <c r="E15" s="285" t="s">
        <v>454</v>
      </c>
      <c r="F15" s="265" t="s">
        <v>455</v>
      </c>
    </row>
    <row r="16" spans="1:7" ht="15" customHeight="1">
      <c r="A16" s="280"/>
      <c r="B16" s="291"/>
      <c r="C16" s="288" t="s">
        <v>367</v>
      </c>
      <c r="D16" s="289" t="s">
        <v>456</v>
      </c>
      <c r="E16" s="289" t="s">
        <v>457</v>
      </c>
      <c r="F16" s="265" t="s">
        <v>458</v>
      </c>
    </row>
    <row r="17" spans="1:6" ht="15" customHeight="1">
      <c r="A17" s="280"/>
      <c r="B17" s="291"/>
      <c r="C17" s="288" t="s">
        <v>248</v>
      </c>
      <c r="D17" s="289" t="s">
        <v>459</v>
      </c>
      <c r="E17" s="289" t="s">
        <v>460</v>
      </c>
      <c r="F17" s="290" t="s">
        <v>461</v>
      </c>
    </row>
    <row r="18" spans="1:6" ht="15" customHeight="1">
      <c r="A18" s="280"/>
      <c r="B18" s="291"/>
      <c r="C18" s="288" t="s">
        <v>251</v>
      </c>
      <c r="D18" s="289" t="s">
        <v>462</v>
      </c>
      <c r="E18" s="289" t="s">
        <v>463</v>
      </c>
      <c r="F18" s="290" t="s">
        <v>464</v>
      </c>
    </row>
    <row r="19" spans="1:6" ht="15" customHeight="1">
      <c r="A19" s="280"/>
      <c r="B19" s="291"/>
      <c r="C19" s="288" t="s">
        <v>270</v>
      </c>
      <c r="D19" s="289" t="s">
        <v>465</v>
      </c>
      <c r="E19" s="289" t="s">
        <v>466</v>
      </c>
      <c r="F19" s="290" t="s">
        <v>467</v>
      </c>
    </row>
    <row r="20" spans="1:6" ht="15" customHeight="1">
      <c r="A20" s="280"/>
      <c r="B20" s="291"/>
      <c r="C20" s="288" t="s">
        <v>292</v>
      </c>
      <c r="D20" s="289" t="s">
        <v>468</v>
      </c>
      <c r="E20" s="289" t="s">
        <v>469</v>
      </c>
      <c r="F20" s="290" t="s">
        <v>470</v>
      </c>
    </row>
    <row r="21" spans="1:6" ht="15" customHeight="1" thickBot="1">
      <c r="A21" s="280"/>
      <c r="B21" s="292"/>
      <c r="C21" s="293" t="s">
        <v>403</v>
      </c>
      <c r="D21" s="294" t="s">
        <v>471</v>
      </c>
      <c r="E21" s="294" t="s">
        <v>472</v>
      </c>
      <c r="F21" s="295" t="s">
        <v>473</v>
      </c>
    </row>
    <row r="22" spans="1:6">
      <c r="A22" s="280"/>
      <c r="B22" s="280"/>
      <c r="C22" s="280"/>
      <c r="D22" s="280"/>
      <c r="E22" s="280"/>
      <c r="F22" s="166" t="s">
        <v>146</v>
      </c>
    </row>
    <row r="24" spans="1:6">
      <c r="F24" s="297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7"/>
  <sheetViews>
    <sheetView showGridLines="0" topLeftCell="B16" zoomScale="75" zoomScaleNormal="75" zoomScaleSheetLayoutView="100" workbookViewId="0">
      <selection activeCell="I49" sqref="I49"/>
    </sheetView>
  </sheetViews>
  <sheetFormatPr baseColWidth="10" defaultColWidth="11.42578125" defaultRowHeight="15"/>
  <cols>
    <col min="1" max="1" width="4" style="300" customWidth="1"/>
    <col min="2" max="2" width="48.28515625" style="300" customWidth="1"/>
    <col min="3" max="3" width="22.28515625" style="300" customWidth="1"/>
    <col min="4" max="4" width="17.5703125" style="300" customWidth="1"/>
    <col min="5" max="5" width="16" style="300" customWidth="1"/>
    <col min="6" max="6" width="12.5703125" style="300" customWidth="1"/>
    <col min="7" max="7" width="2.42578125" style="300" customWidth="1"/>
    <col min="8" max="9" width="10.7109375" style="301" customWidth="1"/>
    <col min="10" max="16384" width="11.42578125" style="301"/>
  </cols>
  <sheetData>
    <row r="1" spans="1:12" ht="10.5" customHeight="1">
      <c r="A1" s="298"/>
      <c r="B1" s="298"/>
      <c r="C1" s="298"/>
      <c r="D1" s="298"/>
      <c r="E1" s="298"/>
      <c r="F1" s="299"/>
    </row>
    <row r="2" spans="1:12" ht="18" customHeight="1">
      <c r="A2" s="298"/>
      <c r="B2" s="302"/>
      <c r="C2" s="302"/>
      <c r="D2" s="302"/>
      <c r="E2" s="302"/>
      <c r="F2" s="303"/>
    </row>
    <row r="3" spans="1:12" ht="14.25" customHeight="1" thickBot="1"/>
    <row r="4" spans="1:12" ht="17.25" customHeight="1" thickBot="1">
      <c r="A4" s="298"/>
      <c r="B4" s="694" t="s">
        <v>474</v>
      </c>
      <c r="C4" s="695"/>
      <c r="D4" s="695"/>
      <c r="E4" s="695"/>
      <c r="F4" s="696"/>
    </row>
    <row r="5" spans="1:12" ht="17.25" customHeight="1">
      <c r="A5" s="298"/>
      <c r="B5" s="702" t="s">
        <v>475</v>
      </c>
      <c r="C5" s="702"/>
      <c r="D5" s="702"/>
      <c r="E5" s="702"/>
      <c r="F5" s="702"/>
      <c r="G5" s="304"/>
    </row>
    <row r="6" spans="1:12">
      <c r="A6" s="298"/>
      <c r="B6" s="702" t="s">
        <v>476</v>
      </c>
      <c r="C6" s="702"/>
      <c r="D6" s="702"/>
      <c r="E6" s="702"/>
      <c r="F6" s="702"/>
      <c r="G6" s="304"/>
    </row>
    <row r="7" spans="1:12" ht="15.75" thickBot="1">
      <c r="A7" s="298"/>
      <c r="B7" s="305"/>
      <c r="C7" s="305"/>
      <c r="D7" s="305"/>
      <c r="E7" s="305"/>
      <c r="F7" s="298"/>
    </row>
    <row r="8" spans="1:12" ht="44.45" customHeight="1" thickBot="1">
      <c r="A8" s="298"/>
      <c r="B8" s="240" t="s">
        <v>477</v>
      </c>
      <c r="C8" s="306" t="s">
        <v>228</v>
      </c>
      <c r="D8" s="241" t="s">
        <v>229</v>
      </c>
      <c r="E8" s="241" t="s">
        <v>230</v>
      </c>
      <c r="F8" s="306" t="s">
        <v>231</v>
      </c>
    </row>
    <row r="9" spans="1:12">
      <c r="A9" s="298"/>
      <c r="B9" s="307" t="s">
        <v>478</v>
      </c>
      <c r="C9" s="308" t="s">
        <v>233</v>
      </c>
      <c r="D9" s="309" t="s">
        <v>479</v>
      </c>
      <c r="E9" s="309" t="s">
        <v>405</v>
      </c>
      <c r="F9" s="310" t="s">
        <v>480</v>
      </c>
    </row>
    <row r="10" spans="1:12">
      <c r="A10" s="298"/>
      <c r="B10" s="311" t="s">
        <v>481</v>
      </c>
      <c r="C10" s="312" t="s">
        <v>482</v>
      </c>
      <c r="D10" s="313" t="s">
        <v>483</v>
      </c>
      <c r="E10" s="313" t="s">
        <v>483</v>
      </c>
      <c r="F10" s="314" t="s">
        <v>239</v>
      </c>
    </row>
    <row r="11" spans="1:12">
      <c r="A11" s="298"/>
      <c r="B11" s="311"/>
      <c r="C11" s="312" t="s">
        <v>367</v>
      </c>
      <c r="D11" s="313" t="s">
        <v>484</v>
      </c>
      <c r="E11" s="313" t="s">
        <v>485</v>
      </c>
      <c r="F11" s="314" t="s">
        <v>486</v>
      </c>
    </row>
    <row r="12" spans="1:12">
      <c r="A12" s="298"/>
      <c r="B12" s="311"/>
      <c r="C12" s="312" t="s">
        <v>371</v>
      </c>
      <c r="D12" s="313" t="s">
        <v>479</v>
      </c>
      <c r="E12" s="313" t="s">
        <v>484</v>
      </c>
      <c r="F12" s="314" t="s">
        <v>370</v>
      </c>
    </row>
    <row r="13" spans="1:12">
      <c r="A13" s="298"/>
      <c r="B13" s="311"/>
      <c r="C13" s="312" t="s">
        <v>246</v>
      </c>
      <c r="D13" s="313" t="s">
        <v>487</v>
      </c>
      <c r="E13" s="313" t="s">
        <v>487</v>
      </c>
      <c r="F13" s="314" t="s">
        <v>239</v>
      </c>
    </row>
    <row r="14" spans="1:12">
      <c r="A14" s="298"/>
      <c r="B14" s="311"/>
      <c r="C14" s="312" t="s">
        <v>248</v>
      </c>
      <c r="D14" s="313" t="s">
        <v>404</v>
      </c>
      <c r="E14" s="313" t="s">
        <v>488</v>
      </c>
      <c r="F14" s="314" t="s">
        <v>379</v>
      </c>
    </row>
    <row r="15" spans="1:12">
      <c r="A15" s="298"/>
      <c r="B15" s="311"/>
      <c r="C15" s="312" t="s">
        <v>306</v>
      </c>
      <c r="D15" s="313" t="s">
        <v>489</v>
      </c>
      <c r="E15" s="313" t="s">
        <v>490</v>
      </c>
      <c r="F15" s="314" t="s">
        <v>491</v>
      </c>
      <c r="L15" s="315"/>
    </row>
    <row r="16" spans="1:12">
      <c r="A16" s="298"/>
      <c r="B16" s="311"/>
      <c r="C16" s="312" t="s">
        <v>251</v>
      </c>
      <c r="D16" s="313" t="s">
        <v>492</v>
      </c>
      <c r="E16" s="313" t="s">
        <v>492</v>
      </c>
      <c r="F16" s="314" t="s">
        <v>239</v>
      </c>
    </row>
    <row r="17" spans="1:6">
      <c r="A17" s="298"/>
      <c r="B17" s="311"/>
      <c r="C17" s="312" t="s">
        <v>333</v>
      </c>
      <c r="D17" s="313" t="s">
        <v>493</v>
      </c>
      <c r="E17" s="313" t="s">
        <v>494</v>
      </c>
      <c r="F17" s="314" t="s">
        <v>370</v>
      </c>
    </row>
    <row r="18" spans="1:6">
      <c r="A18" s="298"/>
      <c r="B18" s="311"/>
      <c r="C18" s="312" t="s">
        <v>495</v>
      </c>
      <c r="D18" s="313" t="s">
        <v>496</v>
      </c>
      <c r="E18" s="313" t="s">
        <v>496</v>
      </c>
      <c r="F18" s="314" t="s">
        <v>239</v>
      </c>
    </row>
    <row r="19" spans="1:6">
      <c r="A19" s="298"/>
      <c r="B19" s="311"/>
      <c r="C19" s="312" t="s">
        <v>497</v>
      </c>
      <c r="D19" s="313" t="s">
        <v>498</v>
      </c>
      <c r="E19" s="313" t="s">
        <v>498</v>
      </c>
      <c r="F19" s="314" t="s">
        <v>239</v>
      </c>
    </row>
    <row r="20" spans="1:6">
      <c r="A20" s="298"/>
      <c r="B20" s="311"/>
      <c r="C20" s="312" t="s">
        <v>499</v>
      </c>
      <c r="D20" s="313" t="s">
        <v>404</v>
      </c>
      <c r="E20" s="313" t="s">
        <v>500</v>
      </c>
      <c r="F20" s="314" t="s">
        <v>427</v>
      </c>
    </row>
    <row r="21" spans="1:6">
      <c r="A21" s="298"/>
      <c r="B21" s="311"/>
      <c r="C21" s="312" t="s">
        <v>288</v>
      </c>
      <c r="D21" s="313" t="s">
        <v>479</v>
      </c>
      <c r="E21" s="313" t="s">
        <v>501</v>
      </c>
      <c r="F21" s="314" t="s">
        <v>502</v>
      </c>
    </row>
    <row r="22" spans="1:6">
      <c r="A22" s="298"/>
      <c r="B22" s="311"/>
      <c r="C22" s="312" t="s">
        <v>401</v>
      </c>
      <c r="D22" s="313" t="s">
        <v>503</v>
      </c>
      <c r="E22" s="313" t="s">
        <v>503</v>
      </c>
      <c r="F22" s="314" t="s">
        <v>239</v>
      </c>
    </row>
    <row r="23" spans="1:6" ht="15.75" thickBot="1">
      <c r="A23" s="298"/>
      <c r="B23" s="316"/>
      <c r="C23" s="317" t="s">
        <v>292</v>
      </c>
      <c r="D23" s="318" t="s">
        <v>504</v>
      </c>
      <c r="E23" s="318" t="s">
        <v>505</v>
      </c>
      <c r="F23" s="319" t="s">
        <v>506</v>
      </c>
    </row>
    <row r="24" spans="1:6">
      <c r="A24" s="298"/>
      <c r="B24" s="311" t="s">
        <v>507</v>
      </c>
      <c r="C24" s="312" t="s">
        <v>233</v>
      </c>
      <c r="D24" s="313" t="s">
        <v>508</v>
      </c>
      <c r="E24" s="313" t="s">
        <v>509</v>
      </c>
      <c r="F24" s="314" t="s">
        <v>510</v>
      </c>
    </row>
    <row r="25" spans="1:6">
      <c r="A25" s="298"/>
      <c r="B25" s="311" t="s">
        <v>511</v>
      </c>
      <c r="C25" s="312" t="s">
        <v>367</v>
      </c>
      <c r="D25" s="313" t="s">
        <v>512</v>
      </c>
      <c r="E25" s="313" t="s">
        <v>513</v>
      </c>
      <c r="F25" s="314" t="s">
        <v>514</v>
      </c>
    </row>
    <row r="26" spans="1:6">
      <c r="A26" s="298"/>
      <c r="B26" s="311"/>
      <c r="C26" s="312" t="s">
        <v>246</v>
      </c>
      <c r="D26" s="313" t="s">
        <v>515</v>
      </c>
      <c r="E26" s="313" t="s">
        <v>515</v>
      </c>
      <c r="F26" s="314" t="s">
        <v>239</v>
      </c>
    </row>
    <row r="27" spans="1:6">
      <c r="A27" s="298"/>
      <c r="B27" s="311"/>
      <c r="C27" s="312" t="s">
        <v>248</v>
      </c>
      <c r="D27" s="313" t="s">
        <v>516</v>
      </c>
      <c r="E27" s="313" t="s">
        <v>402</v>
      </c>
      <c r="F27" s="314" t="s">
        <v>305</v>
      </c>
    </row>
    <row r="28" spans="1:6">
      <c r="A28" s="298"/>
      <c r="B28" s="311"/>
      <c r="C28" s="312" t="s">
        <v>306</v>
      </c>
      <c r="D28" s="313" t="s">
        <v>517</v>
      </c>
      <c r="E28" s="313" t="s">
        <v>517</v>
      </c>
      <c r="F28" s="314" t="s">
        <v>239</v>
      </c>
    </row>
    <row r="29" spans="1:6">
      <c r="A29" s="298"/>
      <c r="B29" s="311"/>
      <c r="C29" s="312" t="s">
        <v>251</v>
      </c>
      <c r="D29" s="313" t="s">
        <v>518</v>
      </c>
      <c r="E29" s="313" t="s">
        <v>518</v>
      </c>
      <c r="F29" s="314" t="s">
        <v>239</v>
      </c>
    </row>
    <row r="30" spans="1:6">
      <c r="A30" s="298"/>
      <c r="B30" s="311"/>
      <c r="C30" s="312" t="s">
        <v>333</v>
      </c>
      <c r="D30" s="313" t="s">
        <v>519</v>
      </c>
      <c r="E30" s="313" t="s">
        <v>520</v>
      </c>
      <c r="F30" s="314" t="s">
        <v>305</v>
      </c>
    </row>
    <row r="31" spans="1:6">
      <c r="A31" s="298"/>
      <c r="B31" s="311"/>
      <c r="C31" s="312" t="s">
        <v>495</v>
      </c>
      <c r="D31" s="313" t="s">
        <v>521</v>
      </c>
      <c r="E31" s="313" t="s">
        <v>521</v>
      </c>
      <c r="F31" s="314" t="s">
        <v>239</v>
      </c>
    </row>
    <row r="32" spans="1:6">
      <c r="A32" s="298"/>
      <c r="B32" s="311"/>
      <c r="C32" s="312" t="s">
        <v>497</v>
      </c>
      <c r="D32" s="313" t="s">
        <v>522</v>
      </c>
      <c r="E32" s="313" t="s">
        <v>522</v>
      </c>
      <c r="F32" s="314" t="s">
        <v>239</v>
      </c>
    </row>
    <row r="33" spans="1:7">
      <c r="A33" s="298"/>
      <c r="B33" s="311"/>
      <c r="C33" s="312" t="s">
        <v>499</v>
      </c>
      <c r="D33" s="313" t="s">
        <v>523</v>
      </c>
      <c r="E33" s="313" t="s">
        <v>523</v>
      </c>
      <c r="F33" s="314" t="s">
        <v>239</v>
      </c>
    </row>
    <row r="34" spans="1:7">
      <c r="A34" s="298"/>
      <c r="B34" s="311"/>
      <c r="C34" s="312" t="s">
        <v>288</v>
      </c>
      <c r="D34" s="313" t="s">
        <v>524</v>
      </c>
      <c r="E34" s="313" t="s">
        <v>524</v>
      </c>
      <c r="F34" s="314" t="s">
        <v>239</v>
      </c>
    </row>
    <row r="35" spans="1:7">
      <c r="A35" s="298"/>
      <c r="B35" s="311"/>
      <c r="C35" s="312" t="s">
        <v>401</v>
      </c>
      <c r="D35" s="313" t="s">
        <v>517</v>
      </c>
      <c r="E35" s="313" t="s">
        <v>517</v>
      </c>
      <c r="F35" s="314" t="s">
        <v>239</v>
      </c>
    </row>
    <row r="36" spans="1:7" ht="15.75" thickBot="1">
      <c r="A36" s="298"/>
      <c r="B36" s="316"/>
      <c r="C36" s="312" t="s">
        <v>292</v>
      </c>
      <c r="D36" s="313" t="s">
        <v>525</v>
      </c>
      <c r="E36" s="313" t="s">
        <v>526</v>
      </c>
      <c r="F36" s="314" t="s">
        <v>527</v>
      </c>
    </row>
    <row r="37" spans="1:7">
      <c r="A37" s="298"/>
      <c r="B37" s="311" t="s">
        <v>528</v>
      </c>
      <c r="C37" s="308" t="s">
        <v>233</v>
      </c>
      <c r="D37" s="309" t="s">
        <v>529</v>
      </c>
      <c r="E37" s="309" t="s">
        <v>530</v>
      </c>
      <c r="F37" s="310" t="s">
        <v>379</v>
      </c>
    </row>
    <row r="38" spans="1:7">
      <c r="A38" s="298"/>
      <c r="B38" s="311" t="s">
        <v>531</v>
      </c>
      <c r="C38" s="312" t="s">
        <v>246</v>
      </c>
      <c r="D38" s="313" t="s">
        <v>532</v>
      </c>
      <c r="E38" s="313" t="s">
        <v>532</v>
      </c>
      <c r="F38" s="314" t="s">
        <v>239</v>
      </c>
      <c r="G38" s="301"/>
    </row>
    <row r="39" spans="1:7">
      <c r="A39" s="298"/>
      <c r="B39" s="311"/>
      <c r="C39" s="312" t="s">
        <v>248</v>
      </c>
      <c r="D39" s="313" t="s">
        <v>533</v>
      </c>
      <c r="E39" s="313" t="s">
        <v>534</v>
      </c>
      <c r="F39" s="314" t="s">
        <v>379</v>
      </c>
      <c r="G39" s="301"/>
    </row>
    <row r="40" spans="1:7">
      <c r="A40" s="298"/>
      <c r="B40" s="311"/>
      <c r="C40" s="312" t="s">
        <v>306</v>
      </c>
      <c r="D40" s="313" t="s">
        <v>535</v>
      </c>
      <c r="E40" s="313" t="s">
        <v>536</v>
      </c>
      <c r="F40" s="314" t="s">
        <v>379</v>
      </c>
      <c r="G40" s="301"/>
    </row>
    <row r="41" spans="1:7">
      <c r="A41" s="298"/>
      <c r="B41" s="311"/>
      <c r="C41" s="312" t="s">
        <v>251</v>
      </c>
      <c r="D41" s="313" t="s">
        <v>537</v>
      </c>
      <c r="E41" s="313" t="s">
        <v>538</v>
      </c>
      <c r="F41" s="314" t="s">
        <v>539</v>
      </c>
      <c r="G41" s="301"/>
    </row>
    <row r="42" spans="1:7">
      <c r="A42" s="298"/>
      <c r="B42" s="311"/>
      <c r="C42" s="312" t="s">
        <v>333</v>
      </c>
      <c r="D42" s="313" t="s">
        <v>529</v>
      </c>
      <c r="E42" s="313" t="s">
        <v>530</v>
      </c>
      <c r="F42" s="314" t="s">
        <v>379</v>
      </c>
      <c r="G42" s="301"/>
    </row>
    <row r="43" spans="1:7">
      <c r="A43" s="298"/>
      <c r="B43" s="311"/>
      <c r="C43" s="312" t="s">
        <v>495</v>
      </c>
      <c r="D43" s="313" t="s">
        <v>540</v>
      </c>
      <c r="E43" s="313" t="s">
        <v>540</v>
      </c>
      <c r="F43" s="314" t="s">
        <v>239</v>
      </c>
      <c r="G43" s="301"/>
    </row>
    <row r="44" spans="1:7">
      <c r="A44" s="298"/>
      <c r="B44" s="311"/>
      <c r="C44" s="312" t="s">
        <v>497</v>
      </c>
      <c r="D44" s="313" t="s">
        <v>541</v>
      </c>
      <c r="E44" s="313" t="s">
        <v>537</v>
      </c>
      <c r="F44" s="314" t="s">
        <v>510</v>
      </c>
      <c r="G44" s="301"/>
    </row>
    <row r="45" spans="1:7">
      <c r="A45" s="298"/>
      <c r="B45" s="311"/>
      <c r="C45" s="312" t="s">
        <v>499</v>
      </c>
      <c r="D45" s="313" t="s">
        <v>542</v>
      </c>
      <c r="E45" s="313" t="s">
        <v>543</v>
      </c>
      <c r="F45" s="314" t="s">
        <v>502</v>
      </c>
      <c r="G45" s="301"/>
    </row>
    <row r="46" spans="1:7">
      <c r="A46" s="298"/>
      <c r="B46" s="311"/>
      <c r="C46" s="312" t="s">
        <v>288</v>
      </c>
      <c r="D46" s="313" t="s">
        <v>544</v>
      </c>
      <c r="E46" s="313" t="s">
        <v>545</v>
      </c>
      <c r="F46" s="314" t="s">
        <v>370</v>
      </c>
      <c r="G46" s="301"/>
    </row>
    <row r="47" spans="1:7">
      <c r="A47" s="298"/>
      <c r="B47" s="311"/>
      <c r="C47" s="312" t="s">
        <v>401</v>
      </c>
      <c r="D47" s="313" t="s">
        <v>546</v>
      </c>
      <c r="E47" s="313" t="s">
        <v>546</v>
      </c>
      <c r="F47" s="314" t="s">
        <v>239</v>
      </c>
      <c r="G47" s="301"/>
    </row>
    <row r="48" spans="1:7" ht="15.75" thickBot="1">
      <c r="A48" s="298"/>
      <c r="B48" s="316"/>
      <c r="C48" s="317" t="s">
        <v>292</v>
      </c>
      <c r="D48" s="318" t="s">
        <v>529</v>
      </c>
      <c r="E48" s="318" t="s">
        <v>536</v>
      </c>
      <c r="F48" s="319" t="s">
        <v>337</v>
      </c>
      <c r="G48" s="301"/>
    </row>
    <row r="49" spans="1:7">
      <c r="A49" s="298"/>
      <c r="B49" s="311" t="s">
        <v>547</v>
      </c>
      <c r="C49" s="312" t="s">
        <v>306</v>
      </c>
      <c r="D49" s="313" t="s">
        <v>548</v>
      </c>
      <c r="E49" s="313" t="s">
        <v>549</v>
      </c>
      <c r="F49" s="314" t="s">
        <v>406</v>
      </c>
      <c r="G49" s="301"/>
    </row>
    <row r="50" spans="1:7">
      <c r="A50" s="298"/>
      <c r="B50" s="311"/>
      <c r="C50" s="312" t="s">
        <v>497</v>
      </c>
      <c r="D50" s="313" t="s">
        <v>550</v>
      </c>
      <c r="E50" s="313" t="s">
        <v>550</v>
      </c>
      <c r="F50" s="314" t="s">
        <v>239</v>
      </c>
      <c r="G50" s="301"/>
    </row>
    <row r="51" spans="1:7">
      <c r="A51" s="298"/>
      <c r="B51" s="311"/>
      <c r="C51" s="312" t="s">
        <v>288</v>
      </c>
      <c r="D51" s="313" t="s">
        <v>551</v>
      </c>
      <c r="E51" s="313" t="s">
        <v>552</v>
      </c>
      <c r="F51" s="314" t="s">
        <v>379</v>
      </c>
      <c r="G51" s="301"/>
    </row>
    <row r="52" spans="1:7" ht="15.75" thickBot="1">
      <c r="A52" s="298"/>
      <c r="B52" s="316"/>
      <c r="C52" s="312" t="s">
        <v>401</v>
      </c>
      <c r="D52" s="313" t="s">
        <v>553</v>
      </c>
      <c r="E52" s="313" t="s">
        <v>554</v>
      </c>
      <c r="F52" s="319" t="s">
        <v>555</v>
      </c>
      <c r="G52" s="301"/>
    </row>
    <row r="53" spans="1:7">
      <c r="A53" s="298"/>
      <c r="B53" s="311" t="s">
        <v>556</v>
      </c>
      <c r="C53" s="320" t="s">
        <v>367</v>
      </c>
      <c r="D53" s="321" t="s">
        <v>557</v>
      </c>
      <c r="E53" s="321" t="s">
        <v>557</v>
      </c>
      <c r="F53" s="314" t="s">
        <v>239</v>
      </c>
      <c r="G53" s="301"/>
    </row>
    <row r="54" spans="1:7">
      <c r="A54" s="298"/>
      <c r="B54" s="311"/>
      <c r="C54" s="322" t="s">
        <v>306</v>
      </c>
      <c r="D54" s="323" t="s">
        <v>558</v>
      </c>
      <c r="E54" s="323" t="s">
        <v>559</v>
      </c>
      <c r="F54" s="314" t="s">
        <v>382</v>
      </c>
      <c r="G54" s="301"/>
    </row>
    <row r="55" spans="1:7">
      <c r="A55" s="298"/>
      <c r="B55" s="311"/>
      <c r="C55" s="322" t="s">
        <v>497</v>
      </c>
      <c r="D55" s="323" t="s">
        <v>560</v>
      </c>
      <c r="E55" s="323" t="s">
        <v>561</v>
      </c>
      <c r="F55" s="314" t="s">
        <v>382</v>
      </c>
      <c r="G55" s="301"/>
    </row>
    <row r="56" spans="1:7">
      <c r="A56" s="298"/>
      <c r="B56" s="311"/>
      <c r="C56" s="322" t="s">
        <v>499</v>
      </c>
      <c r="D56" s="323" t="s">
        <v>562</v>
      </c>
      <c r="E56" s="323" t="s">
        <v>562</v>
      </c>
      <c r="F56" s="314" t="s">
        <v>239</v>
      </c>
      <c r="G56" s="301"/>
    </row>
    <row r="57" spans="1:7">
      <c r="A57" s="298"/>
      <c r="B57" s="311"/>
      <c r="C57" s="322" t="s">
        <v>288</v>
      </c>
      <c r="D57" s="323" t="s">
        <v>563</v>
      </c>
      <c r="E57" s="323" t="s">
        <v>564</v>
      </c>
      <c r="F57" s="314" t="s">
        <v>565</v>
      </c>
      <c r="G57" s="301"/>
    </row>
    <row r="58" spans="1:7">
      <c r="A58" s="298"/>
      <c r="B58" s="311"/>
      <c r="C58" s="322" t="s">
        <v>401</v>
      </c>
      <c r="D58" s="323" t="s">
        <v>566</v>
      </c>
      <c r="E58" s="323" t="s">
        <v>566</v>
      </c>
      <c r="F58" s="314" t="s">
        <v>239</v>
      </c>
      <c r="G58" s="301"/>
    </row>
    <row r="59" spans="1:7" ht="15.75" thickBot="1">
      <c r="A59" s="298"/>
      <c r="B59" s="324"/>
      <c r="C59" s="325" t="s">
        <v>292</v>
      </c>
      <c r="D59" s="326" t="s">
        <v>567</v>
      </c>
      <c r="E59" s="326" t="s">
        <v>567</v>
      </c>
      <c r="F59" s="314" t="s">
        <v>239</v>
      </c>
      <c r="G59" s="301"/>
    </row>
    <row r="60" spans="1:7" ht="15.75" thickBot="1">
      <c r="A60" s="298"/>
      <c r="B60" s="327" t="s">
        <v>568</v>
      </c>
      <c r="C60" s="312" t="s">
        <v>288</v>
      </c>
      <c r="D60" s="328" t="s">
        <v>569</v>
      </c>
      <c r="E60" s="328" t="s">
        <v>570</v>
      </c>
      <c r="F60" s="329" t="s">
        <v>502</v>
      </c>
      <c r="G60" s="301"/>
    </row>
    <row r="61" spans="1:7">
      <c r="A61" s="298"/>
      <c r="B61" s="330" t="s">
        <v>571</v>
      </c>
      <c r="C61" s="331" t="s">
        <v>572</v>
      </c>
      <c r="D61" s="313" t="s">
        <v>573</v>
      </c>
      <c r="E61" s="313" t="s">
        <v>573</v>
      </c>
      <c r="F61" s="314" t="s">
        <v>239</v>
      </c>
      <c r="G61" s="301"/>
    </row>
    <row r="62" spans="1:7">
      <c r="A62" s="298"/>
      <c r="B62" s="330" t="s">
        <v>574</v>
      </c>
      <c r="C62" s="332" t="s">
        <v>575</v>
      </c>
      <c r="D62" s="313" t="s">
        <v>576</v>
      </c>
      <c r="E62" s="313" t="s">
        <v>576</v>
      </c>
      <c r="F62" s="314" t="s">
        <v>239</v>
      </c>
      <c r="G62" s="301"/>
    </row>
    <row r="63" spans="1:7" ht="15.75" thickBot="1">
      <c r="B63" s="333"/>
      <c r="C63" s="334" t="s">
        <v>577</v>
      </c>
      <c r="D63" s="318" t="s">
        <v>578</v>
      </c>
      <c r="E63" s="318" t="s">
        <v>578</v>
      </c>
      <c r="F63" s="319" t="s">
        <v>239</v>
      </c>
      <c r="G63" s="301"/>
    </row>
    <row r="64" spans="1:7">
      <c r="A64" s="298"/>
      <c r="B64" s="335" t="s">
        <v>571</v>
      </c>
      <c r="C64" s="331" t="s">
        <v>572</v>
      </c>
      <c r="D64" s="313" t="s">
        <v>579</v>
      </c>
      <c r="E64" s="313" t="s">
        <v>579</v>
      </c>
      <c r="F64" s="314" t="s">
        <v>239</v>
      </c>
      <c r="G64" s="301"/>
    </row>
    <row r="65" spans="1:7">
      <c r="A65" s="298"/>
      <c r="B65" s="330" t="s">
        <v>580</v>
      </c>
      <c r="C65" s="332" t="s">
        <v>575</v>
      </c>
      <c r="D65" s="313" t="s">
        <v>581</v>
      </c>
      <c r="E65" s="313" t="s">
        <v>581</v>
      </c>
      <c r="F65" s="314" t="s">
        <v>239</v>
      </c>
      <c r="G65" s="301"/>
    </row>
    <row r="66" spans="1:7" ht="15.75" thickBot="1">
      <c r="B66" s="333"/>
      <c r="C66" s="334" t="s">
        <v>577</v>
      </c>
      <c r="D66" s="318" t="s">
        <v>582</v>
      </c>
      <c r="E66" s="318" t="s">
        <v>582</v>
      </c>
      <c r="F66" s="319" t="s">
        <v>239</v>
      </c>
      <c r="G66" s="301"/>
    </row>
    <row r="67" spans="1:7">
      <c r="F67" s="166" t="s">
        <v>146</v>
      </c>
      <c r="G67" s="301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Merino de la Fuente, Olivia</cp:lastModifiedBy>
  <dcterms:created xsi:type="dcterms:W3CDTF">2021-08-04T10:39:29Z</dcterms:created>
  <dcterms:modified xsi:type="dcterms:W3CDTF">2021-08-04T11:04:43Z</dcterms:modified>
</cp:coreProperties>
</file>