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Default Extension="vml" ContentType="application/vnd.openxmlformats-officedocument.vmlDrawing"/>
  <Default Extension="doc" ContentType="application/msword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0.xml" ContentType="application/vnd.openxmlformats-officedocument.spreadsheetml.externalLink+xml"/>
  <Override PartName="/xl/externalLinks/externalLink1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S:\10 Precios coyunturales\3 Informes y Resultados\ISC\Carpeta de trabajo\ISC semana 39\"/>
    </mc:Choice>
  </mc:AlternateContent>
  <bookViews>
    <workbookView xWindow="0" yWindow="0" windowWidth="28800" windowHeight="12435"/>
  </bookViews>
  <sheets>
    <sheet name="Indice ISC" sheetId="18" r:id="rId1"/>
    <sheet name="Pág. 4" sheetId="2" r:id="rId2"/>
    <sheet name="Pág. 5" sheetId="3" r:id="rId3"/>
    <sheet name="Pág. 7" sheetId="4" r:id="rId4"/>
    <sheet name="Pág. 9" sheetId="5" r:id="rId5"/>
    <sheet name="Pág. 10" sheetId="6" r:id="rId6"/>
    <sheet name="Pág. 11" sheetId="7" r:id="rId7"/>
    <sheet name="Pág. 12" sheetId="8" r:id="rId8"/>
    <sheet name="Pág. 13" sheetId="9" r:id="rId9"/>
    <sheet name="Pág. 14" sheetId="10" r:id="rId10"/>
    <sheet name="Pág. 15" sheetId="11" r:id="rId11"/>
    <sheet name="Pág. 16" sheetId="12" r:id="rId12"/>
    <sheet name="Pág. 17" sheetId="13" r:id="rId13"/>
    <sheet name="Pág. 18" sheetId="14" r:id="rId14"/>
    <sheet name="Pág. 19" sheetId="15" r:id="rId15"/>
    <sheet name="Pág. 20" sheetId="16" r:id="rId16"/>
    <sheet name="Pág. 21" sheetId="17" r:id="rId17"/>
  </sheets>
  <externalReferences>
    <externalReference r:id="rId18"/>
    <externalReference r:id="rId19"/>
    <externalReference r:id="rId20"/>
    <externalReference r:id="rId21"/>
    <externalReference r:id="rId22"/>
    <externalReference r:id="rId23"/>
    <externalReference r:id="rId24"/>
    <externalReference r:id="rId25"/>
    <externalReference r:id="rId26"/>
    <externalReference r:id="rId27"/>
    <externalReference r:id="rId28"/>
  </externalReferences>
  <definedNames>
    <definedName name="\A" localSheetId="5">#REF!</definedName>
    <definedName name="\A" localSheetId="6">#REF!</definedName>
    <definedName name="\A" localSheetId="7">#REF!</definedName>
    <definedName name="\A" localSheetId="8">#REF!</definedName>
    <definedName name="\A" localSheetId="9">#REF!</definedName>
    <definedName name="\A" localSheetId="10">#REF!</definedName>
    <definedName name="\A" localSheetId="11">#REF!</definedName>
    <definedName name="\A" localSheetId="12">#REF!</definedName>
    <definedName name="\A" localSheetId="13">#REF!</definedName>
    <definedName name="\A" localSheetId="14">#REF!</definedName>
    <definedName name="\A" localSheetId="15">#REF!</definedName>
    <definedName name="\A" localSheetId="16">#REF!</definedName>
    <definedName name="\A" localSheetId="2">#REF!</definedName>
    <definedName name="\A" localSheetId="3">#REF!</definedName>
    <definedName name="\A" localSheetId="4">#REF!</definedName>
    <definedName name="\A">#REF!</definedName>
    <definedName name="\B" localSheetId="5">#REF!</definedName>
    <definedName name="\B" localSheetId="6">#REF!</definedName>
    <definedName name="\B" localSheetId="7">#REF!</definedName>
    <definedName name="\B" localSheetId="8">#REF!</definedName>
    <definedName name="\B" localSheetId="9">#REF!</definedName>
    <definedName name="\B" localSheetId="10">#REF!</definedName>
    <definedName name="\B" localSheetId="11">#REF!</definedName>
    <definedName name="\B" localSheetId="12">#REF!</definedName>
    <definedName name="\B" localSheetId="13">#REF!</definedName>
    <definedName name="\B" localSheetId="14">#REF!</definedName>
    <definedName name="\B" localSheetId="15">#REF!</definedName>
    <definedName name="\B" localSheetId="16">#REF!</definedName>
    <definedName name="\B" localSheetId="2">#REF!</definedName>
    <definedName name="\B" localSheetId="3">#REF!</definedName>
    <definedName name="\B" localSheetId="4">#REF!</definedName>
    <definedName name="\B">#REF!</definedName>
    <definedName name="__123Graph_A" localSheetId="9" hidden="1">'[10]PRECIOS CE'!#REF!</definedName>
    <definedName name="__123Graph_A" localSheetId="10" hidden="1">'[10]PRECIOS CE'!#REF!</definedName>
    <definedName name="__123Graph_A" localSheetId="11" hidden="1">'[10]PRECIOS CE'!#REF!</definedName>
    <definedName name="__123Graph_A" localSheetId="12" hidden="1">'[10]PRECIOS CE'!#REF!</definedName>
    <definedName name="__123Graph_AACTUAL" localSheetId="9" hidden="1">'[10]PRECIOS CE'!#REF!</definedName>
    <definedName name="__123Graph_AACTUAL" localSheetId="10" hidden="1">'[10]PRECIOS CE'!#REF!</definedName>
    <definedName name="__123Graph_AACTUAL" localSheetId="11" hidden="1">'[10]PRECIOS CE'!#REF!</definedName>
    <definedName name="__123Graph_AACTUAL" localSheetId="12" hidden="1">'[10]PRECIOS CE'!#REF!</definedName>
    <definedName name="__123Graph_AGRáFICO1" localSheetId="9" hidden="1">'[10]PRECIOS CE'!#REF!</definedName>
    <definedName name="__123Graph_AGRáFICO1" localSheetId="10" hidden="1">'[10]PRECIOS CE'!#REF!</definedName>
    <definedName name="__123Graph_AGRáFICO1" localSheetId="11" hidden="1">'[10]PRECIOS CE'!#REF!</definedName>
    <definedName name="__123Graph_AGRáFICO1" localSheetId="12" hidden="1">'[10]PRECIOS CE'!#REF!</definedName>
    <definedName name="__123Graph_B" localSheetId="9" hidden="1">'[10]PRECIOS CE'!#REF!</definedName>
    <definedName name="__123Graph_B" localSheetId="10" hidden="1">'[10]PRECIOS CE'!#REF!</definedName>
    <definedName name="__123Graph_B" localSheetId="11" hidden="1">'[10]PRECIOS CE'!#REF!</definedName>
    <definedName name="__123Graph_B" localSheetId="12" hidden="1">'[10]PRECIOS CE'!#REF!</definedName>
    <definedName name="__123Graph_BACTUAL" localSheetId="9" hidden="1">'[10]PRECIOS CE'!#REF!</definedName>
    <definedName name="__123Graph_BACTUAL" localSheetId="10" hidden="1">'[10]PRECIOS CE'!#REF!</definedName>
    <definedName name="__123Graph_BACTUAL" localSheetId="11" hidden="1">'[10]PRECIOS CE'!#REF!</definedName>
    <definedName name="__123Graph_BACTUAL" localSheetId="12" hidden="1">'[10]PRECIOS CE'!#REF!</definedName>
    <definedName name="__123Graph_BGRáFICO1" localSheetId="9" hidden="1">'[10]PRECIOS CE'!#REF!</definedName>
    <definedName name="__123Graph_BGRáFICO1" localSheetId="10" hidden="1">'[10]PRECIOS CE'!#REF!</definedName>
    <definedName name="__123Graph_BGRáFICO1" localSheetId="11" hidden="1">'[10]PRECIOS CE'!#REF!</definedName>
    <definedName name="__123Graph_BGRáFICO1" localSheetId="12" hidden="1">'[10]PRECIOS CE'!#REF!</definedName>
    <definedName name="__123Graph_C" localSheetId="9" hidden="1">'[10]PRECIOS CE'!#REF!</definedName>
    <definedName name="__123Graph_C" localSheetId="10" hidden="1">'[10]PRECIOS CE'!#REF!</definedName>
    <definedName name="__123Graph_C" localSheetId="11" hidden="1">'[10]PRECIOS CE'!#REF!</definedName>
    <definedName name="__123Graph_C" localSheetId="12" hidden="1">'[10]PRECIOS CE'!#REF!</definedName>
    <definedName name="__123Graph_CACTUAL" localSheetId="9" hidden="1">'[10]PRECIOS CE'!#REF!</definedName>
    <definedName name="__123Graph_CACTUAL" localSheetId="10" hidden="1">'[10]PRECIOS CE'!#REF!</definedName>
    <definedName name="__123Graph_CACTUAL" localSheetId="11" hidden="1">'[10]PRECIOS CE'!#REF!</definedName>
    <definedName name="__123Graph_CACTUAL" localSheetId="12" hidden="1">'[10]PRECIOS CE'!#REF!</definedName>
    <definedName name="__123Graph_CGRáFICO1" localSheetId="9" hidden="1">'[10]PRECIOS CE'!#REF!</definedName>
    <definedName name="__123Graph_CGRáFICO1" localSheetId="10" hidden="1">'[10]PRECIOS CE'!#REF!</definedName>
    <definedName name="__123Graph_CGRáFICO1" localSheetId="11" hidden="1">'[10]PRECIOS CE'!#REF!</definedName>
    <definedName name="__123Graph_CGRáFICO1" localSheetId="12" hidden="1">'[10]PRECIOS CE'!#REF!</definedName>
    <definedName name="__123Graph_D" localSheetId="9" hidden="1">'[10]PRECIOS CE'!#REF!</definedName>
    <definedName name="__123Graph_D" localSheetId="10" hidden="1">'[10]PRECIOS CE'!#REF!</definedName>
    <definedName name="__123Graph_D" localSheetId="11" hidden="1">'[10]PRECIOS CE'!#REF!</definedName>
    <definedName name="__123Graph_D" localSheetId="12" hidden="1">'[10]PRECIOS CE'!#REF!</definedName>
    <definedName name="__123Graph_DACTUAL" localSheetId="9" hidden="1">'[10]PRECIOS CE'!#REF!</definedName>
    <definedName name="__123Graph_DACTUAL" localSheetId="10" hidden="1">'[10]PRECIOS CE'!#REF!</definedName>
    <definedName name="__123Graph_DACTUAL" localSheetId="11" hidden="1">'[10]PRECIOS CE'!#REF!</definedName>
    <definedName name="__123Graph_DACTUAL" localSheetId="12" hidden="1">'[10]PRECIOS CE'!#REF!</definedName>
    <definedName name="__123Graph_DGRáFICO1" localSheetId="9" hidden="1">'[10]PRECIOS CE'!#REF!</definedName>
    <definedName name="__123Graph_DGRáFICO1" localSheetId="10" hidden="1">'[10]PRECIOS CE'!#REF!</definedName>
    <definedName name="__123Graph_DGRáFICO1" localSheetId="11" hidden="1">'[10]PRECIOS CE'!#REF!</definedName>
    <definedName name="__123Graph_DGRáFICO1" localSheetId="12" hidden="1">'[10]PRECIOS CE'!#REF!</definedName>
    <definedName name="__123Graph_X" localSheetId="9" hidden="1">'[10]PRECIOS CE'!#REF!</definedName>
    <definedName name="__123Graph_X" localSheetId="10" hidden="1">'[10]PRECIOS CE'!#REF!</definedName>
    <definedName name="__123Graph_X" localSheetId="11" hidden="1">'[10]PRECIOS CE'!#REF!</definedName>
    <definedName name="__123Graph_X" localSheetId="12" hidden="1">'[10]PRECIOS CE'!#REF!</definedName>
    <definedName name="__123Graph_XACTUAL" localSheetId="9" hidden="1">'[10]PRECIOS CE'!#REF!</definedName>
    <definedName name="__123Graph_XACTUAL" localSheetId="10" hidden="1">'[10]PRECIOS CE'!#REF!</definedName>
    <definedName name="__123Graph_XACTUAL" localSheetId="11" hidden="1">'[10]PRECIOS CE'!#REF!</definedName>
    <definedName name="__123Graph_XACTUAL" localSheetId="12" hidden="1">'[10]PRECIOS CE'!#REF!</definedName>
    <definedName name="__123Graph_XGRáFICO1" localSheetId="9" hidden="1">'[10]PRECIOS CE'!#REF!</definedName>
    <definedName name="__123Graph_XGRáFICO1" localSheetId="10" hidden="1">'[10]PRECIOS CE'!#REF!</definedName>
    <definedName name="__123Graph_XGRáFICO1" localSheetId="11" hidden="1">'[10]PRECIOS CE'!#REF!</definedName>
    <definedName name="__123Graph_XGRáFICO1" localSheetId="12" hidden="1">'[10]PRECIOS CE'!#REF!</definedName>
    <definedName name="_Fill" localSheetId="5" hidden="1">#REF!</definedName>
    <definedName name="_Fill" localSheetId="6" hidden="1">#REF!</definedName>
    <definedName name="_Fill" localSheetId="7" hidden="1">#REF!</definedName>
    <definedName name="_Fill" localSheetId="8" hidden="1">#REF!</definedName>
    <definedName name="_Fill" localSheetId="9" hidden="1">#REF!</definedName>
    <definedName name="_Fill" localSheetId="10" hidden="1">#REF!</definedName>
    <definedName name="_Fill" localSheetId="11" hidden="1">#REF!</definedName>
    <definedName name="_Fill" localSheetId="12" hidden="1">#REF!</definedName>
    <definedName name="_Fill" localSheetId="13" hidden="1">#REF!</definedName>
    <definedName name="_Fill" localSheetId="14" hidden="1">#REF!</definedName>
    <definedName name="_Fill" localSheetId="15" hidden="1">#REF!</definedName>
    <definedName name="_Fill" localSheetId="16" hidden="1">#REF!</definedName>
    <definedName name="_Fill" localSheetId="2" hidden="1">#REF!</definedName>
    <definedName name="_Fill" localSheetId="3" hidden="1">#REF!</definedName>
    <definedName name="_Fill" localSheetId="4" hidden="1">#REF!</definedName>
    <definedName name="_Fill" hidden="1">#REF!</definedName>
    <definedName name="_xlnm._FilterDatabase" localSheetId="5" hidden="1">'[2]PRECIOS CE'!#REF!</definedName>
    <definedName name="_xlnm._FilterDatabase" localSheetId="6" hidden="1">'[2]PRECIOS CE'!#REF!</definedName>
    <definedName name="_xlnm._FilterDatabase" localSheetId="7" hidden="1">'[2]PRECIOS CE'!#REF!</definedName>
    <definedName name="_xlnm._FilterDatabase" localSheetId="8" hidden="1">'[2]PRECIOS CE'!#REF!</definedName>
    <definedName name="_xlnm._FilterDatabase" localSheetId="9" hidden="1">'[10]PRECIOS CE'!#REF!</definedName>
    <definedName name="_xlnm._FilterDatabase" localSheetId="10" hidden="1">'[10]PRECIOS CE'!#REF!</definedName>
    <definedName name="_xlnm._FilterDatabase" localSheetId="11" hidden="1">'[10]PRECIOS CE'!#REF!</definedName>
    <definedName name="_xlnm._FilterDatabase" localSheetId="12" hidden="1">'[10]PRECIOS CE'!#REF!</definedName>
    <definedName name="_xlnm._FilterDatabase" localSheetId="13" hidden="1">'[7]PRECIOS CE'!#REF!</definedName>
    <definedName name="_xlnm._FilterDatabase" localSheetId="14" hidden="1">'[7]PRECIOS CE'!#REF!</definedName>
    <definedName name="_xlnm._FilterDatabase" localSheetId="15" hidden="1">'[7]PRECIOS CE'!#REF!</definedName>
    <definedName name="_xlnm._FilterDatabase" localSheetId="16" hidden="1">'[7]PRECIOS CE'!#REF!</definedName>
    <definedName name="_xlnm._FilterDatabase" localSheetId="2" hidden="1">'[5]PRECIOS CE'!#REF!</definedName>
    <definedName name="_xlnm._FilterDatabase" localSheetId="3" hidden="1">'[7]PRECIOS CE'!#REF!</definedName>
    <definedName name="_xlnm._FilterDatabase" localSheetId="4" hidden="1">'[2]PRECIOS CE'!#REF!</definedName>
    <definedName name="_xlnm._FilterDatabase" hidden="1">'[2]PRECIOS CE'!#REF!</definedName>
    <definedName name="a" localSheetId="5" hidden="1">'[2]PRECIOS CE'!#REF!</definedName>
    <definedName name="a" localSheetId="6" hidden="1">'[2]PRECIOS CE'!#REF!</definedName>
    <definedName name="a" localSheetId="7" hidden="1">'[2]PRECIOS CE'!#REF!</definedName>
    <definedName name="a" localSheetId="8" hidden="1">'[2]PRECIOS CE'!#REF!</definedName>
    <definedName name="a" localSheetId="9" hidden="1">'[5]PRECIOS CE'!#REF!</definedName>
    <definedName name="a" localSheetId="10" hidden="1">'[5]PRECIOS CE'!#REF!</definedName>
    <definedName name="a" localSheetId="11" hidden="1">'[5]PRECIOS CE'!#REF!</definedName>
    <definedName name="a" localSheetId="12" hidden="1">'[5]PRECIOS CE'!#REF!</definedName>
    <definedName name="a" localSheetId="13" hidden="1">'[7]PRECIOS CE'!#REF!</definedName>
    <definedName name="a" localSheetId="14" hidden="1">'[7]PRECIOS CE'!#REF!</definedName>
    <definedName name="a" localSheetId="15" hidden="1">'[7]PRECIOS CE'!#REF!</definedName>
    <definedName name="a" localSheetId="16" hidden="1">'[7]PRECIOS CE'!#REF!</definedName>
    <definedName name="a" localSheetId="2" hidden="1">'[5]PRECIOS CE'!#REF!</definedName>
    <definedName name="a" localSheetId="3" hidden="1">'[7]PRECIOS CE'!#REF!</definedName>
    <definedName name="a" localSheetId="4" hidden="1">'[2]PRECIOS CE'!#REF!</definedName>
    <definedName name="a" hidden="1">'[2]PRECIOS CE'!#REF!</definedName>
    <definedName name="_xlnm.Print_Area" localSheetId="5">'Pág. 10'!$A$1:$F$48</definedName>
    <definedName name="_xlnm.Print_Area" localSheetId="6">'Pág. 11'!$A$1:$F$44</definedName>
    <definedName name="_xlnm.Print_Area" localSheetId="7">'Pág. 12'!$A$1:$F$27</definedName>
    <definedName name="_xlnm.Print_Area" localSheetId="8">'Pág. 13'!$A$1:$F$48</definedName>
    <definedName name="_xlnm.Print_Area" localSheetId="9">'Pág. 14'!$A$1:$N$64</definedName>
    <definedName name="_xlnm.Print_Area" localSheetId="10">'Pág. 15'!$A$1:$G$38</definedName>
    <definedName name="_xlnm.Print_Area" localSheetId="11">'Pág. 16'!$A$1:$N$78</definedName>
    <definedName name="_xlnm.Print_Area" localSheetId="12">'Pág. 17'!$A$1:$G$34</definedName>
    <definedName name="_xlnm.Print_Area" localSheetId="13">'Pág. 18'!$A$1:$H$52</definedName>
    <definedName name="_xlnm.Print_Area" localSheetId="14">'Pág. 19'!$A$1:$E$47</definedName>
    <definedName name="_xlnm.Print_Area" localSheetId="15">'Pág. 20'!$A$1:$K$31</definedName>
    <definedName name="_xlnm.Print_Area" localSheetId="16">'Pág. 21'!$A$1:$E$53</definedName>
    <definedName name="_xlnm.Print_Area" localSheetId="1">'Pág. 4'!$A$1:$G$61</definedName>
    <definedName name="_xlnm.Print_Area" localSheetId="2">'Pág. 5'!$A$1:$G$64</definedName>
    <definedName name="_xlnm.Print_Area" localSheetId="3">'Pág. 7'!$A$1:$G$66</definedName>
    <definedName name="_xlnm.Print_Area" localSheetId="4">'Pág. 9'!$A$1:$F$37</definedName>
    <definedName name="_xlnm.Print_Area">'[3]Email CCAA'!$B$3:$K$124</definedName>
    <definedName name="OLE_LINK1" localSheetId="1">'Pág. 4'!$E$53</definedName>
    <definedName name="OLE_LINK1" localSheetId="2">'Pág. 5'!$E$50</definedName>
    <definedName name="OLE_LINK1" localSheetId="3">'Pág. 7'!$E$56</definedName>
    <definedName name="ww" localSheetId="5" hidden="1">'[2]PRECIOS CE'!#REF!</definedName>
    <definedName name="ww" localSheetId="6" hidden="1">'[2]PRECIOS CE'!#REF!</definedName>
    <definedName name="ww" localSheetId="7" hidden="1">'[2]PRECIOS CE'!#REF!</definedName>
    <definedName name="ww" localSheetId="8" hidden="1">'[2]PRECIOS CE'!#REF!</definedName>
    <definedName name="ww" localSheetId="9" hidden="1">'[5]PRECIOS CE'!#REF!</definedName>
    <definedName name="ww" localSheetId="10" hidden="1">'[5]PRECIOS CE'!#REF!</definedName>
    <definedName name="ww" localSheetId="11" hidden="1">'[5]PRECIOS CE'!#REF!</definedName>
    <definedName name="ww" localSheetId="12" hidden="1">'[5]PRECIOS CE'!#REF!</definedName>
    <definedName name="ww" localSheetId="13" hidden="1">'[7]PRECIOS CE'!#REF!</definedName>
    <definedName name="ww" localSheetId="14" hidden="1">'[7]PRECIOS CE'!#REF!</definedName>
    <definedName name="ww" localSheetId="15" hidden="1">'[7]PRECIOS CE'!#REF!</definedName>
    <definedName name="ww" localSheetId="16" hidden="1">'[7]PRECIOS CE'!#REF!</definedName>
    <definedName name="ww" localSheetId="2" hidden="1">'[5]PRECIOS CE'!#REF!</definedName>
    <definedName name="ww" localSheetId="3" hidden="1">'[7]PRECIOS CE'!#REF!</definedName>
    <definedName name="ww" localSheetId="4" hidden="1">'[2]PRECIOS CE'!#REF!</definedName>
    <definedName name="ww" hidden="1">'[2]PRECIOS CE'!#REF!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14" i="13" l="1"/>
  <c r="M12" i="12"/>
  <c r="L12" i="12"/>
  <c r="K12" i="12"/>
  <c r="J12" i="12"/>
  <c r="I12" i="12"/>
  <c r="H12" i="12"/>
  <c r="G12" i="12"/>
  <c r="G34" i="11"/>
  <c r="G21" i="11"/>
  <c r="N54" i="10"/>
  <c r="G54" i="10"/>
  <c r="N26" i="10"/>
  <c r="G26" i="10"/>
  <c r="I13" i="10"/>
  <c r="I54" i="10" s="1"/>
  <c r="H13" i="10"/>
  <c r="H54" i="10" s="1"/>
  <c r="J13" i="10" l="1"/>
  <c r="H26" i="10"/>
  <c r="I26" i="10"/>
  <c r="J26" i="10" l="1"/>
  <c r="K13" i="10"/>
  <c r="J54" i="10"/>
  <c r="L13" i="10" l="1"/>
  <c r="K54" i="10"/>
  <c r="K26" i="10"/>
  <c r="M13" i="10" l="1"/>
  <c r="L54" i="10"/>
  <c r="L26" i="10"/>
  <c r="M54" i="10" l="1"/>
  <c r="M26" i="10"/>
  <c r="G35" i="4"/>
  <c r="F35" i="4"/>
  <c r="G33" i="4"/>
  <c r="F33" i="4"/>
  <c r="G31" i="4"/>
  <c r="F31" i="4"/>
  <c r="G30" i="4"/>
  <c r="F30" i="4"/>
  <c r="G29" i="4"/>
  <c r="F29" i="4"/>
  <c r="G27" i="4"/>
  <c r="F27" i="4"/>
  <c r="G26" i="4"/>
  <c r="F26" i="4"/>
  <c r="G25" i="4"/>
  <c r="F25" i="4"/>
  <c r="G23" i="4"/>
  <c r="F23" i="4"/>
  <c r="G22" i="4"/>
  <c r="F22" i="4"/>
  <c r="G21" i="4"/>
  <c r="F21" i="4"/>
  <c r="G20" i="4"/>
  <c r="F20" i="4"/>
  <c r="G19" i="4"/>
  <c r="F19" i="4"/>
  <c r="G17" i="4"/>
  <c r="F17" i="4"/>
  <c r="G16" i="4"/>
  <c r="F16" i="4"/>
  <c r="G15" i="4"/>
  <c r="F15" i="4"/>
  <c r="G14" i="4"/>
  <c r="F14" i="4"/>
  <c r="G12" i="4"/>
  <c r="F12" i="4"/>
  <c r="G11" i="4"/>
  <c r="F11" i="4"/>
  <c r="G10" i="4"/>
  <c r="F10" i="4"/>
  <c r="G9" i="4"/>
  <c r="F9" i="4"/>
  <c r="G37" i="3" l="1"/>
  <c r="F37" i="3"/>
  <c r="G36" i="3"/>
  <c r="F36" i="3"/>
  <c r="G35" i="3"/>
  <c r="F35" i="3"/>
  <c r="G34" i="3"/>
  <c r="F34" i="3"/>
  <c r="G33" i="3"/>
  <c r="F33" i="3"/>
  <c r="G32" i="3"/>
  <c r="F32" i="3"/>
  <c r="G31" i="3"/>
  <c r="F31" i="3"/>
  <c r="G30" i="3"/>
  <c r="F30" i="3"/>
  <c r="G29" i="3"/>
  <c r="F29" i="3"/>
  <c r="G28" i="3"/>
  <c r="F28" i="3"/>
  <c r="G27" i="3"/>
  <c r="F27" i="3"/>
  <c r="G26" i="3"/>
  <c r="F26" i="3"/>
  <c r="G25" i="3"/>
  <c r="F25" i="3"/>
  <c r="G24" i="3"/>
  <c r="F24" i="3"/>
  <c r="G23" i="3"/>
  <c r="F23" i="3"/>
  <c r="G22" i="3"/>
  <c r="F22" i="3"/>
  <c r="G21" i="3"/>
  <c r="F21" i="3"/>
  <c r="G20" i="3"/>
  <c r="F20" i="3"/>
  <c r="G18" i="3"/>
  <c r="F18" i="3"/>
  <c r="G17" i="3"/>
  <c r="F17" i="3"/>
  <c r="G16" i="3"/>
  <c r="F16" i="3"/>
  <c r="G15" i="3"/>
  <c r="F15" i="3"/>
  <c r="G14" i="3"/>
  <c r="F14" i="3"/>
  <c r="G13" i="3"/>
  <c r="F13" i="3"/>
  <c r="G12" i="3"/>
  <c r="F12" i="3"/>
  <c r="G11" i="3"/>
  <c r="F11" i="3"/>
  <c r="G10" i="3"/>
  <c r="F10" i="3"/>
  <c r="G9" i="3"/>
  <c r="F9" i="3"/>
  <c r="G8" i="3"/>
  <c r="F8" i="3"/>
</calcChain>
</file>

<file path=xl/sharedStrings.xml><?xml version="1.0" encoding="utf-8"?>
<sst xmlns="http://schemas.openxmlformats.org/spreadsheetml/2006/main" count="1715" uniqueCount="554">
  <si>
    <t>1. PRECIOS MEDIOS NACIONALES</t>
  </si>
  <si>
    <t xml:space="preserve">1.1. PRECIOS MEDIOS NACIONALES DE PRODUCTOS AGRÍCOLAS </t>
  </si>
  <si>
    <t>1.1.1. Precios Medios Nacionales de Cereales, Oleaginosas, Proteaginosas, Vinos y Aceites.</t>
  </si>
  <si>
    <t>PRODUCTOS AGRÍCOLAS</t>
  </si>
  <si>
    <t>Variación</t>
  </si>
  <si>
    <t>(especificaciones)</t>
  </si>
  <si>
    <t>Semana 38</t>
  </si>
  <si>
    <t>Semana 39</t>
  </si>
  <si>
    <t xml:space="preserve">semanal </t>
  </si>
  <si>
    <t>16 - 22/09</t>
  </si>
  <si>
    <t>23 - 29/09</t>
  </si>
  <si>
    <t>euros</t>
  </si>
  <si>
    <t>%</t>
  </si>
  <si>
    <t>CEREALES</t>
  </si>
  <si>
    <t>(1)</t>
  </si>
  <si>
    <t>Trigo blando panificable (€/t)</t>
  </si>
  <si>
    <t>Trigo duro (€/t)</t>
  </si>
  <si>
    <t>Cebada pienso (€/t)</t>
  </si>
  <si>
    <t>Cebada malta (€/t)</t>
  </si>
  <si>
    <t xml:space="preserve">Maíz grano (€/t)                            </t>
  </si>
  <si>
    <t>(4)</t>
  </si>
  <si>
    <t>Arroz cáscara (€/t)</t>
  </si>
  <si>
    <t>Arroz blanco (€/t)</t>
  </si>
  <si>
    <t>Arroz blanco vaporizado (€/t)</t>
  </si>
  <si>
    <t xml:space="preserve">ALFALFA, PIPA DE GIRASOL, COLZA Y GUISANTES </t>
  </si>
  <si>
    <t>Alfalfa (€/t)</t>
  </si>
  <si>
    <t>Pipa de girasol 9-2-44 (€/t)</t>
  </si>
  <si>
    <t>Pipa de girasol alto oleico (€/t)</t>
  </si>
  <si>
    <t>Colza grano (€/t)</t>
  </si>
  <si>
    <t>Guisantes secos (€/t)</t>
  </si>
  <si>
    <t xml:space="preserve">VINOS </t>
  </si>
  <si>
    <t>(2)</t>
  </si>
  <si>
    <t xml:space="preserve">Vino blanco sin DOP/IGP (€/hectolitro) </t>
  </si>
  <si>
    <t xml:space="preserve">Vino tinto sin DOP/IGP, 12 p. color (€/hectolitro) </t>
  </si>
  <si>
    <t>Vino con DOP/IGP blanco RUEDA (€/hectolitro)</t>
  </si>
  <si>
    <t>(*)   150,99</t>
  </si>
  <si>
    <t>(**)   150,99</t>
  </si>
  <si>
    <t>Vino con DOP/IGP tinto RIOJA (€/hectolitro)</t>
  </si>
  <si>
    <t>(*)   133,26</t>
  </si>
  <si>
    <t>(**)   133,26</t>
  </si>
  <si>
    <t>ACEITES VEGETALES</t>
  </si>
  <si>
    <t>(3)</t>
  </si>
  <si>
    <t xml:space="preserve">Aceite de oliva virgen extra &lt; 0,8º (€/100 kg)  </t>
  </si>
  <si>
    <t xml:space="preserve">Aceite de oliva virgen, de 0,8º a 2º (€/100 kg)  </t>
  </si>
  <si>
    <t>Aceite de oliva lampante &gt; 2º (€/100 kg)</t>
  </si>
  <si>
    <t>Aceite de oliva refinado (€/100 kg) (***)</t>
  </si>
  <si>
    <t>Aceite de oliva orujo crudo (€/100 kg) (****)</t>
  </si>
  <si>
    <t>Aceite de oliva orujo refinado (€/100 kg) (****)</t>
  </si>
  <si>
    <t>Aceite de girasol refinado (€/100 kg) (*****)</t>
  </si>
  <si>
    <r>
      <t>Posición comercial:</t>
    </r>
    <r>
      <rPr>
        <sz val="11"/>
        <rFont val="Verdana"/>
        <family val="2"/>
      </rPr>
      <t xml:space="preserve"> </t>
    </r>
  </si>
  <si>
    <t>(1) Entrada industria; (2) Salida bodega; (3) Salida almazara; (4) Granel sobre almacen</t>
  </si>
  <si>
    <t>(*) (**) En los vinos con DOP/IGP los precios son mensuales. (*) Precios Julio 2019. (**) Precio Agosto 2019.</t>
  </si>
  <si>
    <t>(***) Aceite de oliva refinado. Valores media aritmética de Cordoba, Jaén, Sevilla y Tarragona</t>
  </si>
  <si>
    <t>(****) Aceites de orujo crudo y orujo refinado. Valores media aritmética de Córdoba, Jaén y Tarragona.</t>
  </si>
  <si>
    <t>(*****) Aceite de girasol refinado. Valores media aritmética de Córdoba, Sevilla y Tarragona.</t>
  </si>
  <si>
    <t>COMENTARIOS DE MERCADO</t>
  </si>
  <si>
    <t>Subdirección General de Análisis, Coordinación y Estadística</t>
  </si>
  <si>
    <t>1.1.2. Precios Medios Nacionales en Origen de Frutas y Hortalízas</t>
  </si>
  <si>
    <t>16-22/09</t>
  </si>
  <si>
    <t>23-29/09</t>
  </si>
  <si>
    <t>FRUTAS</t>
  </si>
  <si>
    <t>Clementina  (€/100 kg)</t>
  </si>
  <si>
    <t>Limón  (€/100 kg)</t>
  </si>
  <si>
    <t>Naranja  (€/100 kg)</t>
  </si>
  <si>
    <t>Ciruela (€/100 kg)</t>
  </si>
  <si>
    <t>Melocotón (€/100 kg)</t>
  </si>
  <si>
    <t>Higo fresco (€/100 kg)</t>
  </si>
  <si>
    <t>Manzana Golden (€/100 kg)</t>
  </si>
  <si>
    <t>Pera Blanquilla  (€/100kg)</t>
  </si>
  <si>
    <t>Uva de mesa (€/100 kg)</t>
  </si>
  <si>
    <t>Aguacate (€/100 kg)</t>
  </si>
  <si>
    <t>Plátano (€/100 kg)</t>
  </si>
  <si>
    <t>HORTALIZAS</t>
  </si>
  <si>
    <t>Acelga (€/100kg)</t>
  </si>
  <si>
    <t>Ajo (€/100kg)</t>
  </si>
  <si>
    <t>Berenjena (€/100 kg)</t>
  </si>
  <si>
    <t>Calabacín (€/100 kg)</t>
  </si>
  <si>
    <t>Cebolla (€/100 kg)</t>
  </si>
  <si>
    <t>Champiñón (€/100kg)</t>
  </si>
  <si>
    <t>Coliflor (€/100kg)</t>
  </si>
  <si>
    <t>Col-repollo (€/100kg)</t>
  </si>
  <si>
    <t>Judía verde tipo plana (€/100 kg)</t>
  </si>
  <si>
    <t>Lechuga Romana (€/100 ud)</t>
  </si>
  <si>
    <t>Melón Piel de Sapo (€/100 kg)</t>
  </si>
  <si>
    <t>Pepino (€/100 kg)</t>
  </si>
  <si>
    <t>Pimiento verde tipo italiano (€/100 kg)</t>
  </si>
  <si>
    <t>Puerro (€/100 kg)</t>
  </si>
  <si>
    <t>Sandía (€/100 kg)</t>
  </si>
  <si>
    <t>Tomate liso (€/100 kg)</t>
  </si>
  <si>
    <t xml:space="preserve">Zanahoria (€/100 kg) </t>
  </si>
  <si>
    <t xml:space="preserve">Patata (€/100 kg) </t>
  </si>
  <si>
    <t>(4) Granel: sobre árbol, finca, almacén, agricultor, alhóndiga, lonja</t>
  </si>
  <si>
    <t>1.2. PRECIOS MEDIOS NACIONALES DE PRODUCTOS GANADEROS</t>
  </si>
  <si>
    <t>1.2.1. Precios Medios Nacionales de Productos Ganaderos</t>
  </si>
  <si>
    <t>PRODUCTOS GANADEROS</t>
  </si>
  <si>
    <t>VACUNO</t>
  </si>
  <si>
    <t>(5)</t>
  </si>
  <si>
    <t>Ternera, 180-300 kilos (€/100 kg canal)</t>
  </si>
  <si>
    <t>Machos de 12 a 24 meses (Clase R) (€/100 kg canal)</t>
  </si>
  <si>
    <t>Animales de 8 a 12 meses (Clase R) ( (€/100 kg canal)</t>
  </si>
  <si>
    <t>Bovino vivo, conjunto categorías (€/100 kg vivo)</t>
  </si>
  <si>
    <t>CORDERO</t>
  </si>
  <si>
    <t>Corderos 9-19 kilos (€/100 kg canal)</t>
  </si>
  <si>
    <t xml:space="preserve">Corderos 12-16 kilos (€/100 kg canal) </t>
  </si>
  <si>
    <t xml:space="preserve">Corderos Ligeros (12-13 kilos) (€/100 kg canal) </t>
  </si>
  <si>
    <t xml:space="preserve">Corderos Pesados (13-16 kilos) (€/100 kg canal) </t>
  </si>
  <si>
    <t>PORCINO</t>
  </si>
  <si>
    <t xml:space="preserve">Porcino &gt;60% magro (Clase S) (€/100 kg canal) </t>
  </si>
  <si>
    <t xml:space="preserve">Porcino 60-55% magro (Clase E) (€/100 kg canal) </t>
  </si>
  <si>
    <t xml:space="preserve">Porcino 55-50% magro (Clase U) (€/100 kg canal) </t>
  </si>
  <si>
    <t xml:space="preserve">Porcino 50-45% magro (Clase R) (€/100 kg canal) </t>
  </si>
  <si>
    <t>Lechon 20 kg (€/unidad)</t>
  </si>
  <si>
    <t>POLLO</t>
  </si>
  <si>
    <t xml:space="preserve">(6) </t>
  </si>
  <si>
    <t>Pollo, media de canales del 83% y 65% rdto. (€/100 kg canal)</t>
  </si>
  <si>
    <t>Pollo P10 (83% rdto.) (€/100 kg canal)</t>
  </si>
  <si>
    <t>Pollo P90 (65% rdto.) (€/100 kg canal)</t>
  </si>
  <si>
    <t>HUEVOS</t>
  </si>
  <si>
    <t>(7)</t>
  </si>
  <si>
    <t>Huevos, media Clase L y M (€/100 kg)</t>
  </si>
  <si>
    <t>Huevos - Clase L (€/docena)</t>
  </si>
  <si>
    <t xml:space="preserve">Huevos - Clase M (€/docena) </t>
  </si>
  <si>
    <t>CONEJO</t>
  </si>
  <si>
    <t>(8)</t>
  </si>
  <si>
    <t>Conejo1,8-2,2 kilo,vivo (€/100 kg)</t>
  </si>
  <si>
    <t>LECHE Y PRODUCTOS LÁCTEOS</t>
  </si>
  <si>
    <t>(10)</t>
  </si>
  <si>
    <t>Suero de leche en polvo (€/100 kg)</t>
  </si>
  <si>
    <t>(9)</t>
  </si>
  <si>
    <t>Leche de vaca (€/100 litros). Fuente: FEGA</t>
  </si>
  <si>
    <t>Precio agosto 2019: 32,30 €/100 litros</t>
  </si>
  <si>
    <t>MIEL</t>
  </si>
  <si>
    <t>(11)</t>
  </si>
  <si>
    <t>Miel multifloral a granel (€/100 kg)</t>
  </si>
  <si>
    <t>Precio julio 2019:  275,17 €/100 kg</t>
  </si>
  <si>
    <t xml:space="preserve">(5) Entrada matadero; (6) Salida muelle matadero; (7) Salida muelle centro de embalaje; (8) Salida granja; </t>
  </si>
  <si>
    <t>(9) Precio pagado al ganadero; (10) Precio franco fábrica sin impuestos ni costes; (11) Venta a la industria o mayorista</t>
  </si>
  <si>
    <t>2.- PRECIOS EN MERCADOS REPRESENTATIVOS DE CEREALES, VINOS Y ACEITES</t>
  </si>
  <si>
    <t xml:space="preserve">2.1. PRECIOS EN MERCADOS REPRESENTATIVOS DE CEREALES </t>
  </si>
  <si>
    <t>2.1.1.  Precios Medios en Mercados Representativos: Trigo</t>
  </si>
  <si>
    <t>Precios en Euro/Tonelada</t>
  </si>
  <si>
    <t>REGLAMENTO (UE) 2017/1185 DE LA COMISION. Artículo 11, Anexo I. 1.</t>
  </si>
  <si>
    <t>Precios de comercio al por mayor. Mercancia nacional y/o importada, sobre vehículo</t>
  </si>
  <si>
    <t>PRODUCTO</t>
  </si>
  <si>
    <t>MERCADO
REPRESENTATIVO</t>
  </si>
  <si>
    <t>Semana 
16 - 22/09
2019</t>
  </si>
  <si>
    <t>Semana 
23 - 29/09
2019</t>
  </si>
  <si>
    <t>Variación
 €</t>
  </si>
  <si>
    <t>Trigo Blando Panificable</t>
  </si>
  <si>
    <t>Albacete</t>
  </si>
  <si>
    <t>Ávila</t>
  </si>
  <si>
    <t>Barcelona</t>
  </si>
  <si>
    <t>Burgos</t>
  </si>
  <si>
    <t>Cádiz</t>
  </si>
  <si>
    <t>Guadalajara</t>
  </si>
  <si>
    <t>Huesca</t>
  </si>
  <si>
    <t>León</t>
  </si>
  <si>
    <t>Lérida</t>
  </si>
  <si>
    <t>Madrid</t>
  </si>
  <si>
    <t>Murcia</t>
  </si>
  <si>
    <t>Navarra</t>
  </si>
  <si>
    <t>Palencia</t>
  </si>
  <si>
    <t>Pontevedra</t>
  </si>
  <si>
    <t>Salamanca</t>
  </si>
  <si>
    <t>Segovia</t>
  </si>
  <si>
    <t>Sevilla</t>
  </si>
  <si>
    <t>Soria</t>
  </si>
  <si>
    <t>Tarragona</t>
  </si>
  <si>
    <t>Valladolid</t>
  </si>
  <si>
    <t>Zamora</t>
  </si>
  <si>
    <t>Zaragoza</t>
  </si>
  <si>
    <t>Trigo Duro</t>
  </si>
  <si>
    <t>Cordoba</t>
  </si>
  <si>
    <t>2.1.2.  Precios Medios en Mercados Representativos: Cebada</t>
  </si>
  <si>
    <t>Cebada Pienso</t>
  </si>
  <si>
    <t>Ciudad Real</t>
  </si>
  <si>
    <t>La Coruña</t>
  </si>
  <si>
    <t>Cuenca</t>
  </si>
  <si>
    <t>Granada</t>
  </si>
  <si>
    <t>Teruel</t>
  </si>
  <si>
    <t>Toledo</t>
  </si>
  <si>
    <t>Cebada Malta</t>
  </si>
  <si>
    <t>2.1.3.  Precios Medios en Mercados Representativos: Maíz y Arroz</t>
  </si>
  <si>
    <t>REGLAMENTO (UE) 2017/1185 DE LA COMISION. Artículo 11, Anexo I. 1. Cereales y 2 Arroz</t>
  </si>
  <si>
    <t>Maíz grano, precios de comercio al por mayor. Mercancia nacional y/o importada, sobre vehículo</t>
  </si>
  <si>
    <t>Arroz cáscara y arroz blanco, precios salida almacén agricultor</t>
  </si>
  <si>
    <t>Maíz Grano</t>
  </si>
  <si>
    <t>180,40</t>
  </si>
  <si>
    <t>Badajoz</t>
  </si>
  <si>
    <t>180,00</t>
  </si>
  <si>
    <t>Cáceres</t>
  </si>
  <si>
    <t>187,00</t>
  </si>
  <si>
    <t>171,00</t>
  </si>
  <si>
    <t>172,00</t>
  </si>
  <si>
    <t>Gerona</t>
  </si>
  <si>
    <t>177,00</t>
  </si>
  <si>
    <t>174,00</t>
  </si>
  <si>
    <t>174,20</t>
  </si>
  <si>
    <t>Lerida</t>
  </si>
  <si>
    <t>181,00</t>
  </si>
  <si>
    <t>184,00</t>
  </si>
  <si>
    <t>183,60</t>
  </si>
  <si>
    <t>175,00</t>
  </si>
  <si>
    <t>Arroz Cáscara (Indica)</t>
  </si>
  <si>
    <t>Valencia</t>
  </si>
  <si>
    <t>Arroz Cáscara (Japónica)</t>
  </si>
  <si>
    <t>Arroz Blanco (Indica)</t>
  </si>
  <si>
    <t xml:space="preserve">Sevilla </t>
  </si>
  <si>
    <t>Arroz Blanco (Japónica)</t>
  </si>
  <si>
    <t>Arroz Blanco Vaporizado (Indica)</t>
  </si>
  <si>
    <t>Arroz Partido</t>
  </si>
  <si>
    <t>2.2. PRECIOS EN MERCADOS REPRESENTATIVOS DE VINOS</t>
  </si>
  <si>
    <t>R. EJECUCIÓN (UE)  2017/1185 DE LA COMISION. Artículo 11, Anexo II. 3.</t>
  </si>
  <si>
    <t>En €/hectólitro, salida bodega, a granel, pago al contado sin I. V. A.</t>
  </si>
  <si>
    <t>Vino Blanco sin DOP/IPG</t>
  </si>
  <si>
    <t xml:space="preserve">Cuenca </t>
  </si>
  <si>
    <t>Vino Tinto sin DOP / IPG</t>
  </si>
  <si>
    <t>Precio de vino tinto referido al producto de 12 puntos de color</t>
  </si>
  <si>
    <t>PRODUCTO ZONA DOP / IPG</t>
  </si>
  <si>
    <t>Euros / Hectólitro</t>
  </si>
  <si>
    <t>Variación €</t>
  </si>
  <si>
    <t>Julio</t>
  </si>
  <si>
    <t>Agosto</t>
  </si>
  <si>
    <t>VINO BLANCO con DOP/IGP</t>
  </si>
  <si>
    <t>RUEDA</t>
  </si>
  <si>
    <t>VINO TINTO con DOP/IGP</t>
  </si>
  <si>
    <t>RIOJA</t>
  </si>
  <si>
    <t>2.3. PRECIOS EN MERCADOS REPRESENTATIVOS DE ACEITES</t>
  </si>
  <si>
    <t xml:space="preserve">           Aceites. Precios sobre almazara, en €/100 kg, sin I.V.A. Rgto. 2017/1185. Art.11. Anexo I.3.</t>
  </si>
  <si>
    <t xml:space="preserve"> Semilla de girasol. Precios en centros de demanda, en €/100 kg, sin I.V.A. Rgto 2017/1185. Art. 8</t>
  </si>
  <si>
    <t>PRODUCTO Y ESPECIFICACIONES</t>
  </si>
  <si>
    <t>ACEITE DE OLIVA VIRGEN EXTRA</t>
  </si>
  <si>
    <t>Menos de 0,8º</t>
  </si>
  <si>
    <t>Córdoba</t>
  </si>
  <si>
    <t>Jaén</t>
  </si>
  <si>
    <t>Málaga</t>
  </si>
  <si>
    <t xml:space="preserve">ACEITE DE OLIVA VIRGEN </t>
  </si>
  <si>
    <t>De 0,8º a 2º</t>
  </si>
  <si>
    <t>Cadiz</t>
  </si>
  <si>
    <t>ACEITE DE OLIVA LAMPANTE</t>
  </si>
  <si>
    <t>Más de 2º</t>
  </si>
  <si>
    <t>ACEITE DE OLIVA REFINADO</t>
  </si>
  <si>
    <t xml:space="preserve">ACEITE DE ORUJO CRUDO </t>
  </si>
  <si>
    <t>ACEITE DE ORUJO REFINADO</t>
  </si>
  <si>
    <t>ACEITE DE GIRASOL REFINADO</t>
  </si>
  <si>
    <t>PIPA DE GIRASOL</t>
  </si>
  <si>
    <t>Sur</t>
  </si>
  <si>
    <t>(9 - 2 - 44)</t>
  </si>
  <si>
    <t>Centro</t>
  </si>
  <si>
    <t>Norte</t>
  </si>
  <si>
    <t>3.  PRECIOS DE PRODUCCIÓN DE FRUTAS Y HORTALIZAS EN EL MERCADO INTERIOR</t>
  </si>
  <si>
    <t>3.1. PRECIOS DE PRODUCCIÓN EN EL MERCADO INTERIOR FRUTAS</t>
  </si>
  <si>
    <t xml:space="preserve">3.1.1. Precios de Producción de Frutas en el Mercado Interior: </t>
  </si>
  <si>
    <t>Precios diarios y Precios Medios Ponderados Semanales en mercados representativos provinciales.</t>
  </si>
  <si>
    <t>Precios a la salida del centro de acondicionamiento de productos seleccionados, embalados y, en su caso, en palés (€/100 kg peso neto)</t>
  </si>
  <si>
    <t>CÍTRICOS</t>
  </si>
  <si>
    <t>MERCADO</t>
  </si>
  <si>
    <t xml:space="preserve">VARIEDAD </t>
  </si>
  <si>
    <t>CAT.</t>
  </si>
  <si>
    <t>CALIBRE</t>
  </si>
  <si>
    <t xml:space="preserve"> </t>
  </si>
  <si>
    <t>DIA/MES</t>
  </si>
  <si>
    <t>O TIPO</t>
  </si>
  <si>
    <t>PMPS</t>
  </si>
  <si>
    <t>CLEMENTINA</t>
  </si>
  <si>
    <t>Castellón</t>
  </si>
  <si>
    <t>Clemenrubí/PRI23</t>
  </si>
  <si>
    <t>I</t>
  </si>
  <si>
    <t>1X-3</t>
  </si>
  <si>
    <t>--</t>
  </si>
  <si>
    <t>Clemensoon</t>
  </si>
  <si>
    <t>LIMÓN</t>
  </si>
  <si>
    <t>Alicante</t>
  </si>
  <si>
    <t>Fino</t>
  </si>
  <si>
    <t>3/4</t>
  </si>
  <si>
    <t>SATSUMA</t>
  </si>
  <si>
    <t>Clausellina/Okitsu</t>
  </si>
  <si>
    <t>Iwasaki</t>
  </si>
  <si>
    <t>FRUTAS DE PEPITA</t>
  </si>
  <si>
    <t>mm</t>
  </si>
  <si>
    <t>MANZANA</t>
  </si>
  <si>
    <t>Fuji</t>
  </si>
  <si>
    <t xml:space="preserve">70-80 </t>
  </si>
  <si>
    <t>Golden Delicious</t>
  </si>
  <si>
    <t>Granny Smith</t>
  </si>
  <si>
    <t>Red Delicious</t>
  </si>
  <si>
    <t>Reineta</t>
  </si>
  <si>
    <t>Royal Gala</t>
  </si>
  <si>
    <t>PERA</t>
  </si>
  <si>
    <t>Blanquilla</t>
  </si>
  <si>
    <t xml:space="preserve">55-60 </t>
  </si>
  <si>
    <t>Conferencia</t>
  </si>
  <si>
    <t>60-65+</t>
  </si>
  <si>
    <t>Ercolini</t>
  </si>
  <si>
    <t xml:space="preserve">50-60 </t>
  </si>
  <si>
    <t>Limonera</t>
  </si>
  <si>
    <t xml:space="preserve">60-65 </t>
  </si>
  <si>
    <t>Williams</t>
  </si>
  <si>
    <t>65-75+</t>
  </si>
  <si>
    <t>UVA DE MESA</t>
  </si>
  <si>
    <t>Apirenas Nuevas variedades</t>
  </si>
  <si>
    <t>-</t>
  </si>
  <si>
    <t>Autumn Royal</t>
  </si>
  <si>
    <t>FRUTAS DE HUESO</t>
  </si>
  <si>
    <t>CIRUELA</t>
  </si>
  <si>
    <t>Todos los tipos y variedades</t>
  </si>
  <si>
    <t>35 mm o superior</t>
  </si>
  <si>
    <t>MELOCOTÓN</t>
  </si>
  <si>
    <t>Pulpa amarilla</t>
  </si>
  <si>
    <t>A/B</t>
  </si>
  <si>
    <t>Pulpa Blanca</t>
  </si>
  <si>
    <t>NECTARINA</t>
  </si>
  <si>
    <t>PARAGUAYA</t>
  </si>
  <si>
    <t>3.1.2. Precios de Producción de Frutas en el Mercado Interior: Precios Medios Ponderados Semanales Nacionales</t>
  </si>
  <si>
    <t xml:space="preserve">Referencia: Reglamento Delegado (UE) 2017/891 de la Comisión, de 13 de marzo (DOUE de 25 de mayo). Art. 55 y Anexo VI </t>
  </si>
  <si>
    <t>Precios a la salida del centro de acondicionamiento de productos seleccionados, embalados y, en su caso, en palés (€/100kg peso neto)</t>
  </si>
  <si>
    <t>PRECIO MEDIO PONDERADO SEMANAL NACIONAL</t>
  </si>
  <si>
    <t>Semana 39 - 2019: 23/09 - 29/09</t>
  </si>
  <si>
    <t>ESPAÑA</t>
  </si>
  <si>
    <t>TODAS LAS VARIEDADES</t>
  </si>
  <si>
    <t>Todas las variedades</t>
  </si>
  <si>
    <t>70/80</t>
  </si>
  <si>
    <t>Golden delicious</t>
  </si>
  <si>
    <t>Red Delicious y demás Var. Rojas</t>
  </si>
  <si>
    <t>60/65+</t>
  </si>
  <si>
    <t>Todas las variedades sin pepitas</t>
  </si>
  <si>
    <t>Pulpa blanca</t>
  </si>
  <si>
    <t>Subdirección General de Estadística</t>
  </si>
  <si>
    <t>3.2. PRECIOS DE PRODUCCIÓN EN EL MERCADO INTERIOR: PRODUCTOS HORTÍCOLAS</t>
  </si>
  <si>
    <t xml:space="preserve">3.2.1. Precios de Producción de Hortícolas en el Mercado Interior: </t>
  </si>
  <si>
    <t>AJO</t>
  </si>
  <si>
    <t>Blanco</t>
  </si>
  <si>
    <t>50-60 mm</t>
  </si>
  <si>
    <t>Morado</t>
  </si>
  <si>
    <t>50-80 mm</t>
  </si>
  <si>
    <t>Primavera</t>
  </si>
  <si>
    <t>ALCACHOFA</t>
  </si>
  <si>
    <t>BERENJENA</t>
  </si>
  <si>
    <t>Almería</t>
  </si>
  <si>
    <t>BRÓCOLI</t>
  </si>
  <si>
    <t>CALABACÍN</t>
  </si>
  <si>
    <t>14-21 g</t>
  </si>
  <si>
    <t>CALABAZA</t>
  </si>
  <si>
    <t>Cacahuete</t>
  </si>
  <si>
    <t>CEBOLLA</t>
  </si>
  <si>
    <t>40-80 mm</t>
  </si>
  <si>
    <t>Grano</t>
  </si>
  <si>
    <t>CHAMPIÑÓN</t>
  </si>
  <si>
    <t>Cerrado</t>
  </si>
  <si>
    <t>30-65 mm</t>
  </si>
  <si>
    <t>La Rioja</t>
  </si>
  <si>
    <t>COLIFLOR</t>
  </si>
  <si>
    <t>COL-REPOLLO</t>
  </si>
  <si>
    <t>ESPARRAGO</t>
  </si>
  <si>
    <t>verde</t>
  </si>
  <si>
    <t>10-16+</t>
  </si>
  <si>
    <t>JUDÍA VERDE</t>
  </si>
  <si>
    <t>Plana</t>
  </si>
  <si>
    <t>LECHUGA</t>
  </si>
  <si>
    <t>Baby</t>
  </si>
  <si>
    <t>Iceberg</t>
  </si>
  <si>
    <t>400g y+</t>
  </si>
  <si>
    <t>Romana</t>
  </si>
  <si>
    <t>MELÓN</t>
  </si>
  <si>
    <t>PEPINO</t>
  </si>
  <si>
    <t>De Almería</t>
  </si>
  <si>
    <t>350-500 g</t>
  </si>
  <si>
    <t>Español</t>
  </si>
  <si>
    <t>Morico</t>
  </si>
  <si>
    <t>PIMIENTO</t>
  </si>
  <si>
    <t>Cuadrado Color</t>
  </si>
  <si>
    <t>70 mm y +</t>
  </si>
  <si>
    <t>Cuadrado Verde</t>
  </si>
  <si>
    <t>Italiano Verde</t>
  </si>
  <si>
    <t>40 mm y +</t>
  </si>
  <si>
    <t>Sweet Bite</t>
  </si>
  <si>
    <t>PUERRO</t>
  </si>
  <si>
    <t>SANDÍA</t>
  </si>
  <si>
    <t>Sin semillas</t>
  </si>
  <si>
    <t>SETAS CULTIVADAS</t>
  </si>
  <si>
    <t>Pleurotus ostreatus</t>
  </si>
  <si>
    <t>TOMATE</t>
  </si>
  <si>
    <t>Cereza</t>
  </si>
  <si>
    <t>Racimo</t>
  </si>
  <si>
    <t>Redondo</t>
  </si>
  <si>
    <t>57-100mm</t>
  </si>
  <si>
    <t>ZANAHORIA</t>
  </si>
  <si>
    <t>3.2.2. Precios de Producción de Hortícolas en el Mercado Interior: Precios Medios Ponderados Semanales Nacionales</t>
  </si>
  <si>
    <t>45-55 mm</t>
  </si>
  <si>
    <t>40+/70+</t>
  </si>
  <si>
    <t>14-21</t>
  </si>
  <si>
    <t>40-80</t>
  </si>
  <si>
    <t>CHAMPIÑÓN (SETAS CULTIVADAS)</t>
  </si>
  <si>
    <t>Medio (30-65 mm)</t>
  </si>
  <si>
    <t>16-20</t>
  </si>
  <si>
    <t>JUDÍA (VERDE)</t>
  </si>
  <si>
    <t>400 g o superior</t>
  </si>
  <si>
    <t>Variedades lisas</t>
  </si>
  <si>
    <t>PIMIENTO DULCE</t>
  </si>
  <si>
    <t>40 mm o superior</t>
  </si>
  <si>
    <t xml:space="preserve">ZANAHORIA </t>
  </si>
  <si>
    <t>4. PRECIOS REPRESENTATIVOS DE PRODUCTOS GANADEROS</t>
  </si>
  <si>
    <t>4.1. PRECIOS REPRESENTATIVOS DE PRODUCTOS GANADEROS: BOVINO</t>
  </si>
  <si>
    <t>4.1.1.  Precios Medios Nacionales de Canales de Bovino Pesado</t>
  </si>
  <si>
    <t>PRECIO MEDIO NACIONAL ( €/100kg Canal) DE CANALES DE BOVINO PESADO SEGÚN MODELO COMUNITARIO</t>
  </si>
  <si>
    <t xml:space="preserve">   </t>
  </si>
  <si>
    <t>DE CLASIFICACIÓN   R 2017/1182, R 2017/1184, RD 815/2018  (Euro/100kg canal)</t>
  </si>
  <si>
    <t>CLASE DE CONFORMACIÓN Y</t>
  </si>
  <si>
    <t>Semana 
16-22/09
2019</t>
  </si>
  <si>
    <t>Semana 
23-29/09
2019</t>
  </si>
  <si>
    <t>CATEGORÍA</t>
  </si>
  <si>
    <t xml:space="preserve">DE ESTADO DE </t>
  </si>
  <si>
    <t>ENGRASAMIENTO</t>
  </si>
  <si>
    <t>Categoría A: Canales de machos jovenes sin castrar de más de un año y menos de dos</t>
  </si>
  <si>
    <t>Muy buena y poco cubierta (U-2)</t>
  </si>
  <si>
    <t>Muy buena y cubierta (U-3)</t>
  </si>
  <si>
    <t>Precio medio ponderado Categoría U</t>
  </si>
  <si>
    <t>Buena y poco cubierta (R-2)</t>
  </si>
  <si>
    <t>Buena y cubierta (R-3)</t>
  </si>
  <si>
    <t>Precio medio ponderado Categoría R</t>
  </si>
  <si>
    <t>Menos buena y poco cubierta (O-2)</t>
  </si>
  <si>
    <t>Menos buena y cubierta  (O-3)</t>
  </si>
  <si>
    <t>Precio medio ponderado Categoría O</t>
  </si>
  <si>
    <t>Categoría D: Canales de hembras que hayan parido</t>
  </si>
  <si>
    <t>Mediocre  y poco cubierta (P-2)</t>
  </si>
  <si>
    <t>Mediocre y cubierta  (P-3)</t>
  </si>
  <si>
    <t>Precio medio ponderado Categoría P</t>
  </si>
  <si>
    <t>Buena y grasa (R-4)</t>
  </si>
  <si>
    <t>Menos buena y cubierta (O-3)</t>
  </si>
  <si>
    <t>Menos buena y grasa (O-4)</t>
  </si>
  <si>
    <t>Categoría E: Canales de otras hembras ( de 12 meses o más)</t>
  </si>
  <si>
    <t>Categoría Z: Canales de animales desde 8 a menos de 12 meses</t>
  </si>
  <si>
    <t>4.1.2. Precios Medios Nacionales del Bovino Vivo</t>
  </si>
  <si>
    <t xml:space="preserve"> R 2017/1182, R 2017/1184 (Euro/100 kg vivo)</t>
  </si>
  <si>
    <t xml:space="preserve">  BOVINO VIVO</t>
  </si>
  <si>
    <t>Machos hasta 480 Kg. vivo</t>
  </si>
  <si>
    <t>Machos de más de 480 kg. vivo</t>
  </si>
  <si>
    <t>Hembras que hayan parido</t>
  </si>
  <si>
    <t>Otras hembras de hasta 380 Kg. vivo</t>
  </si>
  <si>
    <t>Otras hembras de más de 380 Kg. vivo</t>
  </si>
  <si>
    <t>4.1.3. Precios Medios Nacionales de Otros Animales de la Especie Bovina</t>
  </si>
  <si>
    <t xml:space="preserve">   OTROS BOVINOS </t>
  </si>
  <si>
    <t>TERNEROS DE 8 DÍAS A 4 SEMANA (Euro/cabeza)</t>
  </si>
  <si>
    <t>Macho frisón</t>
  </si>
  <si>
    <t>Macho cruzado</t>
  </si>
  <si>
    <t>Hembra frisón</t>
  </si>
  <si>
    <t>Hembra cruzado</t>
  </si>
  <si>
    <t xml:space="preserve">Media ponderada nacional (Euro/Cabeza)     </t>
  </si>
  <si>
    <t>TERNEROS DE 6 HASTA 12 MESES (Euro/100kg vivo)</t>
  </si>
  <si>
    <t>Macho frisón (base 200 kg)</t>
  </si>
  <si>
    <t>Macho cruzado (base 200 kg)</t>
  </si>
  <si>
    <t>Hembra frisón (base 200 kg)</t>
  </si>
  <si>
    <t>Hembra cruzado (base 200 kg)</t>
  </si>
  <si>
    <t xml:space="preserve">Media ponderada nacional (Euro/100kg vivo)        </t>
  </si>
  <si>
    <t>4.2. PRECIOS REPRESENTATIVOS DE PRODUCTOS GANADEROS: OVINO</t>
  </si>
  <si>
    <t xml:space="preserve"> 4.2.1. Precios Medios Nacionales de Canales de Ovino Frescas o Refrigeradas</t>
  </si>
  <si>
    <t>R 2017/1182, R 2017/1184 (Euro/100 kg canal)</t>
  </si>
  <si>
    <t>CORDEROS I Y II</t>
  </si>
  <si>
    <t>Corderos I (12 a 13 kg/canal)</t>
  </si>
  <si>
    <t>Corderos II (13,1 a 16 kg/canal)</t>
  </si>
  <si>
    <t>Media ponderada</t>
  </si>
  <si>
    <t>PRECIOS MEDIOS DE CANALES DE OVINO FRESCAS O REFRIGERADAS EN LOS MERCADOS NACIONALES REPRESENTATIVOS PARA LA UE</t>
  </si>
  <si>
    <t>MERCADO REPRESENTATIVO - Cordero 9-19 kg</t>
  </si>
  <si>
    <t>Extremadura</t>
  </si>
  <si>
    <t>- 14 -</t>
  </si>
  <si>
    <t xml:space="preserve">4.3. PRECIOS  REPRESENTATIVOS DE PRODUCTOS GANADEROS: PORCINO </t>
  </si>
  <si>
    <t xml:space="preserve"> 4.3.1. Precios Medios de Canales de Porcino de Capa Blanca</t>
  </si>
  <si>
    <t xml:space="preserve"> CLASIFICACIÓN EUROP R 2017/1182, R 2017/1184 (Euro/100kg canal)</t>
  </si>
  <si>
    <t/>
  </si>
  <si>
    <t>Clase S</t>
  </si>
  <si>
    <t>Clase E</t>
  </si>
  <si>
    <t>Clase U</t>
  </si>
  <si>
    <t>PRECIO MEDIO NACIONAL</t>
  </si>
  <si>
    <t>Clase R</t>
  </si>
  <si>
    <t>ClaseO</t>
  </si>
  <si>
    <t>Clase P</t>
  </si>
  <si>
    <t>4.3.2. Precios Medios en Mercados Representativos Provinciales de Porcino Cebado</t>
  </si>
  <si>
    <t>MERCADO REPRESENTATIVO</t>
  </si>
  <si>
    <t>SELECTO</t>
  </si>
  <si>
    <t>NORMAL</t>
  </si>
  <si>
    <t>GRASO</t>
  </si>
  <si>
    <t xml:space="preserve">    Barcelona</t>
  </si>
  <si>
    <t xml:space="preserve">    Huesca</t>
  </si>
  <si>
    <t xml:space="preserve">    Lleida</t>
  </si>
  <si>
    <t xml:space="preserve">    Murcia</t>
  </si>
  <si>
    <t xml:space="preserve">    Pontevedra</t>
  </si>
  <si>
    <t xml:space="preserve">    Salamanca</t>
  </si>
  <si>
    <t xml:space="preserve">    Segovia</t>
  </si>
  <si>
    <t xml:space="preserve">    Zaragoza</t>
  </si>
  <si>
    <t>4.3.3. Precios Medios de Porcino Precoz, Lechones y Otras Calidades</t>
  </si>
  <si>
    <t xml:space="preserve">  (Euro/100kg vivo)</t>
  </si>
  <si>
    <t>CERDAS DE DESVIEJE</t>
  </si>
  <si>
    <t>Cerdas de Desvieje</t>
  </si>
  <si>
    <t>CERDOS CEBADOS</t>
  </si>
  <si>
    <t>Categoría U</t>
  </si>
  <si>
    <t>LECHONES</t>
  </si>
  <si>
    <t>Lleida.Base 20kg de peso.</t>
  </si>
  <si>
    <t>Segovia.Base 20kg de peso.</t>
  </si>
  <si>
    <t>Media nacional. Calidad Normal. Base 20 kg de peso</t>
  </si>
  <si>
    <t>4.3.4. Precios Medios de Porcino: Tronco Ibérico</t>
  </si>
  <si>
    <t>TOSTONES</t>
  </si>
  <si>
    <t>De 5 a 9 kilos</t>
  </si>
  <si>
    <t>De 9 a 12 kilos</t>
  </si>
  <si>
    <t>Lechón Ibérico Cruzado Base 23 kg</t>
  </si>
  <si>
    <t>MARRANOS</t>
  </si>
  <si>
    <t>Marranos Ibéricos de 35 a 60 kg</t>
  </si>
  <si>
    <t>PRIMALES</t>
  </si>
  <si>
    <t>Primales Ibéricos de 60 a 100 kg</t>
  </si>
  <si>
    <t>CERDO CEBADO</t>
  </si>
  <si>
    <t>Cerdo Cebado (Intensivo)</t>
  </si>
  <si>
    <t>Cerdo Cebado de Campo (Extensivo)</t>
  </si>
  <si>
    <t>Cerdo Cebado de Bellota 100% Ibérico</t>
  </si>
  <si>
    <t>DESVIEJE</t>
  </si>
  <si>
    <t xml:space="preserve">Reproductores de desvieje </t>
  </si>
  <si>
    <t>REPRODUCTORES</t>
  </si>
  <si>
    <t>Reproductores &gt;6 meses</t>
  </si>
  <si>
    <t>CASTRONAS</t>
  </si>
  <si>
    <t>Castronas</t>
  </si>
  <si>
    <t>Denominaciones de acuerdo con la Norma de Calidad (RD 4/2014)</t>
  </si>
  <si>
    <t>Para información sobre precios de productos agrícolas y ganaderos en otros Estados Miembros de la UE:</t>
  </si>
  <si>
    <t>https://ec.europa.eu/agriculture/</t>
  </si>
  <si>
    <t>ÍNDICE</t>
  </si>
  <si>
    <t>1.       PRECIOS MEDIOS NACIONALES</t>
  </si>
  <si>
    <t>1.1.  PRECIOS MEDIOS NACIONALES DE PRODUCTOS AGRÍCOLAS</t>
  </si>
  <si>
    <t>1.1.1.         Precios Medios Nacionales de Cereales, Oleaginosas, Proteaginosas, Vinos y Aceites</t>
  </si>
  <si>
    <t>1.2.  PRECIOS MEDIOS NACIONALES DE PRODUCTOS GANADEROS</t>
  </si>
  <si>
    <t>1.2.1.         Precios Medios Nacionales de Productos Ganaderos</t>
  </si>
  <si>
    <t>2.       PRECIOS EN MERCADOS REPRESENTATIVOS DE CEREALES, VINOS Y ACEITES</t>
  </si>
  <si>
    <t>2.1.  Precios Medios en Mercados Representativos de Cereales</t>
  </si>
  <si>
    <t>3.       PRECIOS DE PRODUCCIÓN DE FRUTAS Y HORTALIZAS EN EL MERCADO INTERIOR</t>
  </si>
  <si>
    <t>3.1.  PRECIOS DE PRODUCCIÓN EN EL MERCADO INTERIOR: FRUTAS</t>
  </si>
  <si>
    <t>3.1.1.         Precios de Producción de Frutas en el Mercado Interior: Precios diarios y Precios Medios Ponderados Semanales en mercados representativos</t>
  </si>
  <si>
    <t>3.2.  PRECIOS DE PRODUCCIÓN EN EL MERCADO INTERIOR: PRODUCTOS HORTÍCOLAS</t>
  </si>
  <si>
    <t>3.2.1.         Precios de Producción de Productos Hortícolas en el Mercado Interior: Precios diarios y Precios Medios Ponderados Semanales en mercados</t>
  </si>
  <si>
    <t>3.2.2.         Precios de Producción de Productos Hortícolas en el Mercado Interior: Precios Medios Ponderados Semanales Nacionales</t>
  </si>
  <si>
    <t>4.       PRECIOS REPRESENTATIVOS DE PRODUCTOS GANADEROS</t>
  </si>
  <si>
    <t>4.1.  PRECIOS REPRESENTATIVOS DE PRODUCTOS GANADEROS: BOVINO</t>
  </si>
  <si>
    <t>4.2.  PRECIOS REPRESENTATIVOS DE PRODUCTOS GANADEROS: OVINO</t>
  </si>
  <si>
    <t>4.2.1.         Precios Medios Nacionales de Canales de Ovino Frescas o Refrigeradas</t>
  </si>
  <si>
    <t>4.3.  PRECIOS REPRESENTATIVOS DE PRODUCTOS GANADEROS: PORCINO</t>
  </si>
  <si>
    <t>4.3.1.         Precios Medios de Canales de Porcino de Capa Blanca</t>
  </si>
  <si>
    <t>4.3.2.         Precios Medios en Mercados Representativos Provinciales de Porcino Cebado</t>
  </si>
  <si>
    <t>4.3.3.         Precios Medios de Porcino Precoz, Lechones y Otras Calidades</t>
  </si>
  <si>
    <t>4.3.4.         Precios Medios de Porcino: Tronco Ibérico</t>
  </si>
  <si>
    <t>1.1.2.         Precios Medios Nacionales en Origen de Frutas y Hortalízas</t>
  </si>
  <si>
    <t>2.1.1.         Precios Medios en Mercados Representativos: Trigo</t>
  </si>
  <si>
    <t>2.1.2.         Precios Medios en Mercados Representativos: Cebada</t>
  </si>
  <si>
    <t>2.1.3.         Precios Medios en Mercados Representativos: Maíz y Arroz</t>
  </si>
  <si>
    <t>2.2.         PRECIOS MEDIOS EN MERCADOS REPRESENTATIVOS DE VINOS</t>
  </si>
  <si>
    <t>2.3.         PRECIOS MEDIOS EN MERCADOS REPRESENTATIVOS DE ACEITES</t>
  </si>
  <si>
    <t>3.1.2.         Precios de Producción de Frutas en el Mercado Interior: Precios diarios y Precios Medios Ponderados Semanales en mercados representativos</t>
  </si>
  <si>
    <t>4.1.1.         Precios Medios Nacionales de Canales de Bovino Pesado</t>
  </si>
  <si>
    <t>4.1.2.         Precios Medios Nacionales del Bovino Vivo</t>
  </si>
  <si>
    <t>4.1.3.         Precios Medios Nacionales de Otros Animales de la Especie Bovina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</si>
</sst>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164" formatCode="0.00_ ;[Red]\-0.00\ "/>
    <numFmt numFmtId="165" formatCode="General_)"/>
    <numFmt numFmtId="166" formatCode="0.00_)"/>
    <numFmt numFmtId="167" formatCode="d/m"/>
  </numFmts>
  <fonts count="4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name val="Arial"/>
      <family val="2"/>
    </font>
    <font>
      <sz val="11"/>
      <name val="Verdana"/>
      <family val="2"/>
    </font>
    <font>
      <b/>
      <sz val="14"/>
      <name val="Verdana"/>
      <family val="2"/>
    </font>
    <font>
      <b/>
      <sz val="11"/>
      <name val="Verdana"/>
      <family val="2"/>
    </font>
    <font>
      <b/>
      <sz val="12"/>
      <name val="Verdana"/>
      <family val="2"/>
    </font>
    <font>
      <b/>
      <sz val="11"/>
      <color indexed="8"/>
      <name val="Verdana"/>
      <family val="2"/>
    </font>
    <font>
      <sz val="11"/>
      <color indexed="8"/>
      <name val="Verdana"/>
      <family val="2"/>
    </font>
    <font>
      <sz val="11"/>
      <color theme="1"/>
      <name val="Verdana"/>
      <family val="2"/>
    </font>
    <font>
      <b/>
      <sz val="16"/>
      <name val="Verdana"/>
      <family val="2"/>
    </font>
    <font>
      <sz val="8"/>
      <name val="Verdana"/>
      <family val="2"/>
    </font>
    <font>
      <i/>
      <sz val="11"/>
      <name val="Verdana"/>
      <family val="2"/>
    </font>
    <font>
      <sz val="10"/>
      <name val="Verdana"/>
      <family val="2"/>
    </font>
    <font>
      <i/>
      <sz val="10"/>
      <name val="Verdana"/>
      <family val="2"/>
    </font>
    <font>
      <sz val="9"/>
      <color theme="1"/>
      <name val="Verdana"/>
      <family val="2"/>
    </font>
    <font>
      <sz val="10"/>
      <color theme="1"/>
      <name val="Verdana"/>
      <family val="2"/>
    </font>
    <font>
      <b/>
      <sz val="9"/>
      <color indexed="8"/>
      <name val="Verdana"/>
      <family val="2"/>
    </font>
    <font>
      <b/>
      <sz val="12"/>
      <color indexed="8"/>
      <name val="Verdana"/>
      <family val="2"/>
    </font>
    <font>
      <sz val="9"/>
      <name val="Verdana"/>
      <family val="2"/>
    </font>
    <font>
      <b/>
      <sz val="9"/>
      <name val="Verdana"/>
      <family val="2"/>
    </font>
    <font>
      <b/>
      <sz val="8"/>
      <color indexed="8"/>
      <name val="Verdana"/>
      <family val="2"/>
    </font>
    <font>
      <b/>
      <sz val="8"/>
      <name val="Verdana"/>
      <family val="2"/>
    </font>
    <font>
      <b/>
      <sz val="10"/>
      <name val="Verdana"/>
      <family val="2"/>
    </font>
    <font>
      <sz val="9"/>
      <color indexed="72"/>
      <name val="Verdana"/>
      <family val="2"/>
    </font>
    <font>
      <sz val="9"/>
      <color indexed="8"/>
      <name val="Verdana"/>
      <family val="2"/>
    </font>
    <font>
      <sz val="10"/>
      <name val="Comic Sans MS"/>
      <family val="4"/>
    </font>
    <font>
      <sz val="11"/>
      <name val="Times New Roman"/>
      <family val="1"/>
    </font>
    <font>
      <b/>
      <sz val="11"/>
      <name val="Times New Roman"/>
      <family val="1"/>
    </font>
    <font>
      <sz val="12"/>
      <name val="Helv"/>
    </font>
    <font>
      <b/>
      <sz val="16"/>
      <name val="Times New Roman"/>
      <family val="1"/>
    </font>
    <font>
      <b/>
      <sz val="11"/>
      <color indexed="8"/>
      <name val="Times New Roman"/>
      <family val="1"/>
    </font>
    <font>
      <sz val="11"/>
      <name val="Comic Sans MS"/>
      <family val="4"/>
    </font>
    <font>
      <sz val="12"/>
      <name val="Comic Sans MS"/>
      <family val="4"/>
    </font>
    <font>
      <sz val="9"/>
      <name val="Times New Roman"/>
      <family val="1"/>
    </font>
    <font>
      <b/>
      <i/>
      <sz val="9"/>
      <name val="Verdana"/>
      <family val="2"/>
    </font>
    <font>
      <sz val="12"/>
      <name val="Verdana"/>
      <family val="2"/>
    </font>
    <font>
      <b/>
      <i/>
      <sz val="12"/>
      <name val="Verdana"/>
      <family val="2"/>
    </font>
    <font>
      <sz val="14"/>
      <name val="Verdana"/>
      <family val="2"/>
    </font>
    <font>
      <b/>
      <sz val="9"/>
      <color indexed="72"/>
      <name val="Verdana"/>
      <family val="2"/>
    </font>
    <font>
      <i/>
      <sz val="9"/>
      <name val="Verdana"/>
      <family val="2"/>
    </font>
    <font>
      <sz val="8"/>
      <name val="Times New Roman"/>
      <family val="1"/>
    </font>
    <font>
      <b/>
      <sz val="8"/>
      <name val="Times New Roman"/>
      <family val="1"/>
    </font>
    <font>
      <b/>
      <u/>
      <sz val="9"/>
      <name val="Verdana"/>
      <family val="2"/>
    </font>
    <font>
      <u/>
      <sz val="6"/>
      <color indexed="12"/>
      <name val="Helv"/>
    </font>
    <font>
      <u/>
      <sz val="11"/>
      <name val="Verdana"/>
      <family val="2"/>
    </font>
    <font>
      <u/>
      <sz val="10"/>
      <color indexed="12"/>
      <name val="Verdana"/>
      <family val="2"/>
    </font>
  </fonts>
  <fills count="12">
    <fill>
      <patternFill patternType="none"/>
    </fill>
    <fill>
      <patternFill patternType="gray125"/>
    </fill>
    <fill>
      <patternFill patternType="solid">
        <fgColor indexed="50"/>
        <bgColor indexed="9"/>
      </patternFill>
    </fill>
    <fill>
      <patternFill patternType="solid">
        <fgColor indexed="5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rgb="FFFF9900"/>
        <bgColor indexed="9"/>
      </patternFill>
    </fill>
    <fill>
      <patternFill patternType="solid">
        <fgColor rgb="FFFF9900"/>
        <bgColor indexed="64"/>
      </patternFill>
    </fill>
    <fill>
      <patternFill patternType="solid">
        <fgColor rgb="FFDDD9C4"/>
        <bgColor indexed="64"/>
      </patternFill>
    </fill>
    <fill>
      <patternFill patternType="solid">
        <fgColor rgb="FFDDD9C4"/>
        <bgColor indexed="8"/>
      </patternFill>
    </fill>
    <fill>
      <patternFill patternType="solid">
        <fgColor indexed="9"/>
        <bgColor indexed="8"/>
      </patternFill>
    </fill>
    <fill>
      <patternFill patternType="solid">
        <fgColor theme="0"/>
        <bgColor indexed="64"/>
      </patternFill>
    </fill>
    <fill>
      <patternFill patternType="solid">
        <fgColor theme="0"/>
        <bgColor indexed="8"/>
      </patternFill>
    </fill>
  </fills>
  <borders count="141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8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8"/>
      </right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thin">
        <color indexed="8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8"/>
      </right>
      <top style="medium">
        <color indexed="64"/>
      </top>
      <bottom/>
      <diagonal/>
    </border>
    <border>
      <left style="thin">
        <color indexed="8"/>
      </left>
      <right style="thin">
        <color indexed="8"/>
      </right>
      <top style="medium">
        <color indexed="64"/>
      </top>
      <bottom/>
      <diagonal/>
    </border>
    <border>
      <left style="thin">
        <color indexed="8"/>
      </left>
      <right/>
      <top/>
      <bottom/>
      <diagonal/>
    </border>
    <border>
      <left style="thin">
        <color indexed="8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8"/>
      </right>
      <top/>
      <bottom/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8"/>
      </left>
      <right style="medium">
        <color indexed="64"/>
      </right>
      <top/>
      <bottom/>
      <diagonal/>
    </border>
    <border>
      <left style="thin">
        <color indexed="8"/>
      </left>
      <right style="thin">
        <color indexed="64"/>
      </right>
      <top style="medium">
        <color indexed="64"/>
      </top>
      <bottom/>
      <diagonal/>
    </border>
    <border>
      <left style="thin">
        <color indexed="8"/>
      </left>
      <right style="thin">
        <color indexed="64"/>
      </right>
      <top/>
      <bottom/>
      <diagonal/>
    </border>
    <border>
      <left style="thin">
        <color indexed="8"/>
      </left>
      <right style="thin">
        <color indexed="64"/>
      </right>
      <top/>
      <bottom style="medium">
        <color indexed="64"/>
      </bottom>
      <diagonal/>
    </border>
    <border>
      <left style="thin">
        <color indexed="8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8"/>
      </left>
      <right style="medium">
        <color indexed="64"/>
      </right>
      <top style="thin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thin">
        <color indexed="8"/>
      </right>
      <top/>
      <bottom style="medium">
        <color indexed="64"/>
      </bottom>
      <diagonal/>
    </border>
    <border>
      <left style="thin">
        <color indexed="8"/>
      </left>
      <right style="thin">
        <color indexed="8"/>
      </right>
      <top/>
      <bottom style="medium">
        <color indexed="64"/>
      </bottom>
      <diagonal/>
    </border>
    <border>
      <left style="thin">
        <color indexed="8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thin">
        <color indexed="8"/>
      </right>
      <top style="medium">
        <color indexed="8"/>
      </top>
      <bottom/>
      <diagonal/>
    </border>
    <border>
      <left style="thin">
        <color indexed="8"/>
      </left>
      <right style="thin">
        <color indexed="8"/>
      </right>
      <top style="medium">
        <color indexed="8"/>
      </top>
      <bottom/>
      <diagonal/>
    </border>
    <border>
      <left style="thin">
        <color indexed="8"/>
      </left>
      <right/>
      <top style="medium">
        <color indexed="8"/>
      </top>
      <bottom/>
      <diagonal/>
    </border>
    <border>
      <left style="thin">
        <color indexed="8"/>
      </left>
      <right style="medium">
        <color indexed="64"/>
      </right>
      <top style="medium">
        <color indexed="8"/>
      </top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8"/>
      </right>
      <top/>
      <bottom/>
      <diagonal/>
    </border>
    <border>
      <left/>
      <right style="medium">
        <color indexed="8"/>
      </right>
      <top/>
      <bottom style="medium">
        <color indexed="8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thin">
        <color indexed="8"/>
      </left>
      <right/>
      <top style="medium">
        <color indexed="64"/>
      </top>
      <bottom style="thin">
        <color indexed="8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8"/>
      </right>
      <top/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64"/>
      </right>
      <top style="thin">
        <color indexed="8"/>
      </top>
      <bottom style="thin">
        <color indexed="8"/>
      </bottom>
      <diagonal/>
    </border>
    <border>
      <left/>
      <right style="medium">
        <color indexed="64"/>
      </right>
      <top style="thin">
        <color indexed="8"/>
      </top>
      <bottom style="thin">
        <color indexed="8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/>
      <top style="thin">
        <color indexed="64"/>
      </top>
      <bottom style="thin">
        <color indexed="8"/>
      </bottom>
      <diagonal/>
    </border>
    <border>
      <left style="thin">
        <color indexed="8"/>
      </left>
      <right style="medium">
        <color indexed="64"/>
      </right>
      <top style="thin">
        <color indexed="64"/>
      </top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 style="medium">
        <color indexed="64"/>
      </bottom>
      <diagonal/>
    </border>
    <border>
      <left style="thin">
        <color indexed="8"/>
      </left>
      <right style="medium">
        <color indexed="64"/>
      </right>
      <top style="thin">
        <color indexed="8"/>
      </top>
      <bottom style="medium">
        <color indexed="64"/>
      </bottom>
      <diagonal/>
    </border>
    <border>
      <left style="thin">
        <color indexed="8"/>
      </left>
      <right/>
      <top style="thin">
        <color indexed="64"/>
      </top>
      <bottom style="medium">
        <color indexed="64"/>
      </bottom>
      <diagonal/>
    </border>
    <border>
      <left style="thin">
        <color indexed="8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8"/>
      </right>
      <top style="medium">
        <color indexed="8"/>
      </top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medium">
        <color indexed="8"/>
      </bottom>
      <diagonal/>
    </border>
    <border>
      <left style="medium">
        <color indexed="64"/>
      </left>
      <right/>
      <top style="medium">
        <color indexed="64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medium">
        <color indexed="64"/>
      </top>
      <bottom style="thin">
        <color indexed="8"/>
      </bottom>
      <diagonal/>
    </border>
    <border>
      <left style="thin">
        <color indexed="8"/>
      </left>
      <right style="medium">
        <color indexed="64"/>
      </right>
      <top style="medium">
        <color indexed="64"/>
      </top>
      <bottom style="thin">
        <color indexed="8"/>
      </bottom>
      <diagonal/>
    </border>
    <border>
      <left style="medium">
        <color indexed="64"/>
      </left>
      <right/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/>
      <bottom style="medium">
        <color indexed="8"/>
      </bottom>
      <diagonal/>
    </border>
    <border>
      <left style="medium">
        <color indexed="8"/>
      </left>
      <right/>
      <top style="medium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medium">
        <color indexed="8"/>
      </top>
      <bottom style="thin">
        <color indexed="8"/>
      </bottom>
      <diagonal/>
    </border>
    <border>
      <left style="medium">
        <color indexed="8"/>
      </left>
      <right/>
      <top style="thin">
        <color indexed="8"/>
      </top>
      <bottom/>
      <diagonal/>
    </border>
    <border>
      <left style="medium">
        <color indexed="8"/>
      </left>
      <right/>
      <top/>
      <bottom/>
      <diagonal/>
    </border>
    <border>
      <left style="medium">
        <color indexed="8"/>
      </left>
      <right/>
      <top style="thin">
        <color indexed="8"/>
      </top>
      <bottom style="medium">
        <color indexed="8"/>
      </bottom>
      <diagonal/>
    </border>
    <border>
      <left/>
      <right style="medium">
        <color indexed="8"/>
      </right>
      <top style="thin">
        <color indexed="8"/>
      </top>
      <bottom style="medium">
        <color indexed="8"/>
      </bottom>
      <diagonal/>
    </border>
    <border>
      <left style="thin">
        <color indexed="8"/>
      </left>
      <right style="thin">
        <color indexed="8"/>
      </right>
      <top style="medium">
        <color indexed="8"/>
      </top>
      <bottom style="thin">
        <color indexed="8"/>
      </bottom>
      <diagonal/>
    </border>
    <border>
      <left/>
      <right style="medium">
        <color indexed="8"/>
      </right>
      <top style="thin">
        <color indexed="8"/>
      </top>
      <bottom/>
      <diagonal/>
    </border>
    <border>
      <left style="medium">
        <color indexed="8"/>
      </left>
      <right/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/>
      <right style="medium">
        <color indexed="8"/>
      </right>
      <top/>
      <bottom style="thin">
        <color indexed="8"/>
      </bottom>
      <diagonal/>
    </border>
    <border>
      <left style="medium">
        <color indexed="64"/>
      </left>
      <right style="thin">
        <color indexed="8"/>
      </right>
      <top style="medium">
        <color indexed="64"/>
      </top>
      <bottom style="thin">
        <color indexed="8"/>
      </bottom>
      <diagonal/>
    </border>
    <border>
      <left/>
      <right style="thin">
        <color indexed="8"/>
      </right>
      <top style="medium">
        <color indexed="64"/>
      </top>
      <bottom style="thin">
        <color indexed="8"/>
      </bottom>
      <diagonal/>
    </border>
    <border>
      <left/>
      <right/>
      <top style="medium">
        <color indexed="64"/>
      </top>
      <bottom style="thin">
        <color indexed="8"/>
      </bottom>
      <diagonal/>
    </border>
    <border>
      <left/>
      <right style="medium">
        <color indexed="64"/>
      </right>
      <top style="medium">
        <color indexed="64"/>
      </top>
      <bottom style="thin">
        <color indexed="8"/>
      </bottom>
      <diagonal/>
    </border>
    <border>
      <left style="medium">
        <color indexed="64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64"/>
      </top>
      <bottom style="thin">
        <color indexed="8"/>
      </bottom>
      <diagonal/>
    </border>
    <border>
      <left style="medium">
        <color indexed="64"/>
      </left>
      <right style="thin">
        <color indexed="8"/>
      </right>
      <top style="thin">
        <color indexed="8"/>
      </top>
      <bottom style="medium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medium">
        <color indexed="64"/>
      </bottom>
      <diagonal/>
    </border>
    <border>
      <left style="medium">
        <color indexed="8"/>
      </left>
      <right style="thin">
        <color indexed="8"/>
      </right>
      <top style="medium">
        <color indexed="8"/>
      </top>
      <bottom style="thin">
        <color indexed="8"/>
      </bottom>
      <diagonal/>
    </border>
    <border>
      <left style="medium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/>
      <bottom/>
      <diagonal/>
    </border>
    <border>
      <left style="medium">
        <color indexed="8"/>
      </left>
      <right style="thin">
        <color indexed="8"/>
      </right>
      <top style="thin">
        <color indexed="8"/>
      </top>
      <bottom style="medium">
        <color indexed="8"/>
      </bottom>
      <diagonal/>
    </border>
    <border>
      <left style="thin">
        <color indexed="8"/>
      </left>
      <right style="medium">
        <color indexed="8"/>
      </right>
      <top style="thin">
        <color indexed="8"/>
      </top>
      <bottom style="medium">
        <color indexed="8"/>
      </bottom>
      <diagonal/>
    </border>
    <border>
      <left/>
      <right style="thin">
        <color indexed="8"/>
      </right>
      <top style="medium">
        <color indexed="8"/>
      </top>
      <bottom style="thin">
        <color indexed="8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/>
      <right style="medium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thin">
        <color indexed="8"/>
      </top>
      <bottom/>
      <diagonal/>
    </border>
  </borders>
  <cellStyleXfs count="10">
    <xf numFmtId="0" fontId="0" fillId="0" borderId="0"/>
    <xf numFmtId="0" fontId="3" fillId="0" borderId="0"/>
    <xf numFmtId="0" fontId="3" fillId="0" borderId="0" applyNumberFormat="0" applyFont="0" applyFill="0" applyBorder="0" applyAlignment="0" applyProtection="0"/>
    <xf numFmtId="0" fontId="1" fillId="0" borderId="0"/>
    <xf numFmtId="0" fontId="1" fillId="0" borderId="0"/>
    <xf numFmtId="0" fontId="27" fillId="0" borderId="0"/>
    <xf numFmtId="165" fontId="30" fillId="0" borderId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45" fillId="0" borderId="0" applyNumberFormat="0" applyFill="0" applyBorder="0" applyAlignment="0" applyProtection="0">
      <alignment vertical="top"/>
      <protection locked="0"/>
    </xf>
  </cellStyleXfs>
  <cellXfs count="714">
    <xf numFmtId="0" fontId="0" fillId="0" borderId="0" xfId="0"/>
    <xf numFmtId="0" fontId="4" fillId="0" borderId="0" xfId="1" applyFont="1"/>
    <xf numFmtId="0" fontId="5" fillId="0" borderId="0" xfId="1" applyFont="1" applyFill="1" applyBorder="1" applyAlignment="1">
      <alignment horizontal="left"/>
    </xf>
    <xf numFmtId="0" fontId="6" fillId="0" borderId="0" xfId="1" quotePrefix="1" applyFont="1" applyAlignment="1">
      <alignment horizontal="right"/>
    </xf>
    <xf numFmtId="0" fontId="5" fillId="0" borderId="0" xfId="1" applyFont="1" applyFill="1" applyBorder="1" applyAlignment="1">
      <alignment horizontal="left"/>
    </xf>
    <xf numFmtId="0" fontId="7" fillId="0" borderId="0" xfId="1" applyFont="1" applyBorder="1" applyAlignment="1">
      <alignment horizontal="left" vertical="center" wrapText="1"/>
    </xf>
    <xf numFmtId="0" fontId="7" fillId="0" borderId="0" xfId="1" applyFont="1" applyBorder="1" applyAlignment="1">
      <alignment horizontal="left" vertical="center" wrapText="1"/>
    </xf>
    <xf numFmtId="0" fontId="6" fillId="0" borderId="1" xfId="1" applyFont="1" applyBorder="1" applyAlignment="1">
      <alignment horizontal="center" vertical="center"/>
    </xf>
    <xf numFmtId="0" fontId="6" fillId="0" borderId="2" xfId="1" applyFont="1" applyBorder="1" applyAlignment="1">
      <alignment horizontal="center" vertical="center"/>
    </xf>
    <xf numFmtId="0" fontId="6" fillId="0" borderId="3" xfId="1" applyFont="1" applyBorder="1" applyAlignment="1">
      <alignment horizontal="center" vertical="center"/>
    </xf>
    <xf numFmtId="0" fontId="8" fillId="0" borderId="4" xfId="1" applyFont="1" applyFill="1" applyBorder="1" applyAlignment="1">
      <alignment horizontal="center" vertical="center"/>
    </xf>
    <xf numFmtId="0" fontId="8" fillId="0" borderId="5" xfId="1" applyFont="1" applyFill="1" applyBorder="1" applyAlignment="1">
      <alignment horizontal="center" vertical="center"/>
    </xf>
    <xf numFmtId="0" fontId="4" fillId="0" borderId="6" xfId="1" applyFont="1" applyFill="1" applyBorder="1"/>
    <xf numFmtId="0" fontId="8" fillId="0" borderId="7" xfId="1" applyFont="1" applyFill="1" applyBorder="1" applyAlignment="1">
      <alignment horizontal="center" vertical="center"/>
    </xf>
    <xf numFmtId="0" fontId="8" fillId="0" borderId="8" xfId="1" applyFont="1" applyFill="1" applyBorder="1" applyAlignment="1">
      <alignment horizontal="center" vertical="center"/>
    </xf>
    <xf numFmtId="0" fontId="8" fillId="0" borderId="9" xfId="1" applyFont="1" applyFill="1" applyBorder="1" applyAlignment="1">
      <alignment horizontal="center" vertical="center"/>
    </xf>
    <xf numFmtId="0" fontId="8" fillId="0" borderId="10" xfId="1" applyFont="1" applyFill="1" applyBorder="1" applyAlignment="1">
      <alignment horizontal="center" vertical="center"/>
    </xf>
    <xf numFmtId="0" fontId="8" fillId="0" borderId="11" xfId="1" applyFont="1" applyFill="1" applyBorder="1" applyAlignment="1">
      <alignment horizontal="center" vertical="center"/>
    </xf>
    <xf numFmtId="0" fontId="8" fillId="0" borderId="12" xfId="1" applyFont="1" applyFill="1" applyBorder="1" applyAlignment="1">
      <alignment horizontal="center" vertical="center"/>
    </xf>
    <xf numFmtId="0" fontId="8" fillId="0" borderId="13" xfId="1" applyFont="1" applyFill="1" applyBorder="1" applyAlignment="1">
      <alignment horizontal="center" vertical="center"/>
    </xf>
    <xf numFmtId="0" fontId="8" fillId="0" borderId="14" xfId="1" applyFont="1" applyFill="1" applyBorder="1" applyAlignment="1">
      <alignment horizontal="center" vertical="center"/>
    </xf>
    <xf numFmtId="0" fontId="8" fillId="0" borderId="15" xfId="1" applyFont="1" applyFill="1" applyBorder="1" applyAlignment="1">
      <alignment horizontal="center" vertical="center"/>
    </xf>
    <xf numFmtId="14" fontId="6" fillId="0" borderId="16" xfId="1" quotePrefix="1" applyNumberFormat="1" applyFont="1" applyFill="1" applyBorder="1" applyAlignment="1">
      <alignment horizontal="center"/>
    </xf>
    <xf numFmtId="0" fontId="8" fillId="0" borderId="17" xfId="1" applyFont="1" applyFill="1" applyBorder="1" applyAlignment="1">
      <alignment horizontal="centerContinuous" vertical="center" wrapText="1"/>
    </xf>
    <xf numFmtId="0" fontId="8" fillId="0" borderId="18" xfId="1" applyFont="1" applyFill="1" applyBorder="1" applyAlignment="1">
      <alignment horizontal="centerContinuous" vertical="center" wrapText="1"/>
    </xf>
    <xf numFmtId="0" fontId="8" fillId="2" borderId="9" xfId="1" applyFont="1" applyFill="1" applyBorder="1" applyAlignment="1">
      <alignment horizontal="center" vertical="center"/>
    </xf>
    <xf numFmtId="0" fontId="8" fillId="2" borderId="0" xfId="1" applyFont="1" applyFill="1" applyBorder="1" applyAlignment="1">
      <alignment horizontal="center" vertical="center"/>
    </xf>
    <xf numFmtId="14" fontId="6" fillId="3" borderId="0" xfId="1" quotePrefix="1" applyNumberFormat="1" applyFont="1" applyFill="1" applyBorder="1" applyAlignment="1">
      <alignment horizontal="center"/>
    </xf>
    <xf numFmtId="0" fontId="9" fillId="2" borderId="2" xfId="1" applyFont="1" applyFill="1" applyBorder="1" applyAlignment="1">
      <alignment horizontal="center" vertical="center" wrapText="1"/>
    </xf>
    <xf numFmtId="0" fontId="8" fillId="2" borderId="13" xfId="1" applyFont="1" applyFill="1" applyBorder="1" applyAlignment="1">
      <alignment horizontal="centerContinuous" vertical="center" wrapText="1"/>
    </xf>
    <xf numFmtId="49" fontId="4" fillId="4" borderId="19" xfId="1" applyNumberFormat="1" applyFont="1" applyFill="1" applyBorder="1" applyAlignment="1">
      <alignment horizontal="center" vertical="center"/>
    </xf>
    <xf numFmtId="0" fontId="9" fillId="4" borderId="20" xfId="1" applyFont="1" applyFill="1" applyBorder="1" applyAlignment="1">
      <alignment horizontal="left" vertical="center"/>
    </xf>
    <xf numFmtId="2" fontId="4" fillId="4" borderId="20" xfId="1" applyNumberFormat="1" applyFont="1" applyFill="1" applyBorder="1" applyAlignment="1">
      <alignment horizontal="center" vertical="center"/>
    </xf>
    <xf numFmtId="164" fontId="4" fillId="4" borderId="21" xfId="1" applyNumberFormat="1" applyFont="1" applyFill="1" applyBorder="1" applyAlignment="1">
      <alignment horizontal="center" vertical="center"/>
    </xf>
    <xf numFmtId="2" fontId="4" fillId="4" borderId="22" xfId="1" applyNumberFormat="1" applyFont="1" applyFill="1" applyBorder="1" applyAlignment="1">
      <alignment horizontal="center" vertical="center"/>
    </xf>
    <xf numFmtId="49" fontId="4" fillId="4" borderId="23" xfId="1" applyNumberFormat="1" applyFont="1" applyFill="1" applyBorder="1" applyAlignment="1">
      <alignment horizontal="center" vertical="center"/>
    </xf>
    <xf numFmtId="0" fontId="9" fillId="4" borderId="24" xfId="1" applyFont="1" applyFill="1" applyBorder="1" applyAlignment="1">
      <alignment horizontal="left" vertical="center"/>
    </xf>
    <xf numFmtId="2" fontId="4" fillId="4" borderId="24" xfId="1" applyNumberFormat="1" applyFont="1" applyFill="1" applyBorder="1" applyAlignment="1">
      <alignment horizontal="center" vertical="center"/>
    </xf>
    <xf numFmtId="2" fontId="4" fillId="4" borderId="25" xfId="1" applyNumberFormat="1" applyFont="1" applyFill="1" applyBorder="1" applyAlignment="1">
      <alignment horizontal="center" vertical="center"/>
    </xf>
    <xf numFmtId="49" fontId="4" fillId="4" borderId="23" xfId="1" quotePrefix="1" applyNumberFormat="1" applyFont="1" applyFill="1" applyBorder="1" applyAlignment="1">
      <alignment horizontal="center" vertical="center"/>
    </xf>
    <xf numFmtId="0" fontId="8" fillId="2" borderId="1" xfId="1" applyFont="1" applyFill="1" applyBorder="1" applyAlignment="1">
      <alignment horizontal="center" vertical="center"/>
    </xf>
    <xf numFmtId="0" fontId="8" fillId="2" borderId="2" xfId="1" applyFont="1" applyFill="1" applyBorder="1" applyAlignment="1">
      <alignment horizontal="left" vertical="center"/>
    </xf>
    <xf numFmtId="14" fontId="4" fillId="3" borderId="2" xfId="1" quotePrefix="1" applyNumberFormat="1" applyFont="1" applyFill="1" applyBorder="1" applyAlignment="1">
      <alignment horizontal="center"/>
    </xf>
    <xf numFmtId="0" fontId="9" fillId="2" borderId="3" xfId="1" applyFont="1" applyFill="1" applyBorder="1" applyAlignment="1">
      <alignment horizontal="center" vertical="center" wrapText="1"/>
    </xf>
    <xf numFmtId="0" fontId="9" fillId="4" borderId="26" xfId="1" applyFont="1" applyFill="1" applyBorder="1" applyAlignment="1">
      <alignment horizontal="left" vertical="center"/>
    </xf>
    <xf numFmtId="2" fontId="4" fillId="4" borderId="12" xfId="1" applyNumberFormat="1" applyFont="1" applyFill="1" applyBorder="1" applyAlignment="1">
      <alignment horizontal="center" vertical="center"/>
    </xf>
    <xf numFmtId="2" fontId="9" fillId="4" borderId="25" xfId="1" applyNumberFormat="1" applyFont="1" applyFill="1" applyBorder="1" applyAlignment="1">
      <alignment horizontal="center" vertical="center"/>
    </xf>
    <xf numFmtId="0" fontId="9" fillId="4" borderId="27" xfId="1" applyFont="1" applyFill="1" applyBorder="1" applyAlignment="1">
      <alignment horizontal="left" vertical="center"/>
    </xf>
    <xf numFmtId="0" fontId="9" fillId="4" borderId="28" xfId="1" applyFont="1" applyFill="1" applyBorder="1" applyAlignment="1">
      <alignment horizontal="left" vertical="center"/>
    </xf>
    <xf numFmtId="49" fontId="4" fillId="3" borderId="1" xfId="1" applyNumberFormat="1" applyFont="1" applyFill="1" applyBorder="1" applyAlignment="1">
      <alignment horizontal="center" vertical="center"/>
    </xf>
    <xf numFmtId="0" fontId="8" fillId="3" borderId="2" xfId="1" applyFont="1" applyFill="1" applyBorder="1" applyAlignment="1">
      <alignment horizontal="center" vertical="center"/>
    </xf>
    <xf numFmtId="2" fontId="4" fillId="3" borderId="2" xfId="1" applyNumberFormat="1" applyFont="1" applyFill="1" applyBorder="1" applyAlignment="1">
      <alignment horizontal="center" vertical="center"/>
    </xf>
    <xf numFmtId="164" fontId="4" fillId="3" borderId="2" xfId="1" applyNumberFormat="1" applyFont="1" applyFill="1" applyBorder="1" applyAlignment="1">
      <alignment horizontal="center" vertical="center"/>
    </xf>
    <xf numFmtId="2" fontId="9" fillId="3" borderId="3" xfId="1" applyNumberFormat="1" applyFont="1" applyFill="1" applyBorder="1" applyAlignment="1">
      <alignment horizontal="center" vertical="center"/>
    </xf>
    <xf numFmtId="0" fontId="4" fillId="4" borderId="20" xfId="1" quotePrefix="1" applyFont="1" applyFill="1" applyBorder="1" applyAlignment="1">
      <alignment horizontal="left" vertical="center"/>
    </xf>
    <xf numFmtId="2" fontId="4" fillId="4" borderId="29" xfId="1" applyNumberFormat="1" applyFont="1" applyFill="1" applyBorder="1" applyAlignment="1">
      <alignment horizontal="center" vertical="center"/>
    </xf>
    <xf numFmtId="2" fontId="4" fillId="4" borderId="21" xfId="1" applyNumberFormat="1" applyFont="1" applyFill="1" applyBorder="1" applyAlignment="1">
      <alignment horizontal="center" vertical="center"/>
    </xf>
    <xf numFmtId="164" fontId="4" fillId="4" borderId="6" xfId="1" applyNumberFormat="1" applyFont="1" applyFill="1" applyBorder="1" applyAlignment="1">
      <alignment horizontal="center" vertical="center"/>
    </xf>
    <xf numFmtId="2" fontId="9" fillId="4" borderId="22" xfId="1" applyNumberFormat="1" applyFont="1" applyFill="1" applyBorder="1" applyAlignment="1">
      <alignment horizontal="center" vertical="center"/>
    </xf>
    <xf numFmtId="0" fontId="4" fillId="4" borderId="24" xfId="1" quotePrefix="1" applyFont="1" applyFill="1" applyBorder="1" applyAlignment="1">
      <alignment horizontal="left" vertical="center"/>
    </xf>
    <xf numFmtId="164" fontId="4" fillId="4" borderId="30" xfId="1" applyNumberFormat="1" applyFont="1" applyFill="1" applyBorder="1" applyAlignment="1">
      <alignment horizontal="center" vertical="center"/>
    </xf>
    <xf numFmtId="49" fontId="4" fillId="4" borderId="31" xfId="1" applyNumberFormat="1" applyFont="1" applyFill="1" applyBorder="1" applyAlignment="1">
      <alignment horizontal="center" vertical="center"/>
    </xf>
    <xf numFmtId="0" fontId="4" fillId="4" borderId="32" xfId="1" quotePrefix="1" applyFont="1" applyFill="1" applyBorder="1" applyAlignment="1">
      <alignment horizontal="left" vertical="center"/>
    </xf>
    <xf numFmtId="2" fontId="4" fillId="0" borderId="32" xfId="1" applyNumberFormat="1" applyFont="1" applyBorder="1" applyAlignment="1">
      <alignment horizontal="center"/>
    </xf>
    <xf numFmtId="2" fontId="4" fillId="4" borderId="33" xfId="1" applyNumberFormat="1" applyFont="1" applyFill="1" applyBorder="1" applyAlignment="1">
      <alignment horizontal="center" vertical="center"/>
    </xf>
    <xf numFmtId="49" fontId="4" fillId="4" borderId="14" xfId="1" applyNumberFormat="1" applyFont="1" applyFill="1" applyBorder="1" applyAlignment="1">
      <alignment horizontal="center" vertical="center"/>
    </xf>
    <xf numFmtId="0" fontId="4" fillId="4" borderId="16" xfId="1" applyFont="1" applyFill="1" applyBorder="1" applyAlignment="1">
      <alignment horizontal="left" vertical="center"/>
    </xf>
    <xf numFmtId="1" fontId="9" fillId="0" borderId="16" xfId="1" applyNumberFormat="1" applyFont="1" applyFill="1" applyBorder="1" applyAlignment="1">
      <alignment horizontal="center"/>
    </xf>
    <xf numFmtId="49" fontId="4" fillId="3" borderId="14" xfId="1" applyNumberFormat="1" applyFont="1" applyFill="1" applyBorder="1" applyAlignment="1">
      <alignment horizontal="center" vertical="center"/>
    </xf>
    <xf numFmtId="0" fontId="6" fillId="3" borderId="34" xfId="1" applyFont="1" applyFill="1" applyBorder="1" applyAlignment="1">
      <alignment horizontal="center" vertical="center"/>
    </xf>
    <xf numFmtId="2" fontId="4" fillId="3" borderId="34" xfId="1" applyNumberFormat="1" applyFont="1" applyFill="1" applyBorder="1" applyAlignment="1">
      <alignment horizontal="center" vertical="center"/>
    </xf>
    <xf numFmtId="2" fontId="9" fillId="3" borderId="8" xfId="1" applyNumberFormat="1" applyFont="1" applyFill="1" applyBorder="1" applyAlignment="1">
      <alignment horizontal="center" vertical="center"/>
    </xf>
    <xf numFmtId="49" fontId="4" fillId="4" borderId="19" xfId="1" quotePrefix="1" applyNumberFormat="1" applyFont="1" applyFill="1" applyBorder="1" applyAlignment="1">
      <alignment horizontal="center" vertical="center"/>
    </xf>
    <xf numFmtId="0" fontId="4" fillId="0" borderId="0" xfId="1" applyFont="1" applyFill="1"/>
    <xf numFmtId="49" fontId="4" fillId="4" borderId="35" xfId="1" quotePrefix="1" applyNumberFormat="1" applyFont="1" applyFill="1" applyBorder="1" applyAlignment="1">
      <alignment horizontal="center" vertical="center"/>
    </xf>
    <xf numFmtId="0" fontId="4" fillId="4" borderId="36" xfId="1" applyFont="1" applyFill="1" applyBorder="1" applyAlignment="1">
      <alignment horizontal="left" vertical="center"/>
    </xf>
    <xf numFmtId="2" fontId="4" fillId="4" borderId="36" xfId="1" applyNumberFormat="1" applyFont="1" applyFill="1" applyBorder="1" applyAlignment="1">
      <alignment horizontal="center" vertical="center"/>
    </xf>
    <xf numFmtId="164" fontId="4" fillId="4" borderId="36" xfId="1" applyNumberFormat="1" applyFont="1" applyFill="1" applyBorder="1" applyAlignment="1">
      <alignment horizontal="center" vertical="center"/>
    </xf>
    <xf numFmtId="2" fontId="4" fillId="4" borderId="37" xfId="1" applyNumberFormat="1" applyFont="1" applyFill="1" applyBorder="1" applyAlignment="1">
      <alignment horizontal="center" vertical="center"/>
    </xf>
    <xf numFmtId="0" fontId="6" fillId="0" borderId="0" xfId="1" applyFont="1" applyAlignment="1">
      <alignment vertical="center"/>
    </xf>
    <xf numFmtId="0" fontId="4" fillId="0" borderId="0" xfId="1" applyFont="1" applyAlignment="1">
      <alignment vertical="center"/>
    </xf>
    <xf numFmtId="0" fontId="4" fillId="0" borderId="0" xfId="1" applyFont="1" applyAlignment="1"/>
    <xf numFmtId="0" fontId="4" fillId="0" borderId="0" xfId="1" applyFont="1" applyAlignment="1">
      <alignment horizontal="left" vertical="center"/>
    </xf>
    <xf numFmtId="0" fontId="4" fillId="0" borderId="0" xfId="1" applyFont="1" applyBorder="1" applyAlignment="1">
      <alignment vertical="center"/>
    </xf>
    <xf numFmtId="0" fontId="10" fillId="0" borderId="0" xfId="1" applyFont="1" applyAlignment="1">
      <alignment vertical="center"/>
    </xf>
    <xf numFmtId="0" fontId="4" fillId="0" borderId="0" xfId="1" applyFont="1" applyAlignment="1">
      <alignment horizontal="right"/>
    </xf>
    <xf numFmtId="0" fontId="11" fillId="0" borderId="0" xfId="1" applyFont="1" applyAlignment="1">
      <alignment horizontal="center"/>
    </xf>
    <xf numFmtId="4" fontId="4" fillId="0" borderId="0" xfId="1" applyNumberFormat="1" applyFont="1"/>
    <xf numFmtId="0" fontId="8" fillId="0" borderId="0" xfId="1" applyFont="1" applyFill="1" applyBorder="1" applyAlignment="1">
      <alignment horizontal="center" vertical="center"/>
    </xf>
    <xf numFmtId="0" fontId="4" fillId="0" borderId="0" xfId="1" applyFont="1" applyFill="1" applyBorder="1"/>
    <xf numFmtId="14" fontId="6" fillId="0" borderId="0" xfId="1" quotePrefix="1" applyNumberFormat="1" applyFont="1" applyFill="1" applyBorder="1" applyAlignment="1">
      <alignment horizontal="center"/>
    </xf>
    <xf numFmtId="0" fontId="8" fillId="0" borderId="0" xfId="1" applyFont="1" applyFill="1" applyBorder="1" applyAlignment="1">
      <alignment horizontal="centerContinuous" vertical="center" wrapText="1"/>
    </xf>
    <xf numFmtId="49" fontId="4" fillId="0" borderId="0" xfId="1" applyNumberFormat="1" applyFont="1" applyFill="1" applyBorder="1" applyAlignment="1">
      <alignment horizontal="center" vertical="center"/>
    </xf>
    <xf numFmtId="0" fontId="8" fillId="0" borderId="0" xfId="1" applyFont="1" applyFill="1" applyBorder="1" applyAlignment="1">
      <alignment horizontal="left" vertical="center"/>
    </xf>
    <xf numFmtId="2" fontId="6" fillId="0" borderId="0" xfId="1" applyNumberFormat="1" applyFont="1" applyFill="1" applyBorder="1" applyAlignment="1">
      <alignment horizontal="right" vertical="center"/>
    </xf>
    <xf numFmtId="164" fontId="6" fillId="0" borderId="0" xfId="1" applyNumberFormat="1" applyFont="1" applyFill="1" applyBorder="1" applyAlignment="1">
      <alignment horizontal="right" vertical="center"/>
    </xf>
    <xf numFmtId="2" fontId="8" fillId="0" borderId="0" xfId="1" applyNumberFormat="1" applyFont="1" applyFill="1" applyBorder="1" applyAlignment="1">
      <alignment horizontal="right" vertical="center"/>
    </xf>
    <xf numFmtId="0" fontId="6" fillId="0" borderId="0" xfId="1" quotePrefix="1" applyFont="1" applyFill="1" applyBorder="1" applyAlignment="1">
      <alignment horizontal="left" vertical="center"/>
    </xf>
    <xf numFmtId="2" fontId="4" fillId="0" borderId="0" xfId="1" applyNumberFormat="1" applyFont="1" applyBorder="1"/>
    <xf numFmtId="2" fontId="4" fillId="0" borderId="0" xfId="1" applyNumberFormat="1" applyFont="1"/>
    <xf numFmtId="49" fontId="4" fillId="0" borderId="0" xfId="1" quotePrefix="1" applyNumberFormat="1" applyFont="1" applyFill="1" applyBorder="1" applyAlignment="1">
      <alignment horizontal="center" vertical="center"/>
    </xf>
    <xf numFmtId="0" fontId="4" fillId="0" borderId="0" xfId="1" applyFont="1" applyBorder="1"/>
    <xf numFmtId="0" fontId="12" fillId="0" borderId="0" xfId="1" applyFont="1" applyAlignment="1">
      <alignment horizontal="right"/>
    </xf>
    <xf numFmtId="0" fontId="6" fillId="0" borderId="0" xfId="1" applyFont="1" applyFill="1" applyBorder="1" applyAlignment="1">
      <alignment horizontal="left" vertical="center"/>
    </xf>
    <xf numFmtId="0" fontId="6" fillId="0" borderId="0" xfId="1" applyFont="1" applyFill="1" applyBorder="1" applyAlignment="1">
      <alignment vertical="center" wrapText="1"/>
    </xf>
    <xf numFmtId="2" fontId="6" fillId="0" borderId="0" xfId="1" quotePrefix="1" applyNumberFormat="1" applyFont="1" applyFill="1" applyBorder="1" applyAlignment="1">
      <alignment horizontal="right" vertical="center"/>
    </xf>
    <xf numFmtId="0" fontId="6" fillId="0" borderId="0" xfId="1" applyFont="1" applyFill="1" applyBorder="1" applyAlignment="1">
      <alignment vertical="center"/>
    </xf>
    <xf numFmtId="0" fontId="4" fillId="0" borderId="0" xfId="1" quotePrefix="1" applyFont="1" applyFill="1" applyBorder="1" applyAlignment="1">
      <alignment horizontal="center" vertical="center"/>
    </xf>
    <xf numFmtId="2" fontId="6" fillId="0" borderId="0" xfId="1" applyNumberFormat="1" applyFont="1" applyFill="1" applyBorder="1" applyAlignment="1">
      <alignment vertical="center"/>
    </xf>
    <xf numFmtId="2" fontId="13" fillId="0" borderId="0" xfId="1" applyNumberFormat="1" applyFont="1" applyFill="1" applyBorder="1" applyAlignment="1">
      <alignment horizontal="right" vertical="center"/>
    </xf>
    <xf numFmtId="2" fontId="6" fillId="0" borderId="0" xfId="1" applyNumberFormat="1" applyFont="1" applyFill="1" applyBorder="1" applyAlignment="1">
      <alignment horizontal="center" vertical="center"/>
    </xf>
    <xf numFmtId="0" fontId="4" fillId="0" borderId="0" xfId="1" applyFont="1" applyFill="1" applyBorder="1" applyAlignment="1">
      <alignment vertical="center"/>
    </xf>
    <xf numFmtId="0" fontId="4" fillId="0" borderId="0" xfId="1" applyFont="1" applyFill="1" applyBorder="1" applyAlignment="1">
      <alignment horizontal="left" vertical="center"/>
    </xf>
    <xf numFmtId="0" fontId="12" fillId="0" borderId="0" xfId="1" applyFont="1"/>
    <xf numFmtId="0" fontId="14" fillId="0" borderId="0" xfId="1" applyFont="1"/>
    <xf numFmtId="0" fontId="7" fillId="0" borderId="0" xfId="1" applyFont="1" applyBorder="1" applyAlignment="1">
      <alignment vertical="center" wrapText="1"/>
    </xf>
    <xf numFmtId="0" fontId="6" fillId="3" borderId="2" xfId="1" applyFont="1" applyFill="1" applyBorder="1" applyAlignment="1">
      <alignment horizontal="center" vertical="center"/>
    </xf>
    <xf numFmtId="2" fontId="6" fillId="3" borderId="2" xfId="1" applyNumberFormat="1" applyFont="1" applyFill="1" applyBorder="1" applyAlignment="1">
      <alignment horizontal="right" vertical="center"/>
    </xf>
    <xf numFmtId="164" fontId="6" fillId="3" borderId="2" xfId="1" applyNumberFormat="1" applyFont="1" applyFill="1" applyBorder="1" applyAlignment="1">
      <alignment horizontal="right" vertical="center"/>
    </xf>
    <xf numFmtId="2" fontId="6" fillId="3" borderId="3" xfId="1" applyNumberFormat="1" applyFont="1" applyFill="1" applyBorder="1" applyAlignment="1">
      <alignment horizontal="right" vertical="center"/>
    </xf>
    <xf numFmtId="49" fontId="4" fillId="4" borderId="38" xfId="1" applyNumberFormat="1" applyFont="1" applyFill="1" applyBorder="1" applyAlignment="1">
      <alignment horizontal="center" vertical="center"/>
    </xf>
    <xf numFmtId="0" fontId="4" fillId="4" borderId="11" xfId="1" applyFont="1" applyFill="1" applyBorder="1" applyAlignment="1">
      <alignment vertical="center" wrapText="1"/>
    </xf>
    <xf numFmtId="2" fontId="4" fillId="4" borderId="11" xfId="1" applyNumberFormat="1" applyFont="1" applyFill="1" applyBorder="1" applyAlignment="1">
      <alignment horizontal="center" vertical="center"/>
    </xf>
    <xf numFmtId="164" fontId="4" fillId="4" borderId="0" xfId="1" applyNumberFormat="1" applyFont="1" applyFill="1" applyBorder="1" applyAlignment="1">
      <alignment horizontal="center" vertical="center"/>
    </xf>
    <xf numFmtId="2" fontId="4" fillId="4" borderId="39" xfId="1" applyNumberFormat="1" applyFont="1" applyFill="1" applyBorder="1" applyAlignment="1">
      <alignment horizontal="center" vertical="center"/>
    </xf>
    <xf numFmtId="0" fontId="14" fillId="0" borderId="0" xfId="1" applyFont="1" applyBorder="1"/>
    <xf numFmtId="2" fontId="6" fillId="3" borderId="2" xfId="1" applyNumberFormat="1" applyFont="1" applyFill="1" applyBorder="1" applyAlignment="1">
      <alignment horizontal="center" vertical="center"/>
    </xf>
    <xf numFmtId="164" fontId="6" fillId="3" borderId="2" xfId="1" applyNumberFormat="1" applyFont="1" applyFill="1" applyBorder="1" applyAlignment="1">
      <alignment horizontal="center" vertical="center"/>
    </xf>
    <xf numFmtId="2" fontId="6" fillId="3" borderId="3" xfId="1" applyNumberFormat="1" applyFont="1" applyFill="1" applyBorder="1" applyAlignment="1">
      <alignment horizontal="center" vertical="center"/>
    </xf>
    <xf numFmtId="0" fontId="4" fillId="4" borderId="40" xfId="1" quotePrefix="1" applyFont="1" applyFill="1" applyBorder="1" applyAlignment="1">
      <alignment horizontal="center" vertical="center"/>
    </xf>
    <xf numFmtId="0" fontId="9" fillId="4" borderId="7" xfId="1" applyFont="1" applyFill="1" applyBorder="1" applyAlignment="1">
      <alignment vertical="center"/>
    </xf>
    <xf numFmtId="2" fontId="4" fillId="4" borderId="41" xfId="1" applyNumberFormat="1" applyFont="1" applyFill="1" applyBorder="1" applyAlignment="1">
      <alignment horizontal="center" vertical="center"/>
    </xf>
    <xf numFmtId="2" fontId="4" fillId="4" borderId="8" xfId="1" applyNumberFormat="1" applyFont="1" applyFill="1" applyBorder="1" applyAlignment="1">
      <alignment horizontal="center" vertical="center"/>
    </xf>
    <xf numFmtId="0" fontId="4" fillId="4" borderId="38" xfId="1" quotePrefix="1" applyFont="1" applyFill="1" applyBorder="1" applyAlignment="1">
      <alignment horizontal="center" vertical="center"/>
    </xf>
    <xf numFmtId="0" fontId="9" fillId="4" borderId="12" xfId="1" applyFont="1" applyFill="1" applyBorder="1" applyAlignment="1">
      <alignment vertical="center"/>
    </xf>
    <xf numFmtId="2" fontId="4" fillId="4" borderId="42" xfId="1" applyNumberFormat="1" applyFont="1" applyFill="1" applyBorder="1" applyAlignment="1">
      <alignment horizontal="center" vertical="center"/>
    </xf>
    <xf numFmtId="164" fontId="4" fillId="4" borderId="11" xfId="1" applyNumberFormat="1" applyFont="1" applyFill="1" applyBorder="1" applyAlignment="1">
      <alignment horizontal="center" vertical="center"/>
    </xf>
    <xf numFmtId="2" fontId="4" fillId="4" borderId="13" xfId="1" applyNumberFormat="1" applyFont="1" applyFill="1" applyBorder="1" applyAlignment="1">
      <alignment horizontal="center" vertical="center"/>
    </xf>
    <xf numFmtId="0" fontId="4" fillId="4" borderId="43" xfId="1" quotePrefix="1" applyFont="1" applyFill="1" applyBorder="1" applyAlignment="1">
      <alignment horizontal="center" vertical="center"/>
    </xf>
    <xf numFmtId="0" fontId="9" fillId="4" borderId="17" xfId="1" applyFont="1" applyFill="1" applyBorder="1" applyAlignment="1">
      <alignment vertical="center"/>
    </xf>
    <xf numFmtId="2" fontId="4" fillId="0" borderId="44" xfId="1" applyNumberFormat="1" applyFont="1" applyFill="1" applyBorder="1" applyAlignment="1">
      <alignment horizontal="center" vertical="center"/>
    </xf>
    <xf numFmtId="164" fontId="4" fillId="4" borderId="16" xfId="1" applyNumberFormat="1" applyFont="1" applyFill="1" applyBorder="1" applyAlignment="1">
      <alignment horizontal="center" vertical="center"/>
    </xf>
    <xf numFmtId="2" fontId="4" fillId="4" borderId="18" xfId="1" applyNumberFormat="1" applyFont="1" applyFill="1" applyBorder="1" applyAlignment="1">
      <alignment horizontal="center" vertical="center"/>
    </xf>
    <xf numFmtId="0" fontId="14" fillId="0" borderId="0" xfId="1" applyFont="1" applyAlignment="1">
      <alignment vertical="center"/>
    </xf>
    <xf numFmtId="0" fontId="15" fillId="0" borderId="0" xfId="1" applyFont="1"/>
    <xf numFmtId="0" fontId="16" fillId="0" borderId="0" xfId="1" applyFont="1" applyAlignment="1">
      <alignment horizontal="left" vertical="center"/>
    </xf>
    <xf numFmtId="0" fontId="17" fillId="0" borderId="0" xfId="1" applyFont="1" applyAlignment="1">
      <alignment vertical="center"/>
    </xf>
    <xf numFmtId="0" fontId="11" fillId="0" borderId="0" xfId="1" applyFont="1" applyAlignment="1">
      <alignment horizontal="center" vertical="top"/>
    </xf>
    <xf numFmtId="4" fontId="14" fillId="0" borderId="0" xfId="1" applyNumberFormat="1" applyFont="1"/>
    <xf numFmtId="0" fontId="18" fillId="0" borderId="0" xfId="1" applyFont="1" applyFill="1" applyBorder="1" applyAlignment="1">
      <alignment horizontal="center" vertical="center"/>
    </xf>
    <xf numFmtId="0" fontId="19" fillId="0" borderId="0" xfId="1" applyFont="1" applyFill="1" applyBorder="1" applyAlignment="1">
      <alignment horizontal="center" vertical="center"/>
    </xf>
    <xf numFmtId="0" fontId="20" fillId="0" borderId="0" xfId="1" applyFont="1" applyFill="1" applyBorder="1"/>
    <xf numFmtId="14" fontId="21" fillId="0" borderId="0" xfId="1" quotePrefix="1" applyNumberFormat="1" applyFont="1" applyFill="1" applyBorder="1" applyAlignment="1">
      <alignment horizontal="center"/>
    </xf>
    <xf numFmtId="0" fontId="18" fillId="0" borderId="0" xfId="1" applyFont="1" applyFill="1" applyBorder="1" applyAlignment="1">
      <alignment horizontal="centerContinuous" vertical="center" wrapText="1"/>
    </xf>
    <xf numFmtId="49" fontId="20" fillId="0" borderId="0" xfId="1" applyNumberFormat="1" applyFont="1" applyFill="1" applyBorder="1" applyAlignment="1">
      <alignment horizontal="center" vertical="center"/>
    </xf>
    <xf numFmtId="0" fontId="18" fillId="0" borderId="0" xfId="1" applyFont="1" applyFill="1" applyBorder="1" applyAlignment="1">
      <alignment horizontal="left" vertical="center"/>
    </xf>
    <xf numFmtId="2" fontId="21" fillId="0" borderId="0" xfId="1" applyNumberFormat="1" applyFont="1" applyFill="1" applyBorder="1" applyAlignment="1">
      <alignment horizontal="right" vertical="center"/>
    </xf>
    <xf numFmtId="164" fontId="21" fillId="0" borderId="0" xfId="1" applyNumberFormat="1" applyFont="1" applyFill="1" applyBorder="1" applyAlignment="1">
      <alignment horizontal="right" vertical="center"/>
    </xf>
    <xf numFmtId="2" fontId="18" fillId="0" borderId="0" xfId="1" applyNumberFormat="1" applyFont="1" applyFill="1" applyBorder="1" applyAlignment="1">
      <alignment horizontal="right" vertical="center"/>
    </xf>
    <xf numFmtId="0" fontId="21" fillId="0" borderId="0" xfId="1" quotePrefix="1" applyFont="1" applyFill="1" applyBorder="1" applyAlignment="1">
      <alignment horizontal="left" vertical="center"/>
    </xf>
    <xf numFmtId="2" fontId="14" fillId="0" borderId="0" xfId="1" applyNumberFormat="1" applyFont="1" applyBorder="1"/>
    <xf numFmtId="2" fontId="14" fillId="0" borderId="0" xfId="1" applyNumberFormat="1" applyFont="1"/>
    <xf numFmtId="49" fontId="20" fillId="0" borderId="0" xfId="1" quotePrefix="1" applyNumberFormat="1" applyFont="1" applyFill="1" applyBorder="1" applyAlignment="1">
      <alignment horizontal="center" vertical="center"/>
    </xf>
    <xf numFmtId="0" fontId="21" fillId="0" borderId="0" xfId="1" applyFont="1" applyFill="1" applyBorder="1" applyAlignment="1">
      <alignment horizontal="left" vertical="center"/>
    </xf>
    <xf numFmtId="0" fontId="21" fillId="0" borderId="0" xfId="1" applyFont="1" applyFill="1" applyBorder="1" applyAlignment="1">
      <alignment vertical="center" wrapText="1"/>
    </xf>
    <xf numFmtId="2" fontId="21" fillId="0" borderId="0" xfId="1" quotePrefix="1" applyNumberFormat="1" applyFont="1" applyFill="1" applyBorder="1" applyAlignment="1">
      <alignment horizontal="right" vertical="center"/>
    </xf>
    <xf numFmtId="0" fontId="21" fillId="0" borderId="0" xfId="1" applyFont="1" applyFill="1" applyBorder="1" applyAlignment="1">
      <alignment vertical="center"/>
    </xf>
    <xf numFmtId="0" fontId="20" fillId="0" borderId="0" xfId="1" quotePrefix="1" applyFont="1" applyFill="1" applyBorder="1" applyAlignment="1">
      <alignment horizontal="center" vertical="center"/>
    </xf>
    <xf numFmtId="2" fontId="21" fillId="0" borderId="0" xfId="1" applyNumberFormat="1" applyFont="1" applyFill="1" applyBorder="1" applyAlignment="1">
      <alignment vertical="center"/>
    </xf>
    <xf numFmtId="2" fontId="21" fillId="0" borderId="0" xfId="1" applyNumberFormat="1" applyFont="1" applyFill="1" applyBorder="1" applyAlignment="1">
      <alignment horizontal="center" vertical="center"/>
    </xf>
    <xf numFmtId="0" fontId="14" fillId="0" borderId="0" xfId="1" applyFont="1" applyFill="1" applyBorder="1" applyAlignment="1">
      <alignment vertical="center"/>
    </xf>
    <xf numFmtId="0" fontId="20" fillId="0" borderId="0" xfId="1" applyFont="1" applyFill="1" applyBorder="1" applyAlignment="1">
      <alignment horizontal="left" vertical="center"/>
    </xf>
    <xf numFmtId="0" fontId="14" fillId="0" borderId="0" xfId="1" applyFont="1" applyFill="1" applyBorder="1"/>
    <xf numFmtId="0" fontId="12" fillId="0" borderId="0" xfId="1" applyFont="1" applyAlignment="1">
      <alignment horizontal="left" vertical="center"/>
    </xf>
    <xf numFmtId="0" fontId="14" fillId="0" borderId="0" xfId="1" applyFont="1" applyFill="1"/>
    <xf numFmtId="0" fontId="12" fillId="0" borderId="0" xfId="1" applyFont="1" applyAlignment="1">
      <alignment vertical="center"/>
    </xf>
    <xf numFmtId="0" fontId="22" fillId="0" borderId="4" xfId="1" applyFont="1" applyFill="1" applyBorder="1" applyAlignment="1">
      <alignment horizontal="center" vertical="center"/>
    </xf>
    <xf numFmtId="0" fontId="22" fillId="0" borderId="9" xfId="1" applyFont="1" applyFill="1" applyBorder="1" applyAlignment="1">
      <alignment horizontal="center" vertical="center"/>
    </xf>
    <xf numFmtId="0" fontId="22" fillId="0" borderId="14" xfId="1" applyFont="1" applyFill="1" applyBorder="1" applyAlignment="1">
      <alignment horizontal="center" vertical="center"/>
    </xf>
    <xf numFmtId="0" fontId="22" fillId="5" borderId="9" xfId="1" applyFont="1" applyFill="1" applyBorder="1" applyAlignment="1">
      <alignment horizontal="center" vertical="center"/>
    </xf>
    <xf numFmtId="0" fontId="8" fillId="5" borderId="0" xfId="1" applyFont="1" applyFill="1" applyBorder="1" applyAlignment="1">
      <alignment horizontal="center" vertical="center"/>
    </xf>
    <xf numFmtId="14" fontId="6" fillId="6" borderId="0" xfId="1" quotePrefix="1" applyNumberFormat="1" applyFont="1" applyFill="1" applyBorder="1" applyAlignment="1">
      <alignment horizontal="center"/>
    </xf>
    <xf numFmtId="0" fontId="8" fillId="5" borderId="0" xfId="1" applyFont="1" applyFill="1" applyBorder="1" applyAlignment="1">
      <alignment horizontal="centerContinuous" vertical="center" wrapText="1"/>
    </xf>
    <xf numFmtId="0" fontId="8" fillId="5" borderId="13" xfId="1" applyFont="1" applyFill="1" applyBorder="1" applyAlignment="1">
      <alignment horizontal="centerContinuous" vertical="center" wrapText="1"/>
    </xf>
    <xf numFmtId="49" fontId="12" fillId="4" borderId="45" xfId="1" applyNumberFormat="1" applyFont="1" applyFill="1" applyBorder="1" applyAlignment="1">
      <alignment horizontal="center" vertical="center"/>
    </xf>
    <xf numFmtId="0" fontId="9" fillId="4" borderId="46" xfId="1" applyFont="1" applyFill="1" applyBorder="1" applyAlignment="1">
      <alignment horizontal="left" vertical="center"/>
    </xf>
    <xf numFmtId="2" fontId="4" fillId="4" borderId="46" xfId="1" applyNumberFormat="1" applyFont="1" applyFill="1" applyBorder="1" applyAlignment="1">
      <alignment horizontal="center" vertical="center"/>
    </xf>
    <xf numFmtId="164" fontId="4" fillId="4" borderId="47" xfId="1" applyNumberFormat="1" applyFont="1" applyFill="1" applyBorder="1" applyAlignment="1">
      <alignment horizontal="center" vertical="center"/>
    </xf>
    <xf numFmtId="2" fontId="4" fillId="4" borderId="48" xfId="1" applyNumberFormat="1" applyFont="1" applyFill="1" applyBorder="1" applyAlignment="1">
      <alignment horizontal="center" vertical="center"/>
    </xf>
    <xf numFmtId="49" fontId="12" fillId="4" borderId="23" xfId="1" applyNumberFormat="1" applyFont="1" applyFill="1" applyBorder="1" applyAlignment="1">
      <alignment horizontal="center" vertical="center"/>
    </xf>
    <xf numFmtId="2" fontId="12" fillId="4" borderId="9" xfId="1" applyNumberFormat="1" applyFont="1" applyFill="1" applyBorder="1" applyAlignment="1">
      <alignment horizontal="center" vertical="center"/>
    </xf>
    <xf numFmtId="49" fontId="12" fillId="6" borderId="1" xfId="1" applyNumberFormat="1" applyFont="1" applyFill="1" applyBorder="1" applyAlignment="1">
      <alignment horizontal="center" vertical="center"/>
    </xf>
    <xf numFmtId="0" fontId="8" fillId="6" borderId="2" xfId="1" applyFont="1" applyFill="1" applyBorder="1" applyAlignment="1">
      <alignment horizontal="center" vertical="center"/>
    </xf>
    <xf numFmtId="2" fontId="4" fillId="6" borderId="2" xfId="1" applyNumberFormat="1" applyFont="1" applyFill="1" applyBorder="1" applyAlignment="1">
      <alignment horizontal="center" vertical="center"/>
    </xf>
    <xf numFmtId="164" fontId="4" fillId="6" borderId="2" xfId="1" applyNumberFormat="1" applyFont="1" applyFill="1" applyBorder="1" applyAlignment="1">
      <alignment horizontal="center" vertical="center"/>
    </xf>
    <xf numFmtId="2" fontId="9" fillId="6" borderId="3" xfId="1" applyNumberFormat="1" applyFont="1" applyFill="1" applyBorder="1" applyAlignment="1">
      <alignment horizontal="center" vertical="center"/>
    </xf>
    <xf numFmtId="2" fontId="12" fillId="0" borderId="0" xfId="1" applyNumberFormat="1" applyFont="1"/>
    <xf numFmtId="0" fontId="6" fillId="6" borderId="2" xfId="1" applyFont="1" applyFill="1" applyBorder="1" applyAlignment="1">
      <alignment horizontal="center" vertical="center"/>
    </xf>
    <xf numFmtId="49" fontId="12" fillId="4" borderId="23" xfId="1" quotePrefix="1" applyNumberFormat="1" applyFont="1" applyFill="1" applyBorder="1" applyAlignment="1">
      <alignment horizontal="center" vertical="center"/>
    </xf>
    <xf numFmtId="164" fontId="4" fillId="4" borderId="24" xfId="1" applyNumberFormat="1" applyFont="1" applyFill="1" applyBorder="1" applyAlignment="1">
      <alignment horizontal="center" vertical="center"/>
    </xf>
    <xf numFmtId="0" fontId="4" fillId="4" borderId="24" xfId="1" applyFont="1" applyFill="1" applyBorder="1" applyAlignment="1">
      <alignment horizontal="left" vertical="center"/>
    </xf>
    <xf numFmtId="2" fontId="4" fillId="6" borderId="3" xfId="1" applyNumberFormat="1" applyFont="1" applyFill="1" applyBorder="1" applyAlignment="1">
      <alignment horizontal="center" vertical="center"/>
    </xf>
    <xf numFmtId="49" fontId="12" fillId="4" borderId="38" xfId="1" applyNumberFormat="1" applyFont="1" applyFill="1" applyBorder="1" applyAlignment="1">
      <alignment horizontal="center" vertical="center"/>
    </xf>
    <xf numFmtId="0" fontId="6" fillId="6" borderId="2" xfId="1" applyFont="1" applyFill="1" applyBorder="1" applyAlignment="1">
      <alignment horizontal="center" vertical="center" wrapText="1"/>
    </xf>
    <xf numFmtId="0" fontId="4" fillId="4" borderId="11" xfId="1" quotePrefix="1" applyFont="1" applyFill="1" applyBorder="1" applyAlignment="1">
      <alignment horizontal="left" vertical="center"/>
    </xf>
    <xf numFmtId="2" fontId="4" fillId="4" borderId="11" xfId="1" quotePrefix="1" applyNumberFormat="1" applyFont="1" applyFill="1" applyBorder="1" applyAlignment="1">
      <alignment horizontal="center" vertical="center"/>
    </xf>
    <xf numFmtId="0" fontId="4" fillId="4" borderId="11" xfId="1" applyFont="1" applyFill="1" applyBorder="1" applyAlignment="1">
      <alignment vertical="center"/>
    </xf>
    <xf numFmtId="2" fontId="4" fillId="0" borderId="11" xfId="1" applyNumberFormat="1" applyFont="1" applyFill="1" applyBorder="1" applyAlignment="1">
      <alignment horizontal="center" vertical="center"/>
    </xf>
    <xf numFmtId="0" fontId="12" fillId="4" borderId="38" xfId="1" quotePrefix="1" applyFont="1" applyFill="1" applyBorder="1" applyAlignment="1">
      <alignment horizontal="center" vertical="center"/>
    </xf>
    <xf numFmtId="0" fontId="12" fillId="6" borderId="1" xfId="1" quotePrefix="1" applyFont="1" applyFill="1" applyBorder="1" applyAlignment="1">
      <alignment horizontal="center" vertical="center"/>
    </xf>
    <xf numFmtId="0" fontId="12" fillId="4" borderId="43" xfId="1" quotePrefix="1" applyFont="1" applyFill="1" applyBorder="1" applyAlignment="1">
      <alignment horizontal="center" vertical="center"/>
    </xf>
    <xf numFmtId="0" fontId="4" fillId="4" borderId="16" xfId="1" applyFont="1" applyFill="1" applyBorder="1" applyAlignment="1">
      <alignment vertical="center"/>
    </xf>
    <xf numFmtId="2" fontId="4" fillId="4" borderId="16" xfId="1" applyNumberFormat="1" applyFont="1" applyFill="1" applyBorder="1" applyAlignment="1">
      <alignment horizontal="center" vertical="center"/>
    </xf>
    <xf numFmtId="164" fontId="4" fillId="4" borderId="34" xfId="1" applyNumberFormat="1" applyFont="1" applyFill="1" applyBorder="1" applyAlignment="1">
      <alignment horizontal="center" vertical="center"/>
    </xf>
    <xf numFmtId="2" fontId="4" fillId="4" borderId="49" xfId="1" applyNumberFormat="1" applyFont="1" applyFill="1" applyBorder="1" applyAlignment="1">
      <alignment horizontal="center" vertical="center"/>
    </xf>
    <xf numFmtId="0" fontId="12" fillId="4" borderId="50" xfId="1" quotePrefix="1" applyFont="1" applyFill="1" applyBorder="1" applyAlignment="1">
      <alignment horizontal="center" vertical="center"/>
    </xf>
    <xf numFmtId="0" fontId="4" fillId="4" borderId="2" xfId="1" applyFont="1" applyFill="1" applyBorder="1" applyAlignment="1">
      <alignment vertical="center"/>
    </xf>
    <xf numFmtId="2" fontId="4" fillId="0" borderId="51" xfId="1" applyNumberFormat="1" applyFont="1" applyFill="1" applyBorder="1" applyAlignment="1">
      <alignment horizontal="center" vertical="center"/>
    </xf>
    <xf numFmtId="2" fontId="4" fillId="0" borderId="2" xfId="1" applyNumberFormat="1" applyFont="1" applyFill="1" applyBorder="1" applyAlignment="1">
      <alignment horizontal="center" vertical="center"/>
    </xf>
    <xf numFmtId="2" fontId="4" fillId="0" borderId="3" xfId="1" applyNumberFormat="1" applyFont="1" applyFill="1" applyBorder="1" applyAlignment="1">
      <alignment horizontal="center" vertical="center"/>
    </xf>
    <xf numFmtId="4" fontId="12" fillId="0" borderId="0" xfId="1" applyNumberFormat="1" applyFont="1"/>
    <xf numFmtId="0" fontId="22" fillId="0" borderId="0" xfId="1" applyFont="1" applyFill="1" applyBorder="1" applyAlignment="1">
      <alignment horizontal="center" vertical="center"/>
    </xf>
    <xf numFmtId="0" fontId="12" fillId="0" borderId="0" xfId="1" applyFont="1" applyFill="1" applyBorder="1"/>
    <xf numFmtId="14" fontId="23" fillId="0" borderId="0" xfId="1" quotePrefix="1" applyNumberFormat="1" applyFont="1" applyFill="1" applyBorder="1" applyAlignment="1">
      <alignment horizontal="center"/>
    </xf>
    <xf numFmtId="0" fontId="22" fillId="0" borderId="0" xfId="1" applyFont="1" applyFill="1" applyBorder="1" applyAlignment="1">
      <alignment horizontal="centerContinuous" vertical="center" wrapText="1"/>
    </xf>
    <xf numFmtId="0" fontId="12" fillId="0" borderId="0" xfId="1" applyFont="1" applyFill="1"/>
    <xf numFmtId="49" fontId="12" fillId="0" borderId="0" xfId="1" applyNumberFormat="1" applyFont="1" applyFill="1" applyBorder="1" applyAlignment="1">
      <alignment horizontal="center" vertical="center"/>
    </xf>
    <xf numFmtId="0" fontId="22" fillId="0" borderId="0" xfId="1" applyFont="1" applyFill="1" applyBorder="1" applyAlignment="1">
      <alignment horizontal="left" vertical="center"/>
    </xf>
    <xf numFmtId="2" fontId="23" fillId="0" borderId="0" xfId="1" applyNumberFormat="1" applyFont="1" applyFill="1" applyBorder="1" applyAlignment="1">
      <alignment horizontal="right" vertical="center"/>
    </xf>
    <xf numFmtId="164" fontId="23" fillId="0" borderId="0" xfId="1" applyNumberFormat="1" applyFont="1" applyFill="1" applyBorder="1" applyAlignment="1">
      <alignment horizontal="right" vertical="center"/>
    </xf>
    <xf numFmtId="0" fontId="20" fillId="0" borderId="0" xfId="2" applyNumberFormat="1" applyFont="1" applyFill="1" applyBorder="1" applyAlignment="1"/>
    <xf numFmtId="0" fontId="6" fillId="0" borderId="0" xfId="2" quotePrefix="1" applyNumberFormat="1" applyFont="1" applyFill="1" applyBorder="1" applyAlignment="1">
      <alignment horizontal="right"/>
    </xf>
    <xf numFmtId="0" fontId="5" fillId="0" borderId="0" xfId="1" applyFont="1" applyFill="1" applyBorder="1" applyAlignment="1">
      <alignment horizontal="left" wrapText="1"/>
    </xf>
    <xf numFmtId="0" fontId="5" fillId="0" borderId="0" xfId="1" applyFont="1" applyFill="1" applyBorder="1" applyAlignment="1">
      <alignment horizontal="left" wrapText="1"/>
    </xf>
    <xf numFmtId="0" fontId="12" fillId="0" borderId="0" xfId="2" applyNumberFormat="1" applyFont="1" applyFill="1" applyBorder="1" applyAlignment="1">
      <alignment horizontal="center" vertical="center"/>
    </xf>
    <xf numFmtId="0" fontId="20" fillId="0" borderId="0" xfId="2" applyNumberFormat="1" applyFont="1" applyFill="1" applyBorder="1" applyAlignment="1">
      <alignment vertical="center"/>
    </xf>
    <xf numFmtId="0" fontId="21" fillId="0" borderId="0" xfId="2" applyNumberFormat="1" applyFont="1" applyFill="1" applyBorder="1" applyAlignment="1">
      <alignment horizontal="center" vertical="center"/>
    </xf>
    <xf numFmtId="0" fontId="21" fillId="0" borderId="0" xfId="2" applyNumberFormat="1" applyFont="1" applyFill="1" applyBorder="1" applyAlignment="1">
      <alignment horizontal="center"/>
    </xf>
    <xf numFmtId="0" fontId="21" fillId="7" borderId="52" xfId="2" applyFont="1" applyFill="1" applyBorder="1" applyAlignment="1">
      <alignment vertical="center" wrapText="1"/>
    </xf>
    <xf numFmtId="0" fontId="21" fillId="7" borderId="52" xfId="2" applyNumberFormat="1" applyFont="1" applyFill="1" applyBorder="1" applyAlignment="1" applyProtection="1">
      <alignment horizontal="center" vertical="center" wrapText="1"/>
    </xf>
    <xf numFmtId="0" fontId="21" fillId="4" borderId="53" xfId="2" applyNumberFormat="1" applyFont="1" applyFill="1" applyBorder="1" applyAlignment="1" applyProtection="1">
      <alignment horizontal="left" vertical="center" wrapText="1"/>
    </xf>
    <xf numFmtId="0" fontId="20" fillId="4" borderId="53" xfId="2" applyNumberFormat="1" applyFont="1" applyFill="1" applyBorder="1" applyAlignment="1" applyProtection="1">
      <alignment horizontal="left" vertical="center" wrapText="1"/>
    </xf>
    <xf numFmtId="2" fontId="20" fillId="0" borderId="53" xfId="2" applyNumberFormat="1" applyFont="1" applyFill="1" applyBorder="1" applyAlignment="1">
      <alignment horizontal="center" vertical="center"/>
    </xf>
    <xf numFmtId="2" fontId="21" fillId="0" borderId="53" xfId="2" applyNumberFormat="1" applyFont="1" applyFill="1" applyBorder="1" applyAlignment="1">
      <alignment horizontal="center" vertical="center"/>
    </xf>
    <xf numFmtId="0" fontId="20" fillId="0" borderId="54" xfId="2" applyNumberFormat="1" applyFont="1" applyFill="1" applyBorder="1" applyAlignment="1">
      <alignment horizontal="left" vertical="center"/>
    </xf>
    <xf numFmtId="0" fontId="20" fillId="4" borderId="54" xfId="2" applyNumberFormat="1" applyFont="1" applyFill="1" applyBorder="1" applyAlignment="1" applyProtection="1">
      <alignment horizontal="left" vertical="center" wrapText="1"/>
    </xf>
    <xf numFmtId="2" fontId="20" fillId="0" borderId="54" xfId="2" applyNumberFormat="1" applyFont="1" applyFill="1" applyBorder="1" applyAlignment="1">
      <alignment horizontal="center" vertical="center"/>
    </xf>
    <xf numFmtId="2" fontId="21" fillId="0" borderId="54" xfId="2" applyNumberFormat="1" applyFont="1" applyFill="1" applyBorder="1" applyAlignment="1">
      <alignment horizontal="center" vertical="center"/>
    </xf>
    <xf numFmtId="0" fontId="20" fillId="0" borderId="54" xfId="2" applyNumberFormat="1" applyFont="1" applyFill="1" applyBorder="1" applyAlignment="1"/>
    <xf numFmtId="0" fontId="20" fillId="0" borderId="55" xfId="2" applyNumberFormat="1" applyFont="1" applyFill="1" applyBorder="1" applyAlignment="1"/>
    <xf numFmtId="0" fontId="20" fillId="4" borderId="55" xfId="2" applyNumberFormat="1" applyFont="1" applyFill="1" applyBorder="1" applyAlignment="1" applyProtection="1">
      <alignment horizontal="left" vertical="center" wrapText="1"/>
    </xf>
    <xf numFmtId="2" fontId="20" fillId="0" borderId="55" xfId="2" applyNumberFormat="1" applyFont="1" applyFill="1" applyBorder="1" applyAlignment="1">
      <alignment horizontal="center" vertical="center"/>
    </xf>
    <xf numFmtId="2" fontId="21" fillId="0" borderId="55" xfId="2" applyNumberFormat="1" applyFont="1" applyFill="1" applyBorder="1" applyAlignment="1">
      <alignment horizontal="center" vertical="center"/>
    </xf>
    <xf numFmtId="0" fontId="21" fillId="0" borderId="53" xfId="2" applyNumberFormat="1" applyFont="1" applyFill="1" applyBorder="1" applyAlignment="1"/>
    <xf numFmtId="0" fontId="21" fillId="0" borderId="54" xfId="2" applyNumberFormat="1" applyFont="1" applyFill="1" applyBorder="1" applyAlignment="1"/>
    <xf numFmtId="0" fontId="20" fillId="0" borderId="0" xfId="2" applyNumberFormat="1" applyFont="1" applyFill="1" applyBorder="1" applyAlignment="1">
      <alignment horizontal="right"/>
    </xf>
    <xf numFmtId="0" fontId="24" fillId="0" borderId="0" xfId="2" applyNumberFormat="1" applyFont="1" applyFill="1" applyBorder="1" applyAlignment="1"/>
    <xf numFmtId="0" fontId="24" fillId="0" borderId="0" xfId="2" applyNumberFormat="1" applyFont="1" applyFill="1" applyBorder="1" applyAlignment="1">
      <alignment horizontal="center" vertical="center"/>
    </xf>
    <xf numFmtId="2" fontId="25" fillId="4" borderId="56" xfId="2" applyNumberFormat="1" applyFont="1" applyFill="1" applyBorder="1" applyAlignment="1" applyProtection="1">
      <alignment horizontal="center" vertical="center" wrapText="1"/>
    </xf>
    <xf numFmtId="0" fontId="20" fillId="4" borderId="0" xfId="2" applyNumberFormat="1" applyFont="1" applyFill="1" applyBorder="1" applyAlignment="1" applyProtection="1">
      <alignment horizontal="left" vertical="center" wrapText="1"/>
    </xf>
    <xf numFmtId="2" fontId="25" fillId="4" borderId="57" xfId="2" applyNumberFormat="1" applyFont="1" applyFill="1" applyBorder="1" applyAlignment="1" applyProtection="1">
      <alignment horizontal="center" vertical="center" wrapText="1"/>
    </xf>
    <xf numFmtId="0" fontId="24" fillId="0" borderId="0" xfId="2" applyNumberFormat="1" applyFont="1" applyFill="1" applyBorder="1" applyAlignment="1">
      <alignment horizontal="center" vertical="center" wrapText="1"/>
    </xf>
    <xf numFmtId="0" fontId="20" fillId="0" borderId="0" xfId="1" applyNumberFormat="1" applyFont="1" applyFill="1" applyBorder="1" applyAlignment="1"/>
    <xf numFmtId="0" fontId="7" fillId="0" borderId="1" xfId="1" applyFont="1" applyBorder="1" applyAlignment="1">
      <alignment horizontal="left" vertical="center" wrapText="1"/>
    </xf>
    <xf numFmtId="0" fontId="7" fillId="0" borderId="2" xfId="1" applyFont="1" applyBorder="1" applyAlignment="1">
      <alignment horizontal="left" vertical="center" wrapText="1"/>
    </xf>
    <xf numFmtId="0" fontId="7" fillId="0" borderId="3" xfId="1" applyFont="1" applyBorder="1" applyAlignment="1">
      <alignment horizontal="left" vertical="center" wrapText="1"/>
    </xf>
    <xf numFmtId="0" fontId="24" fillId="0" borderId="0" xfId="1" applyNumberFormat="1" applyFont="1" applyFill="1" applyBorder="1" applyAlignment="1">
      <alignment horizontal="center" vertical="center" wrapText="1"/>
    </xf>
    <xf numFmtId="0" fontId="21" fillId="0" borderId="0" xfId="1" applyNumberFormat="1" applyFont="1" applyFill="1" applyBorder="1" applyAlignment="1">
      <alignment horizontal="center" vertical="center"/>
    </xf>
    <xf numFmtId="0" fontId="21" fillId="4" borderId="53" xfId="1" applyNumberFormat="1" applyFont="1" applyFill="1" applyBorder="1" applyAlignment="1" applyProtection="1">
      <alignment horizontal="left" vertical="center" wrapText="1"/>
    </xf>
    <xf numFmtId="0" fontId="20" fillId="4" borderId="53" xfId="1" applyNumberFormat="1" applyFont="1" applyFill="1" applyBorder="1" applyAlignment="1" applyProtection="1">
      <alignment horizontal="left" vertical="center" wrapText="1"/>
    </xf>
    <xf numFmtId="2" fontId="20" fillId="0" borderId="53" xfId="1" applyNumberFormat="1" applyFont="1" applyFill="1" applyBorder="1" applyAlignment="1">
      <alignment horizontal="center" vertical="center"/>
    </xf>
    <xf numFmtId="2" fontId="21" fillId="0" borderId="53" xfId="1" applyNumberFormat="1" applyFont="1" applyFill="1" applyBorder="1" applyAlignment="1">
      <alignment horizontal="center" vertical="center"/>
    </xf>
    <xf numFmtId="0" fontId="20" fillId="0" borderId="54" xfId="1" applyNumberFormat="1" applyFont="1" applyFill="1" applyBorder="1" applyAlignment="1">
      <alignment horizontal="left" vertical="center"/>
    </xf>
    <xf numFmtId="0" fontId="20" fillId="4" borderId="54" xfId="1" applyNumberFormat="1" applyFont="1" applyFill="1" applyBorder="1" applyAlignment="1" applyProtection="1">
      <alignment horizontal="left" vertical="center" wrapText="1"/>
    </xf>
    <xf numFmtId="2" fontId="20" fillId="0" borderId="54" xfId="1" applyNumberFormat="1" applyFont="1" applyFill="1" applyBorder="1" applyAlignment="1">
      <alignment horizontal="center" vertical="center"/>
    </xf>
    <xf numFmtId="2" fontId="21" fillId="0" borderId="54" xfId="1" applyNumberFormat="1" applyFont="1" applyFill="1" applyBorder="1" applyAlignment="1">
      <alignment horizontal="center" vertical="center"/>
    </xf>
    <xf numFmtId="0" fontId="20" fillId="0" borderId="54" xfId="1" applyNumberFormat="1" applyFont="1" applyFill="1" applyBorder="1" applyAlignment="1"/>
    <xf numFmtId="0" fontId="20" fillId="0" borderId="55" xfId="1" applyNumberFormat="1" applyFont="1" applyFill="1" applyBorder="1" applyAlignment="1"/>
    <xf numFmtId="0" fontId="20" fillId="4" borderId="55" xfId="1" applyNumberFormat="1" applyFont="1" applyFill="1" applyBorder="1" applyAlignment="1" applyProtection="1">
      <alignment horizontal="left" vertical="center" wrapText="1"/>
    </xf>
    <xf numFmtId="2" fontId="20" fillId="0" borderId="55" xfId="1" applyNumberFormat="1" applyFont="1" applyFill="1" applyBorder="1" applyAlignment="1">
      <alignment horizontal="center" vertical="center"/>
    </xf>
    <xf numFmtId="2" fontId="21" fillId="0" borderId="55" xfId="1" applyNumberFormat="1" applyFont="1" applyFill="1" applyBorder="1" applyAlignment="1">
      <alignment horizontal="center" vertical="center"/>
    </xf>
    <xf numFmtId="0" fontId="21" fillId="0" borderId="53" xfId="1" applyNumberFormat="1" applyFont="1" applyFill="1" applyBorder="1" applyAlignment="1"/>
    <xf numFmtId="0" fontId="21" fillId="4" borderId="1" xfId="1" applyNumberFormat="1" applyFont="1" applyFill="1" applyBorder="1" applyAlignment="1" applyProtection="1">
      <alignment horizontal="center" vertical="center" wrapText="1"/>
    </xf>
    <xf numFmtId="0" fontId="21" fillId="4" borderId="2" xfId="1" applyNumberFormat="1" applyFont="1" applyFill="1" applyBorder="1" applyAlignment="1" applyProtection="1">
      <alignment horizontal="center" vertical="center" wrapText="1"/>
    </xf>
    <xf numFmtId="0" fontId="21" fillId="4" borderId="3" xfId="1" applyNumberFormat="1" applyFont="1" applyFill="1" applyBorder="1" applyAlignment="1" applyProtection="1">
      <alignment horizontal="center" vertical="center" wrapText="1"/>
    </xf>
    <xf numFmtId="0" fontId="21" fillId="0" borderId="54" xfId="1" applyNumberFormat="1" applyFont="1" applyFill="1" applyBorder="1" applyAlignment="1"/>
    <xf numFmtId="2" fontId="20" fillId="0" borderId="3" xfId="1" applyNumberFormat="1" applyFont="1" applyFill="1" applyBorder="1" applyAlignment="1">
      <alignment horizontal="center" vertical="center"/>
    </xf>
    <xf numFmtId="2" fontId="21" fillId="0" borderId="52" xfId="1" applyNumberFormat="1" applyFont="1" applyFill="1" applyBorder="1" applyAlignment="1">
      <alignment horizontal="center" vertical="center"/>
    </xf>
    <xf numFmtId="0" fontId="20" fillId="0" borderId="1" xfId="1" applyNumberFormat="1" applyFont="1" applyFill="1" applyBorder="1" applyAlignment="1"/>
    <xf numFmtId="0" fontId="20" fillId="4" borderId="2" xfId="1" applyNumberFormat="1" applyFont="1" applyFill="1" applyBorder="1" applyAlignment="1" applyProtection="1">
      <alignment horizontal="left" vertical="center" wrapText="1"/>
    </xf>
    <xf numFmtId="2" fontId="20" fillId="0" borderId="52" xfId="1" applyNumberFormat="1" applyFont="1" applyFill="1" applyBorder="1" applyAlignment="1">
      <alignment horizontal="center" vertical="center"/>
    </xf>
    <xf numFmtId="0" fontId="21" fillId="4" borderId="54" xfId="1" applyNumberFormat="1" applyFont="1" applyFill="1" applyBorder="1" applyAlignment="1" applyProtection="1">
      <alignment horizontal="left" vertical="center" wrapText="1"/>
    </xf>
    <xf numFmtId="0" fontId="21" fillId="4" borderId="52" xfId="1" applyNumberFormat="1" applyFont="1" applyFill="1" applyBorder="1" applyAlignment="1" applyProtection="1">
      <alignment horizontal="left" vertical="center" wrapText="1"/>
    </xf>
    <xf numFmtId="0" fontId="16" fillId="4" borderId="0" xfId="3" applyFont="1" applyFill="1"/>
    <xf numFmtId="0" fontId="6" fillId="4" borderId="0" xfId="3" quotePrefix="1" applyFont="1" applyFill="1" applyAlignment="1">
      <alignment horizontal="right"/>
    </xf>
    <xf numFmtId="0" fontId="16" fillId="0" borderId="0" xfId="4" applyFont="1"/>
    <xf numFmtId="0" fontId="1" fillId="0" borderId="0" xfId="4"/>
    <xf numFmtId="0" fontId="20" fillId="4" borderId="0" xfId="3" applyFont="1" applyFill="1"/>
    <xf numFmtId="0" fontId="16" fillId="0" borderId="0" xfId="3" applyFont="1"/>
    <xf numFmtId="0" fontId="21" fillId="4" borderId="0" xfId="3" applyFont="1" applyFill="1" applyBorder="1" applyAlignment="1">
      <alignment horizontal="left" indent="5"/>
    </xf>
    <xf numFmtId="0" fontId="21" fillId="4" borderId="0" xfId="3" quotePrefix="1" applyFont="1" applyFill="1" applyBorder="1" applyAlignment="1">
      <alignment horizontal="left"/>
    </xf>
    <xf numFmtId="0" fontId="20" fillId="4" borderId="0" xfId="3" applyFont="1" applyFill="1" applyBorder="1" applyAlignment="1"/>
    <xf numFmtId="0" fontId="16" fillId="4" borderId="0" xfId="3" applyFont="1" applyFill="1" applyBorder="1" applyAlignment="1"/>
    <xf numFmtId="0" fontId="21" fillId="4" borderId="0" xfId="3" applyFont="1" applyFill="1" applyAlignment="1">
      <alignment horizontal="center" vertical="center"/>
    </xf>
    <xf numFmtId="0" fontId="16" fillId="0" borderId="0" xfId="4" applyFont="1" applyAlignment="1">
      <alignment vertical="center"/>
    </xf>
    <xf numFmtId="0" fontId="21" fillId="4" borderId="0" xfId="3" applyFont="1" applyFill="1"/>
    <xf numFmtId="0" fontId="21" fillId="4" borderId="4" xfId="3" applyFont="1" applyFill="1" applyBorder="1"/>
    <xf numFmtId="0" fontId="20" fillId="4" borderId="6" xfId="3" applyFont="1" applyFill="1" applyBorder="1"/>
    <xf numFmtId="2" fontId="26" fillId="4" borderId="41" xfId="3" applyNumberFormat="1" applyFont="1" applyFill="1" applyBorder="1" applyAlignment="1" applyProtection="1">
      <alignment horizontal="center"/>
      <protection locked="0"/>
    </xf>
    <xf numFmtId="2" fontId="21" fillId="4" borderId="58" xfId="3" applyNumberFormat="1" applyFont="1" applyFill="1" applyBorder="1" applyAlignment="1">
      <alignment horizontal="center"/>
    </xf>
    <xf numFmtId="0" fontId="21" fillId="4" borderId="9" xfId="3" applyFont="1" applyFill="1" applyBorder="1"/>
    <xf numFmtId="0" fontId="20" fillId="4" borderId="59" xfId="3" applyFont="1" applyFill="1" applyBorder="1"/>
    <xf numFmtId="2" fontId="26" fillId="4" borderId="60" xfId="3" applyNumberFormat="1" applyFont="1" applyFill="1" applyBorder="1" applyAlignment="1" applyProtection="1">
      <alignment horizontal="center"/>
      <protection locked="0"/>
    </xf>
    <xf numFmtId="2" fontId="21" fillId="4" borderId="39" xfId="3" applyNumberFormat="1" applyFont="1" applyFill="1" applyBorder="1" applyAlignment="1">
      <alignment horizontal="center"/>
    </xf>
    <xf numFmtId="0" fontId="2" fillId="0" borderId="0" xfId="4" applyFont="1"/>
    <xf numFmtId="0" fontId="21" fillId="4" borderId="31" xfId="3" applyFont="1" applyFill="1" applyBorder="1"/>
    <xf numFmtId="0" fontId="20" fillId="4" borderId="32" xfId="3" applyFont="1" applyFill="1" applyBorder="1"/>
    <xf numFmtId="2" fontId="26" fillId="4" borderId="32" xfId="3" applyNumberFormat="1" applyFont="1" applyFill="1" applyBorder="1" applyAlignment="1" applyProtection="1">
      <alignment horizontal="center"/>
      <protection locked="0"/>
    </xf>
    <xf numFmtId="2" fontId="21" fillId="4" borderId="61" xfId="3" applyNumberFormat="1" applyFont="1" applyFill="1" applyBorder="1" applyAlignment="1">
      <alignment horizontal="center"/>
    </xf>
    <xf numFmtId="2" fontId="26" fillId="4" borderId="59" xfId="3" applyNumberFormat="1" applyFont="1" applyFill="1" applyBorder="1" applyAlignment="1" applyProtection="1">
      <alignment horizontal="center"/>
      <protection locked="0"/>
    </xf>
    <xf numFmtId="0" fontId="21" fillId="4" borderId="62" xfId="3" applyFont="1" applyFill="1" applyBorder="1"/>
    <xf numFmtId="0" fontId="20" fillId="4" borderId="30" xfId="3" applyFont="1" applyFill="1" applyBorder="1"/>
    <xf numFmtId="2" fontId="26" fillId="4" borderId="30" xfId="3" applyNumberFormat="1" applyFont="1" applyFill="1" applyBorder="1" applyAlignment="1" applyProtection="1">
      <alignment horizontal="center"/>
      <protection locked="0"/>
    </xf>
    <xf numFmtId="2" fontId="21" fillId="4" borderId="63" xfId="3" applyNumberFormat="1" applyFont="1" applyFill="1" applyBorder="1" applyAlignment="1">
      <alignment horizontal="center"/>
    </xf>
    <xf numFmtId="2" fontId="21" fillId="4" borderId="64" xfId="3" applyNumberFormat="1" applyFont="1" applyFill="1" applyBorder="1" applyAlignment="1">
      <alignment horizontal="center"/>
    </xf>
    <xf numFmtId="2" fontId="26" fillId="4" borderId="65" xfId="3" applyNumberFormat="1" applyFont="1" applyFill="1" applyBorder="1" applyAlignment="1" applyProtection="1">
      <alignment horizontal="center"/>
      <protection locked="0"/>
    </xf>
    <xf numFmtId="2" fontId="26" fillId="4" borderId="66" xfId="3" applyNumberFormat="1" applyFont="1" applyFill="1" applyBorder="1" applyAlignment="1" applyProtection="1">
      <alignment horizontal="center"/>
      <protection locked="0"/>
    </xf>
    <xf numFmtId="0" fontId="21" fillId="4" borderId="31" xfId="3" applyFont="1" applyFill="1" applyBorder="1" applyAlignment="1">
      <alignment horizontal="left"/>
    </xf>
    <xf numFmtId="0" fontId="21" fillId="4" borderId="9" xfId="3" applyFont="1" applyFill="1" applyBorder="1" applyAlignment="1">
      <alignment horizontal="left"/>
    </xf>
    <xf numFmtId="14" fontId="21" fillId="4" borderId="14" xfId="3" applyNumberFormat="1" applyFont="1" applyFill="1" applyBorder="1" applyAlignment="1">
      <alignment horizontal="left"/>
    </xf>
    <xf numFmtId="0" fontId="20" fillId="4" borderId="16" xfId="3" applyFont="1" applyFill="1" applyBorder="1"/>
    <xf numFmtId="2" fontId="26" fillId="4" borderId="44" xfId="3" applyNumberFormat="1" applyFont="1" applyFill="1" applyBorder="1" applyAlignment="1" applyProtection="1">
      <alignment horizontal="center"/>
      <protection locked="0"/>
    </xf>
    <xf numFmtId="2" fontId="21" fillId="4" borderId="49" xfId="3" applyNumberFormat="1" applyFont="1" applyFill="1" applyBorder="1" applyAlignment="1">
      <alignment horizontal="center"/>
    </xf>
    <xf numFmtId="0" fontId="20" fillId="0" borderId="0" xfId="1" applyNumberFormat="1" applyFont="1" applyFill="1" applyBorder="1" applyAlignment="1">
      <alignment horizontal="right"/>
    </xf>
    <xf numFmtId="0" fontId="20" fillId="4" borderId="0" xfId="5" applyFont="1" applyFill="1" applyAlignment="1">
      <alignment horizontal="center" vertical="center"/>
    </xf>
    <xf numFmtId="0" fontId="20" fillId="4" borderId="0" xfId="5" applyFont="1" applyFill="1"/>
    <xf numFmtId="0" fontId="28" fillId="4" borderId="0" xfId="5" applyFont="1" applyFill="1"/>
    <xf numFmtId="37" fontId="21" fillId="4" borderId="0" xfId="5" quotePrefix="1" applyNumberFormat="1" applyFont="1" applyFill="1" applyBorder="1" applyAlignment="1" applyProtection="1">
      <alignment horizontal="center"/>
    </xf>
    <xf numFmtId="37" fontId="21" fillId="4" borderId="0" xfId="5" quotePrefix="1" applyNumberFormat="1" applyFont="1" applyFill="1" applyBorder="1" applyAlignment="1" applyProtection="1">
      <alignment horizontal="right"/>
    </xf>
    <xf numFmtId="37" fontId="6" fillId="4" borderId="0" xfId="5" quotePrefix="1" applyNumberFormat="1" applyFont="1" applyFill="1" applyBorder="1" applyAlignment="1" applyProtection="1">
      <alignment horizontal="right"/>
    </xf>
    <xf numFmtId="37" fontId="29" fillId="4" borderId="0" xfId="5" quotePrefix="1" applyNumberFormat="1" applyFont="1" applyFill="1" applyBorder="1" applyAlignment="1" applyProtection="1">
      <alignment horizontal="right"/>
    </xf>
    <xf numFmtId="0" fontId="5" fillId="0" borderId="0" xfId="1" applyFont="1" applyFill="1" applyBorder="1" applyAlignment="1">
      <alignment horizontal="left" vertical="center" wrapText="1"/>
    </xf>
    <xf numFmtId="165" fontId="28" fillId="0" borderId="0" xfId="6" applyFont="1" applyBorder="1" applyAlignment="1">
      <alignment horizontal="center"/>
    </xf>
    <xf numFmtId="0" fontId="7" fillId="0" borderId="34" xfId="1" applyFont="1" applyBorder="1" applyAlignment="1">
      <alignment horizontal="left" vertical="top" wrapText="1"/>
    </xf>
    <xf numFmtId="166" fontId="29" fillId="4" borderId="0" xfId="5" applyNumberFormat="1" applyFont="1" applyFill="1" applyBorder="1" applyAlignment="1" applyProtection="1">
      <alignment horizontal="center"/>
    </xf>
    <xf numFmtId="166" fontId="6" fillId="4" borderId="4" xfId="5" applyNumberFormat="1" applyFont="1" applyFill="1" applyBorder="1" applyAlignment="1" applyProtection="1">
      <alignment horizontal="center" vertical="center" wrapText="1"/>
    </xf>
    <xf numFmtId="166" fontId="6" fillId="4" borderId="67" xfId="5" applyNumberFormat="1" applyFont="1" applyFill="1" applyBorder="1" applyAlignment="1" applyProtection="1">
      <alignment horizontal="center" vertical="center" wrapText="1"/>
    </xf>
    <xf numFmtId="166" fontId="6" fillId="4" borderId="8" xfId="5" applyNumberFormat="1" applyFont="1" applyFill="1" applyBorder="1" applyAlignment="1" applyProtection="1">
      <alignment horizontal="center" vertical="center" wrapText="1"/>
    </xf>
    <xf numFmtId="166" fontId="6" fillId="4" borderId="14" xfId="5" applyNumberFormat="1" applyFont="1" applyFill="1" applyBorder="1" applyAlignment="1" applyProtection="1">
      <alignment horizontal="center" vertical="center" wrapText="1"/>
    </xf>
    <xf numFmtId="166" fontId="6" fillId="4" borderId="34" xfId="5" applyNumberFormat="1" applyFont="1" applyFill="1" applyBorder="1" applyAlignment="1" applyProtection="1">
      <alignment horizontal="center" vertical="center" wrapText="1"/>
    </xf>
    <xf numFmtId="166" fontId="6" fillId="4" borderId="18" xfId="5" applyNumberFormat="1" applyFont="1" applyFill="1" applyBorder="1" applyAlignment="1" applyProtection="1">
      <alignment horizontal="center" vertical="center" wrapText="1"/>
    </xf>
    <xf numFmtId="166" fontId="24" fillId="4" borderId="0" xfId="5" quotePrefix="1" applyNumberFormat="1" applyFont="1" applyFill="1" applyBorder="1" applyAlignment="1" applyProtection="1">
      <alignment horizontal="center"/>
    </xf>
    <xf numFmtId="0" fontId="20" fillId="4" borderId="0" xfId="5" applyFont="1" applyFill="1" applyBorder="1" applyAlignment="1">
      <alignment horizontal="center" vertical="center"/>
    </xf>
    <xf numFmtId="166" fontId="21" fillId="4" borderId="0" xfId="5" applyNumberFormat="1" applyFont="1" applyFill="1" applyBorder="1" applyAlignment="1" applyProtection="1">
      <alignment horizontal="center"/>
    </xf>
    <xf numFmtId="0" fontId="28" fillId="4" borderId="0" xfId="5" applyFont="1" applyFill="1" applyBorder="1"/>
    <xf numFmtId="166" fontId="19" fillId="4" borderId="0" xfId="5" applyNumberFormat="1" applyFont="1" applyFill="1" applyBorder="1" applyAlignment="1" applyProtection="1"/>
    <xf numFmtId="166" fontId="19" fillId="4" borderId="34" xfId="5" applyNumberFormat="1" applyFont="1" applyFill="1" applyBorder="1" applyAlignment="1" applyProtection="1"/>
    <xf numFmtId="166" fontId="31" fillId="4" borderId="0" xfId="5" applyNumberFormat="1" applyFont="1" applyFill="1" applyBorder="1" applyAlignment="1" applyProtection="1">
      <alignment horizontal="center"/>
    </xf>
    <xf numFmtId="166" fontId="21" fillId="8" borderId="40" xfId="5" applyNumberFormat="1" applyFont="1" applyFill="1" applyBorder="1" applyAlignment="1" applyProtection="1">
      <alignment horizontal="center"/>
    </xf>
    <xf numFmtId="166" fontId="21" fillId="8" borderId="6" xfId="5" quotePrefix="1" applyNumberFormat="1" applyFont="1" applyFill="1" applyBorder="1" applyAlignment="1" applyProtection="1">
      <alignment horizontal="center"/>
    </xf>
    <xf numFmtId="166" fontId="21" fillId="8" borderId="6" xfId="5" applyNumberFormat="1" applyFont="1" applyFill="1" applyBorder="1" applyAlignment="1" applyProtection="1">
      <alignment horizontal="center"/>
    </xf>
    <xf numFmtId="166" fontId="18" fillId="8" borderId="68" xfId="5" applyNumberFormat="1" applyFont="1" applyFill="1" applyBorder="1" applyAlignment="1" applyProtection="1">
      <alignment horizontal="left"/>
    </xf>
    <xf numFmtId="166" fontId="18" fillId="8" borderId="67" xfId="5" applyNumberFormat="1" applyFont="1" applyFill="1" applyBorder="1" applyProtection="1"/>
    <xf numFmtId="166" fontId="18" fillId="8" borderId="67" xfId="5" applyNumberFormat="1" applyFont="1" applyFill="1" applyBorder="1" applyAlignment="1" applyProtection="1">
      <alignment horizontal="left"/>
    </xf>
    <xf numFmtId="166" fontId="18" fillId="8" borderId="69" xfId="5" applyNumberFormat="1" applyFont="1" applyFill="1" applyBorder="1" applyProtection="1"/>
    <xf numFmtId="166" fontId="18" fillId="8" borderId="70" xfId="5" applyNumberFormat="1" applyFont="1" applyFill="1" applyBorder="1" applyProtection="1"/>
    <xf numFmtId="166" fontId="29" fillId="9" borderId="0" xfId="5" applyNumberFormat="1" applyFont="1" applyFill="1" applyBorder="1" applyProtection="1"/>
    <xf numFmtId="166" fontId="21" fillId="8" borderId="71" xfId="5" applyNumberFormat="1" applyFont="1" applyFill="1" applyBorder="1" applyProtection="1"/>
    <xf numFmtId="166" fontId="21" fillId="8" borderId="30" xfId="5" applyNumberFormat="1" applyFont="1" applyFill="1" applyBorder="1" applyProtection="1"/>
    <xf numFmtId="166" fontId="21" fillId="8" borderId="30" xfId="5" applyNumberFormat="1" applyFont="1" applyFill="1" applyBorder="1" applyAlignment="1" applyProtection="1">
      <alignment horizontal="center"/>
    </xf>
    <xf numFmtId="167" fontId="18" fillId="7" borderId="72" xfId="5" applyNumberFormat="1" applyFont="1" applyFill="1" applyBorder="1" applyAlignment="1" applyProtection="1">
      <alignment horizontal="center"/>
    </xf>
    <xf numFmtId="167" fontId="18" fillId="7" borderId="73" xfId="5" applyNumberFormat="1" applyFont="1" applyFill="1" applyBorder="1" applyAlignment="1" applyProtection="1">
      <alignment horizontal="center"/>
    </xf>
    <xf numFmtId="167" fontId="18" fillId="7" borderId="74" xfId="5" applyNumberFormat="1" applyFont="1" applyFill="1" applyBorder="1" applyAlignment="1" applyProtection="1">
      <alignment horizontal="center"/>
    </xf>
    <xf numFmtId="167" fontId="29" fillId="4" borderId="0" xfId="5" applyNumberFormat="1" applyFont="1" applyFill="1" applyBorder="1" applyAlignment="1" applyProtection="1">
      <alignment horizontal="center"/>
    </xf>
    <xf numFmtId="166" fontId="18" fillId="4" borderId="38" xfId="5" applyNumberFormat="1" applyFont="1" applyFill="1" applyBorder="1" applyAlignment="1" applyProtection="1">
      <alignment horizontal="center" vertical="center"/>
    </xf>
    <xf numFmtId="166" fontId="18" fillId="4" borderId="72" xfId="5" applyNumberFormat="1" applyFont="1" applyFill="1" applyBorder="1" applyAlignment="1" applyProtection="1">
      <alignment horizontal="center" vertical="center"/>
    </xf>
    <xf numFmtId="2" fontId="20" fillId="4" borderId="72" xfId="5" applyNumberFormat="1" applyFont="1" applyFill="1" applyBorder="1" applyAlignment="1" applyProtection="1">
      <alignment horizontal="center" vertical="center"/>
    </xf>
    <xf numFmtId="2" fontId="20" fillId="4" borderId="72" xfId="5" quotePrefix="1" applyNumberFormat="1" applyFont="1" applyFill="1" applyBorder="1" applyAlignment="1" applyProtection="1">
      <alignment horizontal="center" vertical="center"/>
    </xf>
    <xf numFmtId="2" fontId="20" fillId="4" borderId="73" xfId="5" quotePrefix="1" applyNumberFormat="1" applyFont="1" applyFill="1" applyBorder="1" applyAlignment="1" applyProtection="1">
      <alignment horizontal="center" vertical="center"/>
    </xf>
    <xf numFmtId="2" fontId="21" fillId="4" borderId="74" xfId="5" quotePrefix="1" applyNumberFormat="1" applyFont="1" applyFill="1" applyBorder="1" applyAlignment="1" applyProtection="1">
      <alignment horizontal="center" vertical="center"/>
    </xf>
    <xf numFmtId="39" fontId="32" fillId="4" borderId="0" xfId="5" applyNumberFormat="1" applyFont="1" applyFill="1" applyBorder="1" applyAlignment="1" applyProtection="1">
      <alignment horizontal="center" vertical="center"/>
    </xf>
    <xf numFmtId="2" fontId="27" fillId="4" borderId="0" xfId="6" applyNumberFormat="1" applyFont="1" applyFill="1" applyBorder="1" applyAlignment="1" applyProtection="1">
      <alignment horizontal="center" vertical="center"/>
    </xf>
    <xf numFmtId="10" fontId="27" fillId="4" borderId="0" xfId="7" applyNumberFormat="1" applyFont="1" applyFill="1" applyBorder="1" applyAlignment="1" applyProtection="1">
      <alignment horizontal="center" vertical="center"/>
    </xf>
    <xf numFmtId="0" fontId="28" fillId="4" borderId="0" xfId="5" applyFont="1" applyFill="1" applyAlignment="1">
      <alignment vertical="center"/>
    </xf>
    <xf numFmtId="166" fontId="18" fillId="4" borderId="71" xfId="5" applyNumberFormat="1" applyFont="1" applyFill="1" applyBorder="1" applyAlignment="1" applyProtection="1">
      <alignment horizontal="center" vertical="center"/>
    </xf>
    <xf numFmtId="166" fontId="21" fillId="9" borderId="43" xfId="5" applyNumberFormat="1" applyFont="1" applyFill="1" applyBorder="1" applyAlignment="1" applyProtection="1">
      <alignment horizontal="center" vertical="center"/>
    </xf>
    <xf numFmtId="166" fontId="21" fillId="9" borderId="16" xfId="5" applyNumberFormat="1" applyFont="1" applyFill="1" applyBorder="1" applyAlignment="1" applyProtection="1">
      <alignment horizontal="center" vertical="center"/>
    </xf>
    <xf numFmtId="2" fontId="26" fillId="4" borderId="16" xfId="5" applyNumberFormat="1" applyFont="1" applyFill="1" applyBorder="1" applyAlignment="1" applyProtection="1">
      <alignment horizontal="center" vertical="center"/>
    </xf>
    <xf numFmtId="2" fontId="26" fillId="4" borderId="49" xfId="5" applyNumberFormat="1" applyFont="1" applyFill="1" applyBorder="1" applyAlignment="1" applyProtection="1">
      <alignment horizontal="center" vertical="center"/>
    </xf>
    <xf numFmtId="2" fontId="18" fillId="4" borderId="18" xfId="5" applyNumberFormat="1" applyFont="1" applyFill="1" applyBorder="1" applyAlignment="1" applyProtection="1">
      <alignment horizontal="center" vertical="center"/>
    </xf>
    <xf numFmtId="165" fontId="21" fillId="4" borderId="0" xfId="6" applyFont="1" applyFill="1" applyAlignment="1">
      <alignment horizontal="center" vertical="center"/>
    </xf>
    <xf numFmtId="37" fontId="18" fillId="4" borderId="0" xfId="5" applyNumberFormat="1" applyFont="1" applyFill="1" applyBorder="1" applyAlignment="1" applyProtection="1">
      <alignment horizontal="center"/>
    </xf>
    <xf numFmtId="37" fontId="18" fillId="4" borderId="0" xfId="5" quotePrefix="1" applyNumberFormat="1" applyFont="1" applyFill="1" applyBorder="1" applyAlignment="1" applyProtection="1">
      <alignment horizontal="center"/>
    </xf>
    <xf numFmtId="2" fontId="27" fillId="4" borderId="0" xfId="6" applyNumberFormat="1" applyFont="1" applyFill="1" applyBorder="1" applyAlignment="1" applyProtection="1">
      <alignment horizontal="center"/>
    </xf>
    <xf numFmtId="165" fontId="33" fillId="4" borderId="0" xfId="6" applyFont="1" applyFill="1"/>
    <xf numFmtId="165" fontId="34" fillId="4" borderId="0" xfId="6" applyFont="1" applyFill="1"/>
    <xf numFmtId="0" fontId="20" fillId="4" borderId="0" xfId="5" applyFont="1" applyFill="1" applyBorder="1" applyAlignment="1"/>
    <xf numFmtId="0" fontId="28" fillId="4" borderId="0" xfId="5" applyFont="1" applyFill="1" applyBorder="1" applyAlignment="1"/>
    <xf numFmtId="166" fontId="18" fillId="8" borderId="75" xfId="5" applyNumberFormat="1" applyFont="1" applyFill="1" applyBorder="1" applyAlignment="1" applyProtection="1">
      <alignment horizontal="left"/>
    </xf>
    <xf numFmtId="166" fontId="18" fillId="8" borderId="69" xfId="5" applyNumberFormat="1" applyFont="1" applyFill="1" applyBorder="1" applyAlignment="1" applyProtection="1">
      <alignment horizontal="left"/>
    </xf>
    <xf numFmtId="167" fontId="18" fillId="7" borderId="76" xfId="5" applyNumberFormat="1" applyFont="1" applyFill="1" applyBorder="1" applyAlignment="1" applyProtection="1">
      <alignment horizontal="center"/>
    </xf>
    <xf numFmtId="167" fontId="18" fillId="7" borderId="77" xfId="5" applyNumberFormat="1" applyFont="1" applyFill="1" applyBorder="1" applyAlignment="1" applyProtection="1">
      <alignment horizontal="center"/>
    </xf>
    <xf numFmtId="166" fontId="21" fillId="9" borderId="78" xfId="5" applyNumberFormat="1" applyFont="1" applyFill="1" applyBorder="1" applyAlignment="1" applyProtection="1">
      <alignment horizontal="center" vertical="center"/>
    </xf>
    <xf numFmtId="2" fontId="26" fillId="4" borderId="78" xfId="5" applyNumberFormat="1" applyFont="1" applyFill="1" applyBorder="1" applyAlignment="1" applyProtection="1">
      <alignment horizontal="center" vertical="center"/>
    </xf>
    <xf numFmtId="2" fontId="26" fillId="4" borderId="79" xfId="5" applyNumberFormat="1" applyFont="1" applyFill="1" applyBorder="1" applyAlignment="1" applyProtection="1">
      <alignment horizontal="center" vertical="center"/>
    </xf>
    <xf numFmtId="2" fontId="18" fillId="4" borderId="80" xfId="5" applyNumberFormat="1" applyFont="1" applyFill="1" applyBorder="1" applyAlignment="1" applyProtection="1">
      <alignment horizontal="center" vertical="center"/>
    </xf>
    <xf numFmtId="39" fontId="18" fillId="4" borderId="0" xfId="5" applyNumberFormat="1" applyFont="1" applyFill="1" applyBorder="1" applyAlignment="1" applyProtection="1">
      <alignment horizontal="center"/>
    </xf>
    <xf numFmtId="0" fontId="35" fillId="4" borderId="0" xfId="5" applyFont="1" applyFill="1"/>
    <xf numFmtId="39" fontId="32" fillId="4" borderId="0" xfId="5" applyNumberFormat="1" applyFont="1" applyFill="1" applyBorder="1" applyAlignment="1" applyProtection="1">
      <alignment horizontal="center"/>
    </xf>
    <xf numFmtId="166" fontId="18" fillId="4" borderId="81" xfId="5" applyNumberFormat="1" applyFont="1" applyFill="1" applyBorder="1" applyAlignment="1" applyProtection="1">
      <alignment horizontal="center" vertical="center"/>
    </xf>
    <xf numFmtId="166" fontId="18" fillId="4" borderId="82" xfId="5" applyNumberFormat="1" applyFont="1" applyFill="1" applyBorder="1" applyAlignment="1" applyProtection="1">
      <alignment horizontal="center" vertical="center"/>
    </xf>
    <xf numFmtId="2" fontId="20" fillId="4" borderId="82" xfId="5" applyNumberFormat="1" applyFont="1" applyFill="1" applyBorder="1" applyAlignment="1" applyProtection="1">
      <alignment horizontal="center" vertical="center"/>
    </xf>
    <xf numFmtId="2" fontId="20" fillId="4" borderId="82" xfId="5" quotePrefix="1" applyNumberFormat="1" applyFont="1" applyFill="1" applyBorder="1" applyAlignment="1" applyProtection="1">
      <alignment horizontal="center" vertical="center"/>
    </xf>
    <xf numFmtId="2" fontId="20" fillId="4" borderId="83" xfId="5" quotePrefix="1" applyNumberFormat="1" applyFont="1" applyFill="1" applyBorder="1" applyAlignment="1" applyProtection="1">
      <alignment horizontal="center" vertical="center"/>
    </xf>
    <xf numFmtId="2" fontId="21" fillId="4" borderId="84" xfId="5" quotePrefix="1" applyNumberFormat="1" applyFont="1" applyFill="1" applyBorder="1" applyAlignment="1" applyProtection="1">
      <alignment horizontal="center" vertical="center"/>
    </xf>
    <xf numFmtId="166" fontId="18" fillId="4" borderId="85" xfId="5" applyNumberFormat="1" applyFont="1" applyFill="1" applyBorder="1" applyAlignment="1" applyProtection="1">
      <alignment horizontal="center" vertical="center"/>
    </xf>
    <xf numFmtId="166" fontId="18" fillId="4" borderId="0" xfId="5" applyNumberFormat="1" applyFont="1" applyFill="1" applyBorder="1" applyAlignment="1" applyProtection="1">
      <alignment horizontal="center"/>
    </xf>
    <xf numFmtId="166" fontId="32" fillId="4" borderId="0" xfId="5" applyNumberFormat="1" applyFont="1" applyFill="1" applyBorder="1" applyAlignment="1" applyProtection="1">
      <alignment horizontal="center"/>
    </xf>
    <xf numFmtId="0" fontId="20" fillId="4" borderId="0" xfId="5" applyFont="1" applyFill="1" applyBorder="1"/>
    <xf numFmtId="0" fontId="36" fillId="4" borderId="0" xfId="5" applyFont="1" applyFill="1" applyBorder="1"/>
    <xf numFmtId="0" fontId="37" fillId="4" borderId="0" xfId="5" applyFont="1" applyFill="1" applyAlignment="1">
      <alignment horizontal="center" vertical="center"/>
    </xf>
    <xf numFmtId="0" fontId="37" fillId="4" borderId="0" xfId="5" applyFont="1" applyFill="1"/>
    <xf numFmtId="166" fontId="6" fillId="4" borderId="1" xfId="5" applyNumberFormat="1" applyFont="1" applyFill="1" applyBorder="1" applyAlignment="1" applyProtection="1">
      <alignment horizontal="center" vertical="center"/>
    </xf>
    <xf numFmtId="166" fontId="6" fillId="4" borderId="2" xfId="5" applyNumberFormat="1" applyFont="1" applyFill="1" applyBorder="1" applyAlignment="1" applyProtection="1">
      <alignment horizontal="center" vertical="center"/>
    </xf>
    <xf numFmtId="166" fontId="6" fillId="4" borderId="3" xfId="5" applyNumberFormat="1" applyFont="1" applyFill="1" applyBorder="1" applyAlignment="1" applyProtection="1">
      <alignment horizontal="center" vertical="center"/>
    </xf>
    <xf numFmtId="166" fontId="7" fillId="4" borderId="0" xfId="5" applyNumberFormat="1" applyFont="1" applyFill="1" applyBorder="1" applyAlignment="1" applyProtection="1">
      <alignment horizontal="center"/>
    </xf>
    <xf numFmtId="166" fontId="24" fillId="4" borderId="0" xfId="5" applyNumberFormat="1" applyFont="1" applyFill="1" applyBorder="1" applyAlignment="1" applyProtection="1">
      <alignment horizontal="center"/>
    </xf>
    <xf numFmtId="166" fontId="24" fillId="4" borderId="0" xfId="5" quotePrefix="1" applyNumberFormat="1" applyFont="1" applyFill="1" applyBorder="1" applyAlignment="1" applyProtection="1">
      <alignment horizontal="center" vertical="center"/>
    </xf>
    <xf numFmtId="166" fontId="24" fillId="4" borderId="0" xfId="5" applyNumberFormat="1" applyFont="1" applyFill="1" applyBorder="1" applyAlignment="1" applyProtection="1">
      <alignment horizontal="center" vertical="center"/>
    </xf>
    <xf numFmtId="166" fontId="24" fillId="4" borderId="0" xfId="5" quotePrefix="1" applyNumberFormat="1" applyFont="1" applyFill="1" applyBorder="1" applyAlignment="1" applyProtection="1">
      <alignment horizontal="center" vertical="center"/>
    </xf>
    <xf numFmtId="166" fontId="24" fillId="4" borderId="0" xfId="5" applyNumberFormat="1" applyFont="1" applyFill="1" applyBorder="1" applyAlignment="1" applyProtection="1">
      <alignment horizontal="center" vertical="center"/>
    </xf>
    <xf numFmtId="166" fontId="19" fillId="4" borderId="0" xfId="5" applyNumberFormat="1" applyFont="1" applyFill="1" applyBorder="1" applyAlignment="1" applyProtection="1">
      <alignment horizontal="center" vertical="center"/>
    </xf>
    <xf numFmtId="166" fontId="31" fillId="4" borderId="0" xfId="5" applyNumberFormat="1" applyFont="1" applyFill="1" applyBorder="1" applyAlignment="1" applyProtection="1">
      <alignment horizontal="center" vertical="center"/>
    </xf>
    <xf numFmtId="166" fontId="7" fillId="4" borderId="0" xfId="5" applyNumberFormat="1" applyFont="1" applyFill="1" applyBorder="1" applyAlignment="1" applyProtection="1">
      <alignment horizontal="center"/>
    </xf>
    <xf numFmtId="0" fontId="37" fillId="4" borderId="0" xfId="5" applyFont="1" applyFill="1" applyBorder="1" applyAlignment="1"/>
    <xf numFmtId="166" fontId="18" fillId="8" borderId="58" xfId="5" applyNumberFormat="1" applyFont="1" applyFill="1" applyBorder="1" applyAlignment="1" applyProtection="1">
      <alignment horizontal="center"/>
    </xf>
    <xf numFmtId="166" fontId="21" fillId="8" borderId="30" xfId="5" applyNumberFormat="1" applyFont="1" applyFill="1" applyBorder="1" applyAlignment="1" applyProtection="1">
      <alignment horizontal="center" vertical="center"/>
    </xf>
    <xf numFmtId="167" fontId="18" fillId="7" borderId="63" xfId="5" applyNumberFormat="1" applyFont="1" applyFill="1" applyBorder="1" applyAlignment="1" applyProtection="1">
      <alignment horizontal="center" vertical="center"/>
    </xf>
    <xf numFmtId="165" fontId="37" fillId="4" borderId="0" xfId="6" applyFont="1" applyFill="1" applyAlignment="1">
      <alignment horizontal="center" vertical="center"/>
    </xf>
    <xf numFmtId="166" fontId="21" fillId="9" borderId="86" xfId="5" applyNumberFormat="1" applyFont="1" applyFill="1" applyBorder="1" applyAlignment="1" applyProtection="1">
      <alignment horizontal="center" vertical="center"/>
    </xf>
    <xf numFmtId="166" fontId="21" fillId="9" borderId="72" xfId="5" applyNumberFormat="1" applyFont="1" applyFill="1" applyBorder="1" applyAlignment="1" applyProtection="1">
      <alignment horizontal="center" vertical="center"/>
    </xf>
    <xf numFmtId="166" fontId="21" fillId="9" borderId="72" xfId="5" quotePrefix="1" applyNumberFormat="1" applyFont="1" applyFill="1" applyBorder="1" applyAlignment="1" applyProtection="1">
      <alignment horizontal="center" vertical="center"/>
    </xf>
    <xf numFmtId="2" fontId="18" fillId="4" borderId="73" xfId="5" applyNumberFormat="1" applyFont="1" applyFill="1" applyBorder="1" applyAlignment="1" applyProtection="1">
      <alignment horizontal="center" vertical="center"/>
    </xf>
    <xf numFmtId="2" fontId="33" fillId="0" borderId="0" xfId="6" applyNumberFormat="1" applyFont="1" applyFill="1" applyBorder="1" applyAlignment="1" applyProtection="1">
      <alignment horizontal="center" vertical="center"/>
    </xf>
    <xf numFmtId="10" fontId="33" fillId="0" borderId="0" xfId="8" applyNumberFormat="1" applyFont="1" applyFill="1" applyBorder="1" applyAlignment="1" applyProtection="1">
      <alignment horizontal="center" vertical="center"/>
    </xf>
    <xf numFmtId="165" fontId="34" fillId="4" borderId="0" xfId="6" applyFont="1" applyFill="1" applyAlignment="1">
      <alignment vertical="center"/>
    </xf>
    <xf numFmtId="2" fontId="18" fillId="4" borderId="49" xfId="5" applyNumberFormat="1" applyFont="1" applyFill="1" applyBorder="1" applyAlignment="1" applyProtection="1">
      <alignment horizontal="center" vertical="center"/>
    </xf>
    <xf numFmtId="165" fontId="7" fillId="4" borderId="0" xfId="6" applyFont="1" applyFill="1" applyAlignment="1">
      <alignment horizontal="center" vertical="center"/>
    </xf>
    <xf numFmtId="37" fontId="19" fillId="4" borderId="0" xfId="5" applyNumberFormat="1" applyFont="1" applyFill="1" applyBorder="1" applyAlignment="1" applyProtection="1">
      <alignment horizontal="center" vertical="center"/>
    </xf>
    <xf numFmtId="37" fontId="19" fillId="4" borderId="0" xfId="5" quotePrefix="1" applyNumberFormat="1" applyFont="1" applyFill="1" applyBorder="1" applyAlignment="1" applyProtection="1">
      <alignment horizontal="center" vertical="center"/>
    </xf>
    <xf numFmtId="2" fontId="33" fillId="4" borderId="0" xfId="6" applyNumberFormat="1" applyFont="1" applyFill="1" applyBorder="1" applyAlignment="1" applyProtection="1">
      <alignment horizontal="center" vertical="center"/>
    </xf>
    <xf numFmtId="165" fontId="33" fillId="4" borderId="0" xfId="6" applyFont="1" applyFill="1" applyAlignment="1">
      <alignment vertical="center"/>
    </xf>
    <xf numFmtId="165" fontId="20" fillId="4" borderId="0" xfId="6" applyFont="1" applyFill="1" applyAlignment="1">
      <alignment vertical="center"/>
    </xf>
    <xf numFmtId="166" fontId="7" fillId="4" borderId="0" xfId="5" applyNumberFormat="1" applyFont="1" applyFill="1" applyBorder="1" applyAlignment="1" applyProtection="1">
      <alignment horizontal="center" vertical="center"/>
    </xf>
    <xf numFmtId="0" fontId="37" fillId="4" borderId="0" xfId="5" applyFont="1" applyFill="1" applyBorder="1" applyAlignment="1">
      <alignment vertical="center"/>
    </xf>
    <xf numFmtId="0" fontId="28" fillId="4" borderId="0" xfId="5" applyFont="1" applyFill="1" applyBorder="1" applyAlignment="1">
      <alignment vertical="center"/>
    </xf>
    <xf numFmtId="166" fontId="21" fillId="8" borderId="40" xfId="5" applyNumberFormat="1" applyFont="1" applyFill="1" applyBorder="1" applyAlignment="1" applyProtection="1">
      <alignment horizontal="center" vertical="center"/>
    </xf>
    <xf numFmtId="166" fontId="21" fillId="8" borderId="6" xfId="5" quotePrefix="1" applyNumberFormat="1" applyFont="1" applyFill="1" applyBorder="1" applyAlignment="1" applyProtection="1">
      <alignment horizontal="center" vertical="center"/>
    </xf>
    <xf numFmtId="166" fontId="21" fillId="8" borderId="6" xfId="5" applyNumberFormat="1" applyFont="1" applyFill="1" applyBorder="1" applyAlignment="1" applyProtection="1">
      <alignment horizontal="center" vertical="center"/>
    </xf>
    <xf numFmtId="166" fontId="18" fillId="8" borderId="58" xfId="5" applyNumberFormat="1" applyFont="1" applyFill="1" applyBorder="1" applyAlignment="1" applyProtection="1">
      <alignment horizontal="center" vertical="center"/>
    </xf>
    <xf numFmtId="166" fontId="29" fillId="9" borderId="0" xfId="5" applyNumberFormat="1" applyFont="1" applyFill="1" applyBorder="1" applyAlignment="1" applyProtection="1">
      <alignment vertical="center"/>
    </xf>
    <xf numFmtId="166" fontId="21" fillId="8" borderId="71" xfId="5" applyNumberFormat="1" applyFont="1" applyFill="1" applyBorder="1" applyAlignment="1" applyProtection="1">
      <alignment vertical="center"/>
    </xf>
    <xf numFmtId="166" fontId="21" fillId="8" borderId="30" xfId="5" applyNumberFormat="1" applyFont="1" applyFill="1" applyBorder="1" applyAlignment="1" applyProtection="1">
      <alignment vertical="center"/>
    </xf>
    <xf numFmtId="167" fontId="29" fillId="4" borderId="0" xfId="5" applyNumberFormat="1" applyFont="1" applyFill="1" applyBorder="1" applyAlignment="1" applyProtection="1">
      <alignment horizontal="center" vertical="center"/>
    </xf>
    <xf numFmtId="166" fontId="18" fillId="4" borderId="23" xfId="5" applyNumberFormat="1" applyFont="1" applyFill="1" applyBorder="1" applyAlignment="1" applyProtection="1">
      <alignment horizontal="center" vertical="center"/>
    </xf>
    <xf numFmtId="166" fontId="18" fillId="4" borderId="87" xfId="5" applyNumberFormat="1" applyFont="1" applyFill="1" applyBorder="1" applyAlignment="1" applyProtection="1">
      <alignment horizontal="center" vertical="center"/>
    </xf>
    <xf numFmtId="2" fontId="18" fillId="4" borderId="88" xfId="5" applyNumberFormat="1" applyFont="1" applyFill="1" applyBorder="1" applyAlignment="1" applyProtection="1">
      <alignment horizontal="center" vertical="center"/>
    </xf>
    <xf numFmtId="166" fontId="18" fillId="4" borderId="89" xfId="5" applyNumberFormat="1" applyFont="1" applyFill="1" applyBorder="1" applyAlignment="1" applyProtection="1">
      <alignment horizontal="center" vertical="center"/>
    </xf>
    <xf numFmtId="166" fontId="18" fillId="4" borderId="89" xfId="5" quotePrefix="1" applyNumberFormat="1" applyFont="1" applyFill="1" applyBorder="1" applyAlignment="1" applyProtection="1">
      <alignment horizontal="center" vertical="center"/>
    </xf>
    <xf numFmtId="2" fontId="18" fillId="4" borderId="83" xfId="5" applyNumberFormat="1" applyFont="1" applyFill="1" applyBorder="1" applyAlignment="1" applyProtection="1">
      <alignment horizontal="center" vertical="center"/>
    </xf>
    <xf numFmtId="166" fontId="18" fillId="4" borderId="72" xfId="5" quotePrefix="1" applyNumberFormat="1" applyFont="1" applyFill="1" applyBorder="1" applyAlignment="1" applyProtection="1">
      <alignment horizontal="center" vertical="center"/>
    </xf>
    <xf numFmtId="166" fontId="18" fillId="4" borderId="90" xfId="5" applyNumberFormat="1" applyFont="1" applyFill="1" applyBorder="1" applyAlignment="1" applyProtection="1">
      <alignment horizontal="center" vertical="center"/>
    </xf>
    <xf numFmtId="2" fontId="18" fillId="4" borderId="91" xfId="5" applyNumberFormat="1" applyFont="1" applyFill="1" applyBorder="1" applyAlignment="1" applyProtection="1">
      <alignment horizontal="center" vertical="center"/>
    </xf>
    <xf numFmtId="37" fontId="19" fillId="4" borderId="0" xfId="5" applyNumberFormat="1" applyFont="1" applyFill="1" applyBorder="1" applyAlignment="1" applyProtection="1">
      <alignment horizontal="center"/>
    </xf>
    <xf numFmtId="37" fontId="19" fillId="4" borderId="0" xfId="5" quotePrefix="1" applyNumberFormat="1" applyFont="1" applyFill="1" applyBorder="1" applyAlignment="1" applyProtection="1">
      <alignment horizontal="center"/>
    </xf>
    <xf numFmtId="166" fontId="18" fillId="4" borderId="86" xfId="5" applyNumberFormat="1" applyFont="1" applyFill="1" applyBorder="1" applyAlignment="1" applyProtection="1">
      <alignment horizontal="center" vertical="center"/>
    </xf>
    <xf numFmtId="166" fontId="18" fillId="4" borderId="35" xfId="5" applyNumberFormat="1" applyFont="1" applyFill="1" applyBorder="1" applyAlignment="1" applyProtection="1">
      <alignment horizontal="center" vertical="center"/>
    </xf>
    <xf numFmtId="166" fontId="18" fillId="4" borderId="92" xfId="5" applyNumberFormat="1" applyFont="1" applyFill="1" applyBorder="1" applyAlignment="1" applyProtection="1">
      <alignment horizontal="center" vertical="center"/>
    </xf>
    <xf numFmtId="2" fontId="18" fillId="4" borderId="93" xfId="5" applyNumberFormat="1" applyFont="1" applyFill="1" applyBorder="1" applyAlignment="1" applyProtection="1">
      <alignment horizontal="center" vertical="center"/>
    </xf>
    <xf numFmtId="166" fontId="19" fillId="4" borderId="0" xfId="5" applyNumberFormat="1" applyFont="1" applyFill="1" applyBorder="1" applyAlignment="1" applyProtection="1">
      <alignment horizontal="center"/>
    </xf>
    <xf numFmtId="0" fontId="37" fillId="4" borderId="0" xfId="5" applyFont="1" applyFill="1" applyBorder="1"/>
    <xf numFmtId="0" fontId="38" fillId="4" borderId="0" xfId="5" applyFont="1" applyFill="1" applyBorder="1"/>
    <xf numFmtId="0" fontId="37" fillId="4" borderId="0" xfId="5" applyFont="1" applyFill="1" applyAlignment="1">
      <alignment horizontal="left" vertical="top" wrapText="1"/>
    </xf>
    <xf numFmtId="0" fontId="37" fillId="4" borderId="0" xfId="5" applyFont="1" applyFill="1" applyAlignment="1">
      <alignment vertical="top" wrapText="1"/>
    </xf>
    <xf numFmtId="0" fontId="4" fillId="4" borderId="0" xfId="5" applyFont="1" applyFill="1" applyAlignment="1">
      <alignment vertical="center"/>
    </xf>
    <xf numFmtId="0" fontId="4" fillId="4" borderId="0" xfId="5" applyFont="1" applyFill="1"/>
    <xf numFmtId="166" fontId="19" fillId="4" borderId="0" xfId="5" applyNumberFormat="1" applyFont="1" applyFill="1" applyBorder="1" applyAlignment="1" applyProtection="1">
      <alignment horizontal="center"/>
    </xf>
    <xf numFmtId="166" fontId="21" fillId="9" borderId="38" xfId="5" applyNumberFormat="1" applyFont="1" applyFill="1" applyBorder="1" applyAlignment="1" applyProtection="1">
      <alignment horizontal="center" vertical="center"/>
    </xf>
    <xf numFmtId="166" fontId="21" fillId="9" borderId="30" xfId="5" applyNumberFormat="1" applyFont="1" applyFill="1" applyBorder="1" applyAlignment="1" applyProtection="1">
      <alignment horizontal="center" vertical="center"/>
    </xf>
    <xf numFmtId="2" fontId="20" fillId="4" borderId="30" xfId="5" applyNumberFormat="1" applyFont="1" applyFill="1" applyBorder="1" applyAlignment="1" applyProtection="1">
      <alignment horizontal="center" vertical="center"/>
    </xf>
    <xf numFmtId="2" fontId="20" fillId="4" borderId="65" xfId="5" applyNumberFormat="1" applyFont="1" applyFill="1" applyBorder="1" applyAlignment="1" applyProtection="1">
      <alignment horizontal="center" vertical="center"/>
    </xf>
    <xf numFmtId="2" fontId="21" fillId="4" borderId="94" xfId="5" applyNumberFormat="1" applyFont="1" applyFill="1" applyBorder="1" applyAlignment="1" applyProtection="1">
      <alignment horizontal="center" vertical="center"/>
    </xf>
    <xf numFmtId="2" fontId="20" fillId="4" borderId="76" xfId="5" applyNumberFormat="1" applyFont="1" applyFill="1" applyBorder="1" applyAlignment="1" applyProtection="1">
      <alignment horizontal="center" vertical="center"/>
    </xf>
    <xf numFmtId="2" fontId="21" fillId="4" borderId="77" xfId="5" applyNumberFormat="1" applyFont="1" applyFill="1" applyBorder="1" applyAlignment="1" applyProtection="1">
      <alignment horizontal="center" vertical="center"/>
    </xf>
    <xf numFmtId="0" fontId="39" fillId="4" borderId="0" xfId="5" applyFont="1" applyFill="1" applyAlignment="1">
      <alignment horizontal="center"/>
    </xf>
    <xf numFmtId="0" fontId="39" fillId="4" borderId="0" xfId="5" applyFont="1" applyFill="1" applyAlignment="1">
      <alignment horizontal="center" vertical="top"/>
    </xf>
    <xf numFmtId="166" fontId="21" fillId="9" borderId="71" xfId="5" applyNumberFormat="1" applyFont="1" applyFill="1" applyBorder="1" applyAlignment="1" applyProtection="1">
      <alignment horizontal="center" vertical="center"/>
    </xf>
    <xf numFmtId="0" fontId="28" fillId="4" borderId="0" xfId="5" applyFont="1" applyFill="1" applyAlignment="1">
      <alignment vertical="top"/>
    </xf>
    <xf numFmtId="2" fontId="27" fillId="4" borderId="0" xfId="6" applyNumberFormat="1" applyFont="1" applyFill="1" applyBorder="1" applyAlignment="1" applyProtection="1">
      <alignment horizontal="center" vertical="top"/>
    </xf>
    <xf numFmtId="166" fontId="21" fillId="9" borderId="85" xfId="5" applyNumberFormat="1" applyFont="1" applyFill="1" applyBorder="1" applyAlignment="1" applyProtection="1">
      <alignment horizontal="center" vertical="center"/>
    </xf>
    <xf numFmtId="2" fontId="20" fillId="4" borderId="76" xfId="5" quotePrefix="1" applyNumberFormat="1" applyFont="1" applyFill="1" applyBorder="1" applyAlignment="1" applyProtection="1">
      <alignment horizontal="center" vertical="center"/>
    </xf>
    <xf numFmtId="2" fontId="20" fillId="4" borderId="73" xfId="5" applyNumberFormat="1" applyFont="1" applyFill="1" applyBorder="1" applyAlignment="1" applyProtection="1">
      <alignment horizontal="center" vertical="center"/>
    </xf>
    <xf numFmtId="2" fontId="21" fillId="4" borderId="74" xfId="5" applyNumberFormat="1" applyFont="1" applyFill="1" applyBorder="1" applyAlignment="1" applyProtection="1">
      <alignment horizontal="center" vertical="center"/>
    </xf>
    <xf numFmtId="2" fontId="20" fillId="0" borderId="72" xfId="5" applyNumberFormat="1" applyFont="1" applyFill="1" applyBorder="1" applyAlignment="1" applyProtection="1">
      <alignment horizontal="center" vertical="center"/>
    </xf>
    <xf numFmtId="2" fontId="20" fillId="0" borderId="76" xfId="5" applyNumberFormat="1" applyFont="1" applyFill="1" applyBorder="1" applyAlignment="1" applyProtection="1">
      <alignment horizontal="center" vertical="center"/>
    </xf>
    <xf numFmtId="2" fontId="21" fillId="0" borderId="77" xfId="5" applyNumberFormat="1" applyFont="1" applyFill="1" applyBorder="1" applyAlignment="1" applyProtection="1">
      <alignment horizontal="center" vertical="center"/>
    </xf>
    <xf numFmtId="0" fontId="28" fillId="4" borderId="0" xfId="5" applyFont="1" applyFill="1" applyAlignment="1"/>
    <xf numFmtId="2" fontId="20" fillId="4" borderId="78" xfId="5" applyNumberFormat="1" applyFont="1" applyFill="1" applyBorder="1" applyAlignment="1" applyProtection="1">
      <alignment horizontal="center" vertical="center"/>
    </xf>
    <xf numFmtId="2" fontId="21" fillId="4" borderId="95" xfId="5" applyNumberFormat="1" applyFont="1" applyFill="1" applyBorder="1" applyAlignment="1" applyProtection="1">
      <alignment horizontal="center" vertical="center"/>
    </xf>
    <xf numFmtId="0" fontId="13" fillId="4" borderId="0" xfId="5" applyFont="1" applyFill="1"/>
    <xf numFmtId="0" fontId="4" fillId="4" borderId="0" xfId="5" applyFont="1" applyFill="1" applyAlignment="1">
      <alignment horizontal="center" vertical="center"/>
    </xf>
    <xf numFmtId="10" fontId="28" fillId="4" borderId="0" xfId="8" applyNumberFormat="1" applyFont="1" applyFill="1"/>
    <xf numFmtId="166" fontId="24" fillId="4" borderId="0" xfId="5" applyNumberFormat="1" applyFont="1" applyFill="1" applyBorder="1" applyAlignment="1" applyProtection="1">
      <alignment horizontal="center"/>
    </xf>
    <xf numFmtId="0" fontId="4" fillId="4" borderId="0" xfId="5" applyFont="1" applyFill="1" applyBorder="1" applyAlignment="1">
      <alignment horizontal="center" vertical="center"/>
    </xf>
    <xf numFmtId="166" fontId="6" fillId="4" borderId="0" xfId="5" applyNumberFormat="1" applyFont="1" applyFill="1" applyBorder="1" applyAlignment="1" applyProtection="1">
      <alignment horizontal="center"/>
    </xf>
    <xf numFmtId="10" fontId="28" fillId="4" borderId="0" xfId="8" applyNumberFormat="1" applyFont="1" applyFill="1" applyBorder="1"/>
    <xf numFmtId="0" fontId="4" fillId="4" borderId="0" xfId="5" applyFont="1" applyFill="1" applyAlignment="1">
      <alignment horizontal="center"/>
    </xf>
    <xf numFmtId="166" fontId="8" fillId="4" borderId="0" xfId="5" applyNumberFormat="1" applyFont="1" applyFill="1" applyBorder="1" applyAlignment="1" applyProtection="1">
      <alignment horizontal="center"/>
    </xf>
    <xf numFmtId="166" fontId="32" fillId="10" borderId="0" xfId="5" applyNumberFormat="1" applyFont="1" applyFill="1" applyBorder="1" applyAlignment="1" applyProtection="1">
      <alignment horizontal="center"/>
    </xf>
    <xf numFmtId="166" fontId="8" fillId="4" borderId="0" xfId="5" applyNumberFormat="1" applyFont="1" applyFill="1" applyBorder="1" applyAlignment="1" applyProtection="1">
      <alignment horizontal="center"/>
    </xf>
    <xf numFmtId="166" fontId="32" fillId="11" borderId="0" xfId="5" applyNumberFormat="1" applyFont="1" applyFill="1" applyBorder="1" applyProtection="1"/>
    <xf numFmtId="167" fontId="32" fillId="10" borderId="0" xfId="5" applyNumberFormat="1" applyFont="1" applyFill="1" applyBorder="1" applyAlignment="1" applyProtection="1">
      <alignment horizontal="center"/>
    </xf>
    <xf numFmtId="10" fontId="33" fillId="0" borderId="0" xfId="7" applyNumberFormat="1" applyFont="1" applyFill="1" applyBorder="1" applyAlignment="1" applyProtection="1">
      <alignment horizontal="center" vertical="center"/>
    </xf>
    <xf numFmtId="2" fontId="33" fillId="0" borderId="0" xfId="6" applyNumberFormat="1" applyFont="1" applyFill="1" applyBorder="1" applyAlignment="1" applyProtection="1">
      <alignment horizontal="center"/>
    </xf>
    <xf numFmtId="0" fontId="4" fillId="4" borderId="0" xfId="5" applyFont="1" applyFill="1" applyAlignment="1">
      <alignment horizontal="center" vertical="top"/>
    </xf>
    <xf numFmtId="39" fontId="32" fillId="4" borderId="0" xfId="5" applyNumberFormat="1" applyFont="1" applyFill="1" applyBorder="1" applyAlignment="1" applyProtection="1">
      <alignment horizontal="center" vertical="top"/>
    </xf>
    <xf numFmtId="2" fontId="33" fillId="0" borderId="0" xfId="6" applyNumberFormat="1" applyFont="1" applyFill="1" applyBorder="1" applyAlignment="1" applyProtection="1">
      <alignment horizontal="center" vertical="top"/>
    </xf>
    <xf numFmtId="166" fontId="18" fillId="4" borderId="86" xfId="5" applyNumberFormat="1" applyFont="1" applyFill="1" applyBorder="1" applyAlignment="1" applyProtection="1">
      <alignment horizontal="center" vertical="center" wrapText="1"/>
    </xf>
    <xf numFmtId="2" fontId="18" fillId="0" borderId="73" xfId="5" applyNumberFormat="1" applyFont="1" applyFill="1" applyBorder="1" applyAlignment="1" applyProtection="1">
      <alignment horizontal="center" vertical="center"/>
    </xf>
    <xf numFmtId="166" fontId="18" fillId="4" borderId="96" xfId="5" applyNumberFormat="1" applyFont="1" applyFill="1" applyBorder="1" applyAlignment="1" applyProtection="1">
      <alignment horizontal="center" vertical="center"/>
    </xf>
    <xf numFmtId="166" fontId="18" fillId="4" borderId="78" xfId="5" applyNumberFormat="1" applyFont="1" applyFill="1" applyBorder="1" applyAlignment="1" applyProtection="1">
      <alignment horizontal="center" vertical="center"/>
    </xf>
    <xf numFmtId="2" fontId="18" fillId="4" borderId="79" xfId="5" applyNumberFormat="1" applyFont="1" applyFill="1" applyBorder="1" applyAlignment="1" applyProtection="1">
      <alignment horizontal="center" vertical="center"/>
    </xf>
    <xf numFmtId="0" fontId="4" fillId="4" borderId="0" xfId="5" applyFont="1" applyFill="1" applyBorder="1"/>
    <xf numFmtId="0" fontId="3" fillId="0" borderId="0" xfId="2" applyNumberFormat="1" applyFont="1" applyFill="1" applyBorder="1" applyAlignment="1"/>
    <xf numFmtId="0" fontId="7" fillId="0" borderId="0" xfId="1" applyFont="1" applyBorder="1" applyAlignment="1">
      <alignment horizontal="left" vertical="top" wrapText="1"/>
    </xf>
    <xf numFmtId="0" fontId="7" fillId="0" borderId="34" xfId="1" applyFont="1" applyBorder="1" applyAlignment="1">
      <alignment horizontal="left" vertical="top" wrapText="1"/>
    </xf>
    <xf numFmtId="166" fontId="6" fillId="4" borderId="0" xfId="5" applyNumberFormat="1" applyFont="1" applyFill="1" applyBorder="1" applyAlignment="1" applyProtection="1">
      <alignment horizontal="center" vertical="center"/>
    </xf>
    <xf numFmtId="0" fontId="20" fillId="0" borderId="0" xfId="2" applyNumberFormat="1" applyFont="1" applyFill="1" applyBorder="1" applyAlignment="1">
      <alignment horizontal="center" vertical="center"/>
    </xf>
    <xf numFmtId="0" fontId="3" fillId="0" borderId="34" xfId="2" applyNumberFormat="1" applyFont="1" applyFill="1" applyBorder="1" applyAlignment="1"/>
    <xf numFmtId="0" fontId="21" fillId="7" borderId="4" xfId="2" applyNumberFormat="1" applyFont="1" applyFill="1" applyBorder="1" applyAlignment="1"/>
    <xf numFmtId="0" fontId="21" fillId="7" borderId="41" xfId="2" applyNumberFormat="1" applyFont="1" applyFill="1" applyBorder="1" applyAlignment="1"/>
    <xf numFmtId="0" fontId="21" fillId="7" borderId="67" xfId="2" applyNumberFormat="1" applyFont="1" applyFill="1" applyBorder="1" applyAlignment="1"/>
    <xf numFmtId="0" fontId="21" fillId="7" borderId="5" xfId="2" applyNumberFormat="1" applyFont="1" applyFill="1" applyBorder="1" applyAlignment="1"/>
    <xf numFmtId="0" fontId="21" fillId="7" borderId="6" xfId="2" applyNumberFormat="1" applyFont="1" applyFill="1" applyBorder="1" applyAlignment="1">
      <alignment horizontal="center" vertical="center" wrapText="1"/>
    </xf>
    <xf numFmtId="0" fontId="21" fillId="7" borderId="8" xfId="2" applyNumberFormat="1" applyFont="1" applyFill="1" applyBorder="1" applyAlignment="1">
      <alignment horizontal="center"/>
    </xf>
    <xf numFmtId="0" fontId="21" fillId="7" borderId="9" xfId="2" applyNumberFormat="1" applyFont="1" applyFill="1" applyBorder="1" applyAlignment="1"/>
    <xf numFmtId="0" fontId="21" fillId="7" borderId="60" xfId="2" applyNumberFormat="1" applyFont="1" applyFill="1" applyBorder="1" applyAlignment="1"/>
    <xf numFmtId="0" fontId="21" fillId="7" borderId="0" xfId="2" applyNumberFormat="1" applyFont="1" applyFill="1" applyBorder="1" applyAlignment="1"/>
    <xf numFmtId="0" fontId="21" fillId="7" borderId="10" xfId="2" applyNumberFormat="1" applyFont="1" applyFill="1" applyBorder="1" applyAlignment="1"/>
    <xf numFmtId="0" fontId="21" fillId="7" borderId="59" xfId="2" applyNumberFormat="1" applyFont="1" applyFill="1" applyBorder="1" applyAlignment="1">
      <alignment horizontal="center" vertical="center" wrapText="1"/>
    </xf>
    <xf numFmtId="0" fontId="21" fillId="7" borderId="13" xfId="2" applyNumberFormat="1" applyFont="1" applyFill="1" applyBorder="1" applyAlignment="1">
      <alignment horizontal="center"/>
    </xf>
    <xf numFmtId="0" fontId="21" fillId="0" borderId="4" xfId="2" applyNumberFormat="1" applyFont="1" applyFill="1" applyBorder="1" applyAlignment="1">
      <alignment horizontal="center" wrapText="1"/>
    </xf>
    <xf numFmtId="0" fontId="20" fillId="0" borderId="41" xfId="2" applyNumberFormat="1" applyFont="1" applyFill="1" applyBorder="1" applyAlignment="1"/>
    <xf numFmtId="0" fontId="20" fillId="0" borderId="67" xfId="2" applyNumberFormat="1" applyFont="1" applyFill="1" applyBorder="1" applyAlignment="1"/>
    <xf numFmtId="0" fontId="20" fillId="0" borderId="5" xfId="2" applyNumberFormat="1" applyFont="1" applyFill="1" applyBorder="1" applyAlignment="1"/>
    <xf numFmtId="2" fontId="21" fillId="0" borderId="8" xfId="2" applyNumberFormat="1" applyFont="1" applyFill="1" applyBorder="1" applyAlignment="1">
      <alignment horizontal="center"/>
    </xf>
    <xf numFmtId="0" fontId="21" fillId="0" borderId="9" xfId="2" applyNumberFormat="1" applyFont="1" applyFill="1" applyBorder="1" applyAlignment="1">
      <alignment horizontal="center" wrapText="1"/>
    </xf>
    <xf numFmtId="0" fontId="20" fillId="0" borderId="65" xfId="2" applyNumberFormat="1" applyFont="1" applyFill="1" applyBorder="1" applyAlignment="1"/>
    <xf numFmtId="0" fontId="20" fillId="0" borderId="98" xfId="2" applyNumberFormat="1" applyFont="1" applyFill="1" applyBorder="1" applyAlignment="1"/>
    <xf numFmtId="0" fontId="20" fillId="0" borderId="99" xfId="2" applyNumberFormat="1" applyFont="1" applyFill="1" applyBorder="1" applyAlignment="1"/>
    <xf numFmtId="2" fontId="21" fillId="0" borderId="100" xfId="2" applyNumberFormat="1" applyFont="1" applyFill="1" applyBorder="1" applyAlignment="1">
      <alignment horizontal="center"/>
    </xf>
    <xf numFmtId="0" fontId="21" fillId="0" borderId="65" xfId="2" applyNumberFormat="1" applyFont="1" applyFill="1" applyBorder="1" applyAlignment="1"/>
    <xf numFmtId="0" fontId="20" fillId="0" borderId="60" xfId="2" applyNumberFormat="1" applyFont="1" applyFill="1" applyBorder="1" applyAlignment="1"/>
    <xf numFmtId="0" fontId="20" fillId="0" borderId="10" xfId="2" applyNumberFormat="1" applyFont="1" applyFill="1" applyBorder="1" applyAlignment="1"/>
    <xf numFmtId="2" fontId="21" fillId="0" borderId="13" xfId="2" applyNumberFormat="1" applyFont="1" applyFill="1" applyBorder="1" applyAlignment="1">
      <alignment horizontal="center"/>
    </xf>
    <xf numFmtId="0" fontId="21" fillId="0" borderId="9" xfId="2" applyNumberFormat="1" applyFont="1" applyFill="1" applyBorder="1" applyAlignment="1"/>
    <xf numFmtId="0" fontId="21" fillId="0" borderId="43" xfId="2" applyNumberFormat="1" applyFont="1" applyFill="1" applyBorder="1" applyAlignment="1"/>
    <xf numFmtId="0" fontId="21" fillId="0" borderId="44" xfId="2" applyNumberFormat="1" applyFont="1" applyFill="1" applyBorder="1" applyAlignment="1"/>
    <xf numFmtId="0" fontId="20" fillId="0" borderId="34" xfId="2" applyNumberFormat="1" applyFont="1" applyFill="1" applyBorder="1" applyAlignment="1"/>
    <xf numFmtId="0" fontId="20" fillId="0" borderId="15" xfId="2" applyNumberFormat="1" applyFont="1" applyFill="1" applyBorder="1" applyAlignment="1"/>
    <xf numFmtId="2" fontId="21" fillId="0" borderId="18" xfId="2" applyNumberFormat="1" applyFont="1" applyFill="1" applyBorder="1" applyAlignment="1">
      <alignment horizontal="center"/>
    </xf>
    <xf numFmtId="0" fontId="20" fillId="0" borderId="39" xfId="2" applyNumberFormat="1" applyFont="1" applyFill="1" applyBorder="1" applyAlignment="1"/>
    <xf numFmtId="0" fontId="20" fillId="0" borderId="9" xfId="2" applyNumberFormat="1" applyFont="1" applyFill="1" applyBorder="1" applyAlignment="1"/>
    <xf numFmtId="0" fontId="20" fillId="0" borderId="63" xfId="2" applyNumberFormat="1" applyFont="1" applyFill="1" applyBorder="1" applyAlignment="1"/>
    <xf numFmtId="0" fontId="20" fillId="0" borderId="62" xfId="2" applyNumberFormat="1" applyFont="1" applyFill="1" applyBorder="1" applyAlignment="1"/>
    <xf numFmtId="0" fontId="20" fillId="0" borderId="38" xfId="2" applyNumberFormat="1" applyFont="1" applyFill="1" applyBorder="1" applyAlignment="1"/>
    <xf numFmtId="0" fontId="21" fillId="0" borderId="14" xfId="2" applyNumberFormat="1" applyFont="1" applyFill="1" applyBorder="1" applyAlignment="1"/>
    <xf numFmtId="0" fontId="20" fillId="4" borderId="0" xfId="2" applyNumberFormat="1" applyFont="1" applyFill="1" applyBorder="1" applyAlignment="1" applyProtection="1">
      <alignment horizontal="left" vertical="top" wrapText="1"/>
      <protection locked="0"/>
    </xf>
    <xf numFmtId="0" fontId="14" fillId="4" borderId="0" xfId="2" applyNumberFormat="1" applyFont="1" applyFill="1" applyBorder="1" applyAlignment="1" applyProtection="1">
      <alignment horizontal="center" vertical="center"/>
    </xf>
    <xf numFmtId="0" fontId="21" fillId="7" borderId="102" xfId="2" applyFont="1" applyFill="1" applyBorder="1" applyAlignment="1">
      <alignment vertical="center"/>
    </xf>
    <xf numFmtId="0" fontId="21" fillId="7" borderId="103" xfId="2" applyFont="1" applyFill="1" applyBorder="1" applyAlignment="1">
      <alignment horizontal="center" vertical="center" wrapText="1"/>
    </xf>
    <xf numFmtId="0" fontId="21" fillId="7" borderId="104" xfId="2" applyFont="1" applyFill="1" applyBorder="1" applyAlignment="1">
      <alignment horizontal="center" vertical="center"/>
    </xf>
    <xf numFmtId="0" fontId="20" fillId="4" borderId="105" xfId="2" applyFont="1" applyFill="1" applyBorder="1" applyAlignment="1">
      <alignment vertical="top"/>
    </xf>
    <xf numFmtId="2" fontId="20" fillId="4" borderId="106" xfId="2" applyNumberFormat="1" applyFont="1" applyFill="1" applyBorder="1" applyAlignment="1">
      <alignment horizontal="center" vertical="top"/>
    </xf>
    <xf numFmtId="2" fontId="21" fillId="4" borderId="13" xfId="2" applyNumberFormat="1" applyFont="1" applyFill="1" applyBorder="1" applyAlignment="1" applyProtection="1">
      <alignment horizontal="center" vertical="top"/>
    </xf>
    <xf numFmtId="0" fontId="20" fillId="4" borderId="9" xfId="2" applyFont="1" applyFill="1" applyBorder="1" applyAlignment="1">
      <alignment vertical="top"/>
    </xf>
    <xf numFmtId="2" fontId="20" fillId="4" borderId="107" xfId="2" applyNumberFormat="1" applyFont="1" applyFill="1" applyBorder="1" applyAlignment="1">
      <alignment horizontal="center" vertical="top"/>
    </xf>
    <xf numFmtId="0" fontId="20" fillId="4" borderId="14" xfId="2" applyFont="1" applyFill="1" applyBorder="1" applyAlignment="1">
      <alignment vertical="top"/>
    </xf>
    <xf numFmtId="2" fontId="20" fillId="4" borderId="36" xfId="2" applyNumberFormat="1" applyFont="1" applyFill="1" applyBorder="1" applyAlignment="1">
      <alignment horizontal="center" vertical="top"/>
    </xf>
    <xf numFmtId="2" fontId="21" fillId="4" borderId="18" xfId="2" applyNumberFormat="1" applyFont="1" applyFill="1" applyBorder="1" applyAlignment="1" applyProtection="1">
      <alignment horizontal="center" vertical="top"/>
    </xf>
    <xf numFmtId="0" fontId="20" fillId="4" borderId="0" xfId="2" applyFont="1" applyFill="1" applyBorder="1" applyAlignment="1">
      <alignment vertical="top"/>
    </xf>
    <xf numFmtId="2" fontId="20" fillId="4" borderId="0" xfId="2" applyNumberFormat="1" applyFont="1" applyFill="1" applyBorder="1" applyAlignment="1">
      <alignment horizontal="center" vertical="center"/>
    </xf>
    <xf numFmtId="2" fontId="20" fillId="4" borderId="0" xfId="2" applyNumberFormat="1" applyFont="1" applyFill="1" applyBorder="1" applyAlignment="1">
      <alignment horizontal="center" vertical="top"/>
    </xf>
    <xf numFmtId="2" fontId="21" fillId="4" borderId="0" xfId="2" applyNumberFormat="1" applyFont="1" applyFill="1" applyBorder="1" applyAlignment="1" applyProtection="1">
      <alignment horizontal="center" vertical="top"/>
    </xf>
    <xf numFmtId="166" fontId="6" fillId="4" borderId="0" xfId="5" applyNumberFormat="1" applyFont="1" applyFill="1" applyBorder="1" applyAlignment="1" applyProtection="1">
      <alignment horizontal="center" vertical="center"/>
    </xf>
    <xf numFmtId="0" fontId="21" fillId="7" borderId="108" xfId="2" applyFont="1" applyFill="1" applyBorder="1" applyAlignment="1">
      <alignment vertical="center"/>
    </xf>
    <xf numFmtId="0" fontId="21" fillId="7" borderId="70" xfId="2" applyFont="1" applyFill="1" applyBorder="1" applyAlignment="1">
      <alignment horizontal="center" vertical="center"/>
    </xf>
    <xf numFmtId="0" fontId="20" fillId="0" borderId="9" xfId="2" applyNumberFormat="1" applyFont="1" applyFill="1" applyBorder="1" applyAlignment="1" applyProtection="1">
      <alignment horizontal="left" vertical="top"/>
      <protection locked="0"/>
    </xf>
    <xf numFmtId="0" fontId="20" fillId="4" borderId="59" xfId="2" applyNumberFormat="1" applyFont="1" applyFill="1" applyBorder="1" applyAlignment="1" applyProtection="1">
      <alignment horizontal="center" vertical="center"/>
      <protection locked="0"/>
    </xf>
    <xf numFmtId="0" fontId="20" fillId="4" borderId="13" xfId="2" applyNumberFormat="1" applyFont="1" applyFill="1" applyBorder="1" applyAlignment="1" applyProtection="1">
      <alignment horizontal="center" vertical="center"/>
      <protection locked="0"/>
    </xf>
    <xf numFmtId="2" fontId="20" fillId="4" borderId="59" xfId="2" applyNumberFormat="1" applyFont="1" applyFill="1" applyBorder="1" applyAlignment="1">
      <alignment horizontal="center" vertical="center"/>
    </xf>
    <xf numFmtId="2" fontId="21" fillId="4" borderId="13" xfId="2" applyNumberFormat="1" applyFont="1" applyFill="1" applyBorder="1" applyAlignment="1" applyProtection="1">
      <alignment horizontal="center" vertical="center"/>
    </xf>
    <xf numFmtId="0" fontId="41" fillId="0" borderId="109" xfId="2" applyFont="1" applyFill="1" applyBorder="1" applyAlignment="1">
      <alignment vertical="top"/>
    </xf>
    <xf numFmtId="2" fontId="36" fillId="4" borderId="72" xfId="2" applyNumberFormat="1" applyFont="1" applyFill="1" applyBorder="1" applyAlignment="1">
      <alignment horizontal="center" vertical="center"/>
    </xf>
    <xf numFmtId="2" fontId="36" fillId="4" borderId="74" xfId="2" applyNumberFormat="1" applyFont="1" applyFill="1" applyBorder="1" applyAlignment="1" applyProtection="1">
      <alignment horizontal="center" vertical="center"/>
    </xf>
    <xf numFmtId="2" fontId="20" fillId="4" borderId="59" xfId="2" applyNumberFormat="1" applyFont="1" applyFill="1" applyBorder="1" applyAlignment="1" applyProtection="1">
      <alignment horizontal="center" vertical="center"/>
      <protection locked="0"/>
    </xf>
    <xf numFmtId="2" fontId="21" fillId="4" borderId="13" xfId="2" applyNumberFormat="1" applyFont="1" applyFill="1" applyBorder="1" applyAlignment="1" applyProtection="1">
      <alignment horizontal="center" vertical="center"/>
      <protection locked="0"/>
    </xf>
    <xf numFmtId="0" fontId="41" fillId="4" borderId="110" xfId="2" applyFont="1" applyFill="1" applyBorder="1" applyAlignment="1">
      <alignment vertical="top"/>
    </xf>
    <xf numFmtId="2" fontId="36" fillId="4" borderId="78" xfId="2" applyNumberFormat="1" applyFont="1" applyFill="1" applyBorder="1" applyAlignment="1">
      <alignment horizontal="center" vertical="center"/>
    </xf>
    <xf numFmtId="2" fontId="36" fillId="4" borderId="80" xfId="2" applyNumberFormat="1" applyFont="1" applyFill="1" applyBorder="1" applyAlignment="1" applyProtection="1">
      <alignment horizontal="center" vertical="center"/>
    </xf>
    <xf numFmtId="0" fontId="41" fillId="4" borderId="0" xfId="2" applyFont="1" applyFill="1" applyBorder="1" applyAlignment="1">
      <alignment vertical="top"/>
    </xf>
    <xf numFmtId="0" fontId="36" fillId="4" borderId="0" xfId="2" applyFont="1" applyFill="1" applyBorder="1" applyAlignment="1">
      <alignment horizontal="center" vertical="center"/>
    </xf>
    <xf numFmtId="0" fontId="36" fillId="4" borderId="0" xfId="2" applyNumberFormat="1" applyFont="1" applyFill="1" applyBorder="1" applyAlignment="1" applyProtection="1">
      <alignment horizontal="center" vertical="center"/>
    </xf>
    <xf numFmtId="0" fontId="14" fillId="4" borderId="111" xfId="2" applyNumberFormat="1" applyFont="1" applyFill="1" applyBorder="1" applyAlignment="1" applyProtection="1">
      <alignment horizontal="center" vertical="center"/>
    </xf>
    <xf numFmtId="0" fontId="21" fillId="7" borderId="112" xfId="2" applyFont="1" applyFill="1" applyBorder="1" applyAlignment="1">
      <alignment vertical="center"/>
    </xf>
    <xf numFmtId="0" fontId="21" fillId="7" borderId="113" xfId="2" applyFont="1" applyFill="1" applyBorder="1" applyAlignment="1">
      <alignment horizontal="center" vertical="center"/>
    </xf>
    <xf numFmtId="0" fontId="20" fillId="4" borderId="114" xfId="2" applyFont="1" applyFill="1" applyBorder="1" applyAlignment="1">
      <alignment vertical="top"/>
    </xf>
    <xf numFmtId="2" fontId="20" fillId="4" borderId="106" xfId="2" applyNumberFormat="1" applyFont="1" applyFill="1" applyBorder="1" applyAlignment="1">
      <alignment horizontal="center" vertical="center"/>
    </xf>
    <xf numFmtId="2" fontId="21" fillId="4" borderId="56" xfId="2" applyNumberFormat="1" applyFont="1" applyFill="1" applyBorder="1" applyAlignment="1" applyProtection="1">
      <alignment horizontal="center" vertical="center"/>
    </xf>
    <xf numFmtId="0" fontId="20" fillId="4" borderId="115" xfId="2" applyFont="1" applyFill="1" applyBorder="1" applyAlignment="1">
      <alignment vertical="top"/>
    </xf>
    <xf numFmtId="2" fontId="20" fillId="4" borderId="24" xfId="2" applyNumberFormat="1" applyFont="1" applyFill="1" applyBorder="1" applyAlignment="1">
      <alignment horizontal="center" vertical="center"/>
    </xf>
    <xf numFmtId="0" fontId="41" fillId="4" borderId="116" xfId="2" applyFont="1" applyFill="1" applyBorder="1" applyAlignment="1">
      <alignment vertical="top"/>
    </xf>
    <xf numFmtId="2" fontId="36" fillId="4" borderId="101" xfId="2" applyNumberFormat="1" applyFont="1" applyFill="1" applyBorder="1" applyAlignment="1">
      <alignment horizontal="center" vertical="center"/>
    </xf>
    <xf numFmtId="2" fontId="36" fillId="4" borderId="117" xfId="2" applyNumberFormat="1" applyFont="1" applyFill="1" applyBorder="1" applyAlignment="1" applyProtection="1">
      <alignment horizontal="center" vertical="center"/>
    </xf>
    <xf numFmtId="0" fontId="20" fillId="0" borderId="115" xfId="2" applyNumberFormat="1" applyFont="1" applyFill="1" applyBorder="1" applyAlignment="1"/>
    <xf numFmtId="0" fontId="20" fillId="0" borderId="56" xfId="2" applyNumberFormat="1" applyFont="1" applyFill="1" applyBorder="1" applyAlignment="1"/>
    <xf numFmtId="0" fontId="23" fillId="4" borderId="115" xfId="2" applyNumberFormat="1" applyFont="1" applyFill="1" applyBorder="1" applyAlignment="1" applyProtection="1">
      <alignment horizontal="center" vertical="top" wrapText="1"/>
    </xf>
    <xf numFmtId="0" fontId="23" fillId="4" borderId="0" xfId="2" applyNumberFormat="1" applyFont="1" applyFill="1" applyBorder="1" applyAlignment="1" applyProtection="1">
      <alignment horizontal="center" vertical="top" wrapText="1"/>
    </xf>
    <xf numFmtId="0" fontId="23" fillId="4" borderId="56" xfId="2" applyNumberFormat="1" applyFont="1" applyFill="1" applyBorder="1" applyAlignment="1" applyProtection="1">
      <alignment horizontal="center" vertical="top" wrapText="1"/>
    </xf>
    <xf numFmtId="0" fontId="21" fillId="7" borderId="118" xfId="2" applyFont="1" applyFill="1" applyBorder="1" applyAlignment="1">
      <alignment horizontal="center" vertical="center" wrapText="1"/>
    </xf>
    <xf numFmtId="0" fontId="20" fillId="4" borderId="114" xfId="2" applyFont="1" applyFill="1" applyBorder="1" applyAlignment="1">
      <alignment horizontal="left" vertical="center"/>
    </xf>
    <xf numFmtId="2" fontId="21" fillId="4" borderId="119" xfId="2" applyNumberFormat="1" applyFont="1" applyFill="1" applyBorder="1" applyAlignment="1" applyProtection="1">
      <alignment horizontal="center" vertical="center"/>
    </xf>
    <xf numFmtId="0" fontId="20" fillId="4" borderId="115" xfId="2" applyFont="1" applyFill="1" applyBorder="1" applyAlignment="1">
      <alignment horizontal="left" vertical="center"/>
    </xf>
    <xf numFmtId="0" fontId="20" fillId="4" borderId="120" xfId="2" applyFont="1" applyFill="1" applyBorder="1" applyAlignment="1">
      <alignment horizontal="left" vertical="center"/>
    </xf>
    <xf numFmtId="2" fontId="20" fillId="4" borderId="121" xfId="2" applyNumberFormat="1" applyFont="1" applyFill="1" applyBorder="1" applyAlignment="1">
      <alignment horizontal="center" vertical="center"/>
    </xf>
    <xf numFmtId="2" fontId="21" fillId="4" borderId="122" xfId="2" applyNumberFormat="1" applyFont="1" applyFill="1" applyBorder="1" applyAlignment="1" applyProtection="1">
      <alignment horizontal="center" vertical="center"/>
    </xf>
    <xf numFmtId="0" fontId="42" fillId="4" borderId="0" xfId="2" applyNumberFormat="1" applyFont="1" applyFill="1" applyBorder="1" applyAlignment="1" applyProtection="1">
      <alignment horizontal="left" vertical="top" wrapText="1"/>
      <protection locked="0"/>
    </xf>
    <xf numFmtId="0" fontId="12" fillId="4" borderId="0" xfId="2" applyNumberFormat="1" applyFont="1" applyFill="1" applyBorder="1" applyAlignment="1" applyProtection="1">
      <alignment horizontal="left" vertical="top" wrapText="1"/>
      <protection locked="0"/>
    </xf>
    <xf numFmtId="0" fontId="43" fillId="4" borderId="0" xfId="2" applyNumberFormat="1" applyFont="1" applyFill="1" applyBorder="1" applyAlignment="1" applyProtection="1">
      <alignment horizontal="right" vertical="top" wrapText="1"/>
    </xf>
    <xf numFmtId="0" fontId="42" fillId="0" borderId="0" xfId="2" applyNumberFormat="1" applyFont="1" applyFill="1" applyBorder="1" applyAlignment="1"/>
    <xf numFmtId="0" fontId="6" fillId="4" borderId="0" xfId="2" quotePrefix="1" applyNumberFormat="1" applyFont="1" applyFill="1" applyBorder="1" applyAlignment="1" applyProtection="1">
      <alignment horizontal="right" vertical="top" wrapText="1"/>
      <protection locked="0"/>
    </xf>
    <xf numFmtId="0" fontId="43" fillId="4" borderId="0" xfId="2" applyNumberFormat="1" applyFont="1" applyFill="1" applyBorder="1" applyAlignment="1" applyProtection="1">
      <alignment horizontal="right" vertical="top" wrapText="1"/>
    </xf>
    <xf numFmtId="0" fontId="42" fillId="0" borderId="0" xfId="2" applyNumberFormat="1" applyFont="1" applyFill="1" applyBorder="1" applyAlignment="1"/>
    <xf numFmtId="0" fontId="42" fillId="4" borderId="0" xfId="2" applyNumberFormat="1" applyFont="1" applyFill="1" applyBorder="1" applyAlignment="1" applyProtection="1">
      <alignment horizontal="left" vertical="top"/>
      <protection locked="0"/>
    </xf>
    <xf numFmtId="0" fontId="14" fillId="4" borderId="0" xfId="2" applyNumberFormat="1" applyFont="1" applyFill="1" applyBorder="1" applyAlignment="1" applyProtection="1">
      <alignment horizontal="center" vertical="top"/>
    </xf>
    <xf numFmtId="0" fontId="21" fillId="7" borderId="123" xfId="2" applyFont="1" applyFill="1" applyBorder="1" applyAlignment="1">
      <alignment horizontal="center" vertical="center" wrapText="1"/>
    </xf>
    <xf numFmtId="0" fontId="21" fillId="7" borderId="29" xfId="2" applyFont="1" applyFill="1" applyBorder="1" applyAlignment="1">
      <alignment horizontal="center" vertical="center" wrapText="1"/>
    </xf>
    <xf numFmtId="0" fontId="21" fillId="7" borderId="67" xfId="2" applyFont="1" applyFill="1" applyBorder="1" applyAlignment="1">
      <alignment horizontal="center" vertical="center" wrapText="1"/>
    </xf>
    <xf numFmtId="0" fontId="21" fillId="7" borderId="124" xfId="2" applyFont="1" applyFill="1" applyBorder="1" applyAlignment="1">
      <alignment horizontal="center" vertical="center" wrapText="1"/>
    </xf>
    <xf numFmtId="0" fontId="21" fillId="7" borderId="68" xfId="2" applyFont="1" applyFill="1" applyBorder="1" applyAlignment="1">
      <alignment horizontal="center" vertical="center" wrapText="1"/>
    </xf>
    <xf numFmtId="0" fontId="21" fillId="7" borderId="125" xfId="2" applyFont="1" applyFill="1" applyBorder="1" applyAlignment="1">
      <alignment horizontal="center" vertical="center" wrapText="1"/>
    </xf>
    <xf numFmtId="0" fontId="21" fillId="7" borderId="126" xfId="2" applyFont="1" applyFill="1" applyBorder="1" applyAlignment="1">
      <alignment horizontal="center" vertical="center" wrapText="1"/>
    </xf>
    <xf numFmtId="0" fontId="21" fillId="7" borderId="127" xfId="2" applyFont="1" applyFill="1" applyBorder="1" applyAlignment="1">
      <alignment horizontal="center" vertical="center" wrapText="1"/>
    </xf>
    <xf numFmtId="0" fontId="21" fillId="7" borderId="128" xfId="2" applyFont="1" applyFill="1" applyBorder="1" applyAlignment="1">
      <alignment horizontal="center" vertical="center" wrapText="1"/>
    </xf>
    <xf numFmtId="0" fontId="21" fillId="7" borderId="82" xfId="2" applyFont="1" applyFill="1" applyBorder="1" applyAlignment="1">
      <alignment horizontal="center" vertical="center"/>
    </xf>
    <xf numFmtId="0" fontId="21" fillId="7" borderId="82" xfId="2" applyFont="1" applyFill="1" applyBorder="1" applyAlignment="1">
      <alignment horizontal="center" vertical="center" wrapText="1"/>
    </xf>
    <xf numFmtId="0" fontId="21" fillId="7" borderId="83" xfId="2" applyFont="1" applyFill="1" applyBorder="1" applyAlignment="1">
      <alignment horizontal="center" vertical="center"/>
    </xf>
    <xf numFmtId="0" fontId="21" fillId="4" borderId="129" xfId="2" applyFont="1" applyFill="1" applyBorder="1" applyAlignment="1">
      <alignment horizontal="center" vertical="center" wrapText="1"/>
    </xf>
    <xf numFmtId="2" fontId="20" fillId="4" borderId="130" xfId="2" applyNumberFormat="1" applyFont="1" applyFill="1" applyBorder="1" applyAlignment="1">
      <alignment horizontal="center" vertical="center" wrapText="1"/>
    </xf>
    <xf numFmtId="2" fontId="21" fillId="4" borderId="130" xfId="2" applyNumberFormat="1" applyFont="1" applyFill="1" applyBorder="1" applyAlignment="1">
      <alignment horizontal="center" vertical="center" wrapText="1"/>
    </xf>
    <xf numFmtId="2" fontId="21" fillId="4" borderId="91" xfId="2" applyNumberFormat="1" applyFont="1" applyFill="1" applyBorder="1" applyAlignment="1" applyProtection="1">
      <alignment horizontal="center" vertical="center" wrapText="1"/>
    </xf>
    <xf numFmtId="0" fontId="20" fillId="0" borderId="127" xfId="2" applyNumberFormat="1" applyFont="1" applyFill="1" applyBorder="1" applyAlignment="1">
      <alignment vertical="center"/>
    </xf>
    <xf numFmtId="2" fontId="20" fillId="0" borderId="82" xfId="2" applyNumberFormat="1" applyFont="1" applyFill="1" applyBorder="1" applyAlignment="1">
      <alignment horizontal="center" vertical="center"/>
    </xf>
    <xf numFmtId="2" fontId="21" fillId="0" borderId="82" xfId="2" applyNumberFormat="1" applyFont="1" applyFill="1" applyBorder="1" applyAlignment="1">
      <alignment horizontal="center" vertical="center"/>
    </xf>
    <xf numFmtId="2" fontId="21" fillId="0" borderId="83" xfId="2" applyNumberFormat="1" applyFont="1" applyFill="1" applyBorder="1" applyAlignment="1">
      <alignment horizontal="center" vertical="center"/>
    </xf>
    <xf numFmtId="0" fontId="20" fillId="0" borderId="129" xfId="2" applyNumberFormat="1" applyFont="1" applyFill="1" applyBorder="1" applyAlignment="1">
      <alignment vertical="center"/>
    </xf>
    <xf numFmtId="2" fontId="20" fillId="0" borderId="130" xfId="2" applyNumberFormat="1" applyFont="1" applyFill="1" applyBorder="1" applyAlignment="1">
      <alignment horizontal="center" vertical="center"/>
    </xf>
    <xf numFmtId="2" fontId="21" fillId="0" borderId="130" xfId="2" applyNumberFormat="1" applyFont="1" applyFill="1" applyBorder="1" applyAlignment="1">
      <alignment horizontal="center" vertical="center"/>
    </xf>
    <xf numFmtId="2" fontId="21" fillId="0" borderId="91" xfId="2" applyNumberFormat="1" applyFont="1" applyFill="1" applyBorder="1" applyAlignment="1">
      <alignment horizontal="center" vertical="center"/>
    </xf>
    <xf numFmtId="0" fontId="44" fillId="4" borderId="0" xfId="2" applyNumberFormat="1" applyFont="1" applyFill="1" applyBorder="1" applyAlignment="1" applyProtection="1">
      <alignment vertical="top"/>
      <protection locked="0"/>
    </xf>
    <xf numFmtId="0" fontId="24" fillId="4" borderId="0" xfId="2" applyNumberFormat="1" applyFont="1" applyFill="1" applyBorder="1" applyAlignment="1" applyProtection="1">
      <alignment horizontal="center" vertical="center"/>
    </xf>
    <xf numFmtId="0" fontId="20" fillId="4" borderId="0" xfId="2" applyNumberFormat="1" applyFont="1" applyFill="1" applyBorder="1" applyAlignment="1" applyProtection="1">
      <alignment horizontal="left" vertical="center" wrapText="1"/>
      <protection locked="0"/>
    </xf>
    <xf numFmtId="0" fontId="21" fillId="7" borderId="131" xfId="2" applyNumberFormat="1" applyFont="1" applyFill="1" applyBorder="1" applyAlignment="1" applyProtection="1">
      <alignment horizontal="left" vertical="center" wrapText="1"/>
    </xf>
    <xf numFmtId="0" fontId="21" fillId="7" borderId="118" xfId="2" applyNumberFormat="1" applyFont="1" applyFill="1" applyBorder="1" applyAlignment="1" applyProtection="1">
      <alignment horizontal="center" vertical="center" wrapText="1"/>
    </xf>
    <xf numFmtId="0" fontId="21" fillId="7" borderId="113" xfId="2" applyFont="1" applyFill="1" applyBorder="1" applyAlignment="1">
      <alignment horizontal="center" vertical="center" wrapText="1"/>
    </xf>
    <xf numFmtId="0" fontId="20" fillId="0" borderId="132" xfId="2" applyFont="1" applyFill="1" applyBorder="1" applyAlignment="1">
      <alignment horizontal="left" vertical="top" wrapText="1"/>
    </xf>
    <xf numFmtId="2" fontId="20" fillId="0" borderId="82" xfId="2" applyNumberFormat="1" applyFont="1" applyFill="1" applyBorder="1" applyAlignment="1">
      <alignment horizontal="center" vertical="center" wrapText="1"/>
    </xf>
    <xf numFmtId="2" fontId="21" fillId="0" borderId="133" xfId="2" applyNumberFormat="1" applyFont="1" applyFill="1" applyBorder="1" applyAlignment="1">
      <alignment horizontal="center" vertical="center" wrapText="1"/>
    </xf>
    <xf numFmtId="0" fontId="21" fillId="7" borderId="132" xfId="2" applyNumberFormat="1" applyFont="1" applyFill="1" applyBorder="1" applyAlignment="1" applyProtection="1">
      <alignment horizontal="left" vertical="center" wrapText="1"/>
    </xf>
    <xf numFmtId="2" fontId="20" fillId="7" borderId="82" xfId="2" applyNumberFormat="1" applyFont="1" applyFill="1" applyBorder="1" applyAlignment="1" applyProtection="1">
      <alignment horizontal="center" vertical="center" wrapText="1"/>
      <protection locked="0"/>
    </xf>
    <xf numFmtId="2" fontId="21" fillId="7" borderId="133" xfId="2" applyNumberFormat="1" applyFont="1" applyFill="1" applyBorder="1" applyAlignment="1" applyProtection="1">
      <alignment horizontal="center" vertical="center" wrapText="1"/>
      <protection locked="0"/>
    </xf>
    <xf numFmtId="0" fontId="20" fillId="0" borderId="115" xfId="2" applyNumberFormat="1" applyFont="1" applyFill="1" applyBorder="1" applyAlignment="1" applyProtection="1">
      <alignment horizontal="left" vertical="top" wrapText="1"/>
      <protection locked="0"/>
    </xf>
    <xf numFmtId="2" fontId="20" fillId="0" borderId="24" xfId="2" applyNumberFormat="1" applyFont="1" applyFill="1" applyBorder="1" applyAlignment="1" applyProtection="1">
      <alignment horizontal="center" vertical="center" wrapText="1"/>
      <protection locked="0"/>
    </xf>
    <xf numFmtId="2" fontId="21" fillId="0" borderId="134" xfId="2" applyNumberFormat="1" applyFont="1" applyFill="1" applyBorder="1" applyAlignment="1" applyProtection="1">
      <alignment horizontal="center" vertical="center" wrapText="1"/>
      <protection locked="0"/>
    </xf>
    <xf numFmtId="0" fontId="20" fillId="0" borderId="135" xfId="2" applyFont="1" applyFill="1" applyBorder="1" applyAlignment="1">
      <alignment horizontal="left" vertical="top" wrapText="1"/>
    </xf>
    <xf numFmtId="2" fontId="20" fillId="0" borderId="101" xfId="2" applyNumberFormat="1" applyFont="1" applyFill="1" applyBorder="1" applyAlignment="1">
      <alignment horizontal="center" vertical="center" wrapText="1"/>
    </xf>
    <xf numFmtId="2" fontId="21" fillId="0" borderId="136" xfId="2" applyNumberFormat="1" applyFont="1" applyFill="1" applyBorder="1" applyAlignment="1">
      <alignment horizontal="center" vertical="center" wrapText="1"/>
    </xf>
    <xf numFmtId="0" fontId="20" fillId="0" borderId="0" xfId="2" applyFont="1" applyFill="1" applyBorder="1" applyAlignment="1">
      <alignment horizontal="left" vertical="top" wrapText="1"/>
    </xf>
    <xf numFmtId="0" fontId="20" fillId="0" borderId="0" xfId="2" applyNumberFormat="1" applyFont="1" applyFill="1" applyBorder="1" applyAlignment="1" applyProtection="1">
      <alignment horizontal="left" vertical="top" wrapText="1"/>
      <protection locked="0"/>
    </xf>
    <xf numFmtId="0" fontId="21" fillId="0" borderId="111" xfId="2" applyNumberFormat="1" applyFont="1" applyFill="1" applyBorder="1" applyAlignment="1">
      <alignment horizontal="center"/>
    </xf>
    <xf numFmtId="0" fontId="21" fillId="7" borderId="137" xfId="2" applyNumberFormat="1" applyFont="1" applyFill="1" applyBorder="1" applyAlignment="1" applyProtection="1">
      <alignment horizontal="center" vertical="center" wrapText="1"/>
    </xf>
    <xf numFmtId="0" fontId="20" fillId="7" borderId="138" xfId="2" applyNumberFormat="1" applyFont="1" applyFill="1" applyBorder="1" applyAlignment="1" applyProtection="1">
      <alignment horizontal="center" vertical="center" wrapText="1"/>
    </xf>
    <xf numFmtId="0" fontId="21" fillId="7" borderId="139" xfId="2" applyFont="1" applyFill="1" applyBorder="1" applyAlignment="1">
      <alignment horizontal="center" vertical="center" wrapText="1"/>
    </xf>
    <xf numFmtId="0" fontId="20" fillId="7" borderId="139" xfId="2" applyFont="1" applyFill="1" applyBorder="1" applyAlignment="1">
      <alignment horizontal="center" vertical="center" wrapText="1"/>
    </xf>
    <xf numFmtId="0" fontId="21" fillId="7" borderId="138" xfId="2" applyNumberFormat="1" applyFont="1" applyFill="1" applyBorder="1" applyAlignment="1" applyProtection="1">
      <alignment horizontal="center" vertical="center" wrapText="1"/>
    </xf>
    <xf numFmtId="2" fontId="20" fillId="0" borderId="106" xfId="2" applyNumberFormat="1" applyFont="1" applyFill="1" applyBorder="1" applyAlignment="1">
      <alignment horizontal="center" vertical="center" wrapText="1"/>
    </xf>
    <xf numFmtId="2" fontId="21" fillId="0" borderId="140" xfId="2" applyNumberFormat="1" applyFont="1" applyFill="1" applyBorder="1" applyAlignment="1">
      <alignment horizontal="center" vertical="center" wrapText="1"/>
    </xf>
    <xf numFmtId="0" fontId="20" fillId="0" borderId="4" xfId="2" applyNumberFormat="1" applyFont="1" applyFill="1" applyBorder="1" applyAlignment="1"/>
    <xf numFmtId="0" fontId="20" fillId="0" borderId="8" xfId="2" applyNumberFormat="1" applyFont="1" applyFill="1" applyBorder="1" applyAlignment="1"/>
    <xf numFmtId="0" fontId="20" fillId="0" borderId="13" xfId="2" applyNumberFormat="1" applyFont="1" applyFill="1" applyBorder="1" applyAlignment="1"/>
    <xf numFmtId="0" fontId="4" fillId="0" borderId="9" xfId="2" applyNumberFormat="1" applyFont="1" applyFill="1" applyBorder="1" applyAlignment="1">
      <alignment horizontal="center" wrapText="1"/>
    </xf>
    <xf numFmtId="0" fontId="4" fillId="0" borderId="0" xfId="2" applyNumberFormat="1" applyFont="1" applyFill="1" applyBorder="1" applyAlignment="1">
      <alignment horizontal="center" wrapText="1"/>
    </xf>
    <xf numFmtId="0" fontId="4" fillId="0" borderId="13" xfId="2" applyNumberFormat="1" applyFont="1" applyFill="1" applyBorder="1" applyAlignment="1">
      <alignment horizontal="center" wrapText="1"/>
    </xf>
    <xf numFmtId="0" fontId="46" fillId="0" borderId="9" xfId="9" applyNumberFormat="1" applyFont="1" applyFill="1" applyBorder="1" applyAlignment="1" applyProtection="1">
      <alignment horizontal="center"/>
    </xf>
    <xf numFmtId="0" fontId="46" fillId="0" borderId="0" xfId="9" applyNumberFormat="1" applyFont="1" applyFill="1" applyBorder="1" applyAlignment="1" applyProtection="1">
      <alignment horizontal="center"/>
    </xf>
    <xf numFmtId="0" fontId="46" fillId="0" borderId="13" xfId="9" applyNumberFormat="1" applyFont="1" applyFill="1" applyBorder="1" applyAlignment="1" applyProtection="1">
      <alignment horizontal="center"/>
    </xf>
    <xf numFmtId="0" fontId="20" fillId="0" borderId="14" xfId="2" applyNumberFormat="1" applyFont="1" applyFill="1" applyBorder="1" applyAlignment="1"/>
    <xf numFmtId="0" fontId="20" fillId="0" borderId="18" xfId="2" applyNumberFormat="1" applyFont="1" applyFill="1" applyBorder="1" applyAlignment="1"/>
    <xf numFmtId="0" fontId="17" fillId="0" borderId="0" xfId="0" applyFont="1"/>
    <xf numFmtId="0" fontId="47" fillId="0" borderId="0" xfId="9" applyFont="1" applyAlignment="1" applyProtection="1"/>
    <xf numFmtId="2" fontId="25" fillId="4" borderId="97" xfId="2" applyNumberFormat="1" applyFont="1" applyFill="1" applyBorder="1" applyAlignment="1" applyProtection="1">
      <alignment horizontal="center" vertical="top" wrapText="1"/>
    </xf>
    <xf numFmtId="2" fontId="25" fillId="4" borderId="12" xfId="2" applyNumberFormat="1" applyFont="1" applyFill="1" applyBorder="1" applyAlignment="1" applyProtection="1">
      <alignment horizontal="center" vertical="top" wrapText="1"/>
    </xf>
    <xf numFmtId="2" fontId="40" fillId="4" borderId="82" xfId="2" applyNumberFormat="1" applyFont="1" applyFill="1" applyBorder="1" applyAlignment="1" applyProtection="1">
      <alignment horizontal="center" vertical="top" wrapText="1"/>
    </xf>
    <xf numFmtId="2" fontId="40" fillId="4" borderId="101" xfId="2" applyNumberFormat="1" applyFont="1" applyFill="1" applyBorder="1" applyAlignment="1" applyProtection="1">
      <alignment horizontal="center" vertical="top" wrapText="1"/>
    </xf>
  </cellXfs>
  <cellStyles count="10">
    <cellStyle name="Hipervínculo" xfId="9" builtinId="8"/>
    <cellStyle name="Normal" xfId="0" builtinId="0"/>
    <cellStyle name="Normal 2" xfId="2"/>
    <cellStyle name="Normal 2 2" xfId="1"/>
    <cellStyle name="Normal 3 2" xfId="6"/>
    <cellStyle name="Normal 3 3" xfId="3"/>
    <cellStyle name="Normal 3 3 2" xfId="4"/>
    <cellStyle name="Normal_producto intermedio 42-04 2" xfId="5"/>
    <cellStyle name="Porcentaje 2" xfId="7"/>
    <cellStyle name="Porcentaje 2 2" xfId="8"/>
  </cellStyles>
  <dxfs count="36"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externalLink" Target="externalLinks/externalLink1.xml"/><Relationship Id="rId26" Type="http://schemas.openxmlformats.org/officeDocument/2006/relationships/externalLink" Target="externalLinks/externalLink9.xml"/><Relationship Id="rId3" Type="http://schemas.openxmlformats.org/officeDocument/2006/relationships/worksheet" Target="worksheets/sheet3.xml"/><Relationship Id="rId21" Type="http://schemas.openxmlformats.org/officeDocument/2006/relationships/externalLink" Target="externalLinks/externalLink4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externalLink" Target="externalLinks/externalLink8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externalLink" Target="externalLinks/externalLink3.xml"/><Relationship Id="rId29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externalLink" Target="externalLinks/externalLink7.xml"/><Relationship Id="rId32" Type="http://schemas.openxmlformats.org/officeDocument/2006/relationships/calcChain" Target="calcChain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externalLink" Target="externalLinks/externalLink6.xml"/><Relationship Id="rId28" Type="http://schemas.openxmlformats.org/officeDocument/2006/relationships/externalLink" Target="externalLinks/externalLink11.xml"/><Relationship Id="rId10" Type="http://schemas.openxmlformats.org/officeDocument/2006/relationships/worksheet" Target="worksheets/sheet10.xml"/><Relationship Id="rId19" Type="http://schemas.openxmlformats.org/officeDocument/2006/relationships/externalLink" Target="externalLinks/externalLink2.xml"/><Relationship Id="rId31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externalLink" Target="externalLinks/externalLink5.xml"/><Relationship Id="rId27" Type="http://schemas.openxmlformats.org/officeDocument/2006/relationships/externalLink" Target="externalLinks/externalLink10.xml"/><Relationship Id="rId30" Type="http://schemas.openxmlformats.org/officeDocument/2006/relationships/styles" Target="styles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emf"/></Relationships>
</file>

<file path=xl/drawings/_rels/vmlDrawing3.vml.rels><?xml version="1.0" encoding="UTF-8" standalone="yes"?>
<Relationships xmlns="http://schemas.openxmlformats.org/package/2006/relationships"><Relationship Id="rId1" Type="http://schemas.openxmlformats.org/officeDocument/2006/relationships/image" Target="../media/image3.emf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200025</xdr:colOff>
          <xdr:row>45</xdr:row>
          <xdr:rowOff>142875</xdr:rowOff>
        </xdr:from>
        <xdr:to>
          <xdr:col>6</xdr:col>
          <xdr:colOff>847725</xdr:colOff>
          <xdr:row>60</xdr:row>
          <xdr:rowOff>95250</xdr:rowOff>
        </xdr:to>
        <xdr:sp macro="" textlink="">
          <xdr:nvSpPr>
            <xdr:cNvPr id="2049" name="Object 1" hidden="1">
              <a:extLst>
                <a:ext uri="{63B3BB69-23CF-44E3-9099-C40C66FF867C}">
                  <a14:compatExt spid="_x0000_s2049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19050</xdr:colOff>
          <xdr:row>42</xdr:row>
          <xdr:rowOff>228600</xdr:rowOff>
        </xdr:from>
        <xdr:to>
          <xdr:col>6</xdr:col>
          <xdr:colOff>876300</xdr:colOff>
          <xdr:row>63</xdr:row>
          <xdr:rowOff>104775</xdr:rowOff>
        </xdr:to>
        <xdr:sp macro="" textlink="">
          <xdr:nvSpPr>
            <xdr:cNvPr id="3073" name="Object 1" hidden="1">
              <a:extLst>
                <a:ext uri="{63B3BB69-23CF-44E3-9099-C40C66FF867C}">
                  <a14:compatExt spid="_x0000_s3073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85725</xdr:colOff>
          <xdr:row>44</xdr:row>
          <xdr:rowOff>133350</xdr:rowOff>
        </xdr:from>
        <xdr:to>
          <xdr:col>6</xdr:col>
          <xdr:colOff>895350</xdr:colOff>
          <xdr:row>65</xdr:row>
          <xdr:rowOff>38100</xdr:rowOff>
        </xdr:to>
        <xdr:sp macro="" textlink="">
          <xdr:nvSpPr>
            <xdr:cNvPr id="4097" name="Object 1" hidden="1">
              <a:extLst>
                <a:ext uri="{63B3BB69-23CF-44E3-9099-C40C66FF867C}">
                  <a14:compatExt spid="_x0000_s4097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pag4%20S39.xlsx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RG2200-05\BOLETIN\SEMANA10-05.xls" TargetMode="External"/></Relationships>
</file>

<file path=xl/externalLinks/_rels/externalLink11.xml.rels><?xml version="1.0" encoding="UTF-8" standalone="yes"?>
<Relationships xmlns="http://schemas.openxmlformats.org/package/2006/relationships"><Relationship Id="rId1" Type="http://schemas.openxmlformats.org/officeDocument/2006/relationships/externalLinkPath" Target="Pag18-21%20S39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10%20Precios%20coyunturales\1%20Agr&#237;colas\Frutas%20y%20Hortalizas\RG2200-10\Base\SEMANA%201833\BOLETIN\a&#241;o2017\SEMANA%208%202017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RG2200-05\CCAA\MAPA-FH-1005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pag5S39.xlsx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10%20Precios%20coyunturales\1%20Agr&#237;colas\Frutas%20y%20Hortalizas\RG2200-10\Base\SEMANA%201833\BOLETIN\a&#241;o2017\SEMANA%208%202017.xls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Pag7%20S39.xlsx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/10%20Precios%20coyunturales/1%20Agr&#237;colas/Frutas%20y%20Hortalizas/RG2200-10/Base/SEMANA%201833/BOLETIN/a&#241;o2017/SEMANA%208%202017.xls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pag9-13%20S39.xlsx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pag14-17%20S39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ág. 4"/>
    </sheetNames>
    <sheetDataSet>
      <sheetData sheetId="0"/>
    </sheetDataSet>
  </externalBook>
</externalLink>
</file>

<file path=xl/externalLinks/externalLink1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RECIOS CE"/>
      <sheetName val="Email CCAA"/>
    </sheetNames>
    <sheetDataSet>
      <sheetData sheetId="0"/>
      <sheetData sheetId="1" refreshError="1"/>
    </sheetDataSet>
  </externalBook>
</externalLink>
</file>

<file path=xl/externalLinks/externalLink1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ág. 18"/>
      <sheetName val="Pág. 19"/>
      <sheetName val="Pág. 20"/>
      <sheetName val="Pág. 21"/>
    </sheetNames>
    <sheetDataSet>
      <sheetData sheetId="0"/>
      <sheetData sheetId="1"/>
      <sheetData sheetId="2"/>
      <sheetData sheetId="3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esa del ajo"/>
      <sheetName val="COMITE FIE"/>
      <sheetName val="CCAA"/>
      <sheetName val="PRECIOS CE"/>
      <sheetName val="ISC FRUTAS"/>
      <sheetName val="ISCHORTALIZAS"/>
    </sheetNames>
    <sheetDataSet>
      <sheetData sheetId="0"/>
      <sheetData sheetId="1"/>
      <sheetData sheetId="2"/>
      <sheetData sheetId="3"/>
      <sheetData sheetId="4"/>
      <sheetData sheetId="5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Email CCAA"/>
    </sheetNames>
    <sheetDataSet>
      <sheetData sheetId="0">
        <row r="3">
          <cell r="B3" t="str">
            <v>DE: MINISTERIO  AGRICULTURA, PESCA  Y  ALIMENTACION. ESPAÑA</v>
          </cell>
        </row>
        <row r="4">
          <cell r="B4" t="str">
            <v>A:   D.G. AGRI DIVISION DE FRUTAS Y HORTALIZAS</v>
          </cell>
        </row>
        <row r="5">
          <cell r="B5" t="str">
            <v xml:space="preserve">        COMUNIDAD ECONOMICA.BRUSELAS.</v>
          </cell>
        </row>
        <row r="6">
          <cell r="B6" t="str">
            <v xml:space="preserve">  Aplicación Rgtos C.E. 2.200/96, 659/97 y 877/04. Cotizaciones en Euros/100Kg.,a salida de </v>
          </cell>
        </row>
        <row r="7">
          <cell r="B7" t="str">
            <v xml:space="preserve">  agrupación de productores, envasado.</v>
          </cell>
        </row>
        <row r="9">
          <cell r="B9" t="str">
            <v>I:FRUTAS</v>
          </cell>
        </row>
        <row r="11">
          <cell r="C11" t="str">
            <v xml:space="preserve">   PERIODO DEL 7 AL 13 DE MARZO DE 2005</v>
          </cell>
        </row>
        <row r="13">
          <cell r="B13" t="str">
            <v xml:space="preserve">I-1 CITRICOS </v>
          </cell>
        </row>
        <row r="16">
          <cell r="B16" t="str">
            <v>PRODUCTO</v>
          </cell>
          <cell r="C16" t="str">
            <v>MERCADO</v>
          </cell>
          <cell r="D16" t="str">
            <v xml:space="preserve">VARIEDAD </v>
          </cell>
          <cell r="E16" t="str">
            <v>CAT.</v>
          </cell>
          <cell r="F16" t="str">
            <v>CALIBRE</v>
          </cell>
          <cell r="G16">
            <v>0</v>
          </cell>
          <cell r="I16" t="str">
            <v>DIA/MES</v>
          </cell>
        </row>
        <row r="17">
          <cell r="D17" t="str">
            <v>O TIPO</v>
          </cell>
          <cell r="F17" t="str">
            <v>mm.</v>
          </cell>
          <cell r="G17">
            <v>38418</v>
          </cell>
          <cell r="H17">
            <v>38419</v>
          </cell>
          <cell r="I17">
            <v>38420</v>
          </cell>
          <cell r="J17">
            <v>38421</v>
          </cell>
          <cell r="K17">
            <v>38422</v>
          </cell>
        </row>
        <row r="19">
          <cell r="B19" t="str">
            <v>LIMON</v>
          </cell>
          <cell r="C19" t="str">
            <v>Alicante</v>
          </cell>
          <cell r="E19" t="str">
            <v>I</v>
          </cell>
          <cell r="F19" t="str">
            <v>1-3</v>
          </cell>
          <cell r="G19">
            <v>68.582036746680714</v>
          </cell>
          <cell r="H19">
            <v>67.996375478328417</v>
          </cell>
          <cell r="I19">
            <v>67.223499502871235</v>
          </cell>
          <cell r="J19">
            <v>66.610862564525434</v>
          </cell>
          <cell r="K19">
            <v>67.485519435311645</v>
          </cell>
        </row>
        <row r="20">
          <cell r="C20" t="str">
            <v>Murcia</v>
          </cell>
          <cell r="E20" t="str">
            <v>I</v>
          </cell>
          <cell r="F20" t="str">
            <v>1-3</v>
          </cell>
          <cell r="G20">
            <v>80</v>
          </cell>
          <cell r="H20">
            <v>80</v>
          </cell>
          <cell r="I20">
            <v>80</v>
          </cell>
          <cell r="J20">
            <v>80</v>
          </cell>
          <cell r="K20">
            <v>80</v>
          </cell>
        </row>
        <row r="23">
          <cell r="B23" t="str">
            <v>MANDARINA</v>
          </cell>
          <cell r="C23" t="str">
            <v>Castellon</v>
          </cell>
          <cell r="E23" t="str">
            <v>I</v>
          </cell>
          <cell r="F23" t="str">
            <v>1X2</v>
          </cell>
          <cell r="G23">
            <v>49.6</v>
          </cell>
          <cell r="H23" t="str">
            <v>-</v>
          </cell>
          <cell r="I23" t="str">
            <v>-</v>
          </cell>
          <cell r="J23">
            <v>49.343181818181819</v>
          </cell>
          <cell r="K23" t="str">
            <v>-</v>
          </cell>
        </row>
        <row r="24">
          <cell r="C24" t="str">
            <v>Valencia</v>
          </cell>
          <cell r="E24" t="str">
            <v>I</v>
          </cell>
          <cell r="F24" t="str">
            <v>1X2</v>
          </cell>
          <cell r="G24">
            <v>53.943358255489954</v>
          </cell>
          <cell r="H24">
            <v>54.889358396636062</v>
          </cell>
          <cell r="I24">
            <v>53.978908636470521</v>
          </cell>
          <cell r="J24">
            <v>53.239904134003645</v>
          </cell>
          <cell r="K24">
            <v>52.332731165810898</v>
          </cell>
        </row>
        <row r="27">
          <cell r="B27" t="str">
            <v>NARANJA</v>
          </cell>
          <cell r="C27" t="str">
            <v>Alicante</v>
          </cell>
          <cell r="D27" t="str">
            <v>Navel</v>
          </cell>
          <cell r="E27" t="str">
            <v>I</v>
          </cell>
          <cell r="F27" t="str">
            <v>2-4</v>
          </cell>
          <cell r="G27">
            <v>39</v>
          </cell>
          <cell r="H27" t="str">
            <v>-</v>
          </cell>
          <cell r="I27">
            <v>40</v>
          </cell>
          <cell r="J27" t="str">
            <v>-</v>
          </cell>
          <cell r="K27">
            <v>40</v>
          </cell>
        </row>
        <row r="28">
          <cell r="C28" t="str">
            <v>Alicante</v>
          </cell>
          <cell r="D28" t="str">
            <v>Navel Late</v>
          </cell>
          <cell r="F28" t="str">
            <v>2-4</v>
          </cell>
          <cell r="G28" t="str">
            <v>-</v>
          </cell>
          <cell r="H28" t="str">
            <v>-</v>
          </cell>
          <cell r="I28">
            <v>48.39685420447671</v>
          </cell>
          <cell r="J28" t="str">
            <v>-</v>
          </cell>
          <cell r="K28" t="str">
            <v>-</v>
          </cell>
        </row>
        <row r="29">
          <cell r="C29" t="str">
            <v>Alicante</v>
          </cell>
          <cell r="D29" t="str">
            <v>Salustiana</v>
          </cell>
          <cell r="E29" t="str">
            <v>I</v>
          </cell>
          <cell r="F29" t="str">
            <v>2-4</v>
          </cell>
          <cell r="G29">
            <v>44.54545454545454</v>
          </cell>
          <cell r="H29">
            <v>43.80952380952381</v>
          </cell>
          <cell r="I29">
            <v>45</v>
          </cell>
          <cell r="J29">
            <v>45</v>
          </cell>
          <cell r="K29">
            <v>45</v>
          </cell>
        </row>
        <row r="30">
          <cell r="C30" t="str">
            <v>Sevilla</v>
          </cell>
          <cell r="D30" t="str">
            <v>Salustiana</v>
          </cell>
          <cell r="E30" t="str">
            <v>I</v>
          </cell>
          <cell r="F30" t="str">
            <v>2-4</v>
          </cell>
          <cell r="G30">
            <v>34</v>
          </cell>
          <cell r="H30">
            <v>33.879586183503875</v>
          </cell>
          <cell r="I30">
            <v>33</v>
          </cell>
          <cell r="J30">
            <v>32.764247150569886</v>
          </cell>
          <cell r="K30" t="str">
            <v>-</v>
          </cell>
        </row>
        <row r="31">
          <cell r="C31" t="str">
            <v>Valencia</v>
          </cell>
          <cell r="D31" t="str">
            <v>Lane Late</v>
          </cell>
          <cell r="E31" t="str">
            <v>I</v>
          </cell>
          <cell r="F31" t="str">
            <v>2-4</v>
          </cell>
          <cell r="G31">
            <v>49.623100000000001</v>
          </cell>
          <cell r="H31">
            <v>50.596499999999999</v>
          </cell>
          <cell r="I31">
            <v>50.475999999999999</v>
          </cell>
          <cell r="J31">
            <v>49.391777777777776</v>
          </cell>
          <cell r="K31">
            <v>48.95069565217392</v>
          </cell>
        </row>
        <row r="32">
          <cell r="C32" t="str">
            <v>Valencia</v>
          </cell>
          <cell r="D32" t="str">
            <v>Navel</v>
          </cell>
          <cell r="E32" t="str">
            <v>I</v>
          </cell>
          <cell r="F32" t="str">
            <v>2-4</v>
          </cell>
          <cell r="G32">
            <v>43.551499999999997</v>
          </cell>
          <cell r="H32">
            <v>43.9465</v>
          </cell>
          <cell r="I32">
            <v>45.418399999999998</v>
          </cell>
          <cell r="J32">
            <v>45.263200000000005</v>
          </cell>
          <cell r="K32">
            <v>45.75</v>
          </cell>
        </row>
        <row r="33">
          <cell r="C33" t="str">
            <v>Valencia</v>
          </cell>
          <cell r="D33" t="str">
            <v>Navel Late</v>
          </cell>
          <cell r="E33" t="str">
            <v>I</v>
          </cell>
          <cell r="F33" t="str">
            <v>2-4</v>
          </cell>
          <cell r="G33">
            <v>55.656382335148223</v>
          </cell>
          <cell r="H33">
            <v>54.153199999999998</v>
          </cell>
          <cell r="I33">
            <v>54.048531289910599</v>
          </cell>
          <cell r="J33">
            <v>53.078105263157894</v>
          </cell>
          <cell r="K33">
            <v>52.043666666666667</v>
          </cell>
        </row>
        <row r="34">
          <cell r="C34" t="str">
            <v>Valencia</v>
          </cell>
          <cell r="D34" t="str">
            <v>Salustiana</v>
          </cell>
          <cell r="E34" t="str">
            <v>I</v>
          </cell>
          <cell r="F34" t="str">
            <v>2-4</v>
          </cell>
          <cell r="G34">
            <v>46.620899999999999</v>
          </cell>
          <cell r="H34" t="str">
            <v>-</v>
          </cell>
          <cell r="I34">
            <v>47.335727272727269</v>
          </cell>
          <cell r="J34">
            <v>47.777777777777779</v>
          </cell>
          <cell r="K34">
            <v>46</v>
          </cell>
        </row>
        <row r="38">
          <cell r="B38" t="str">
            <v>I-2 FRUTAS DE PEPITA</v>
          </cell>
        </row>
        <row r="39">
          <cell r="J39">
            <v>0</v>
          </cell>
        </row>
        <row r="41">
          <cell r="B41" t="str">
            <v>PRODUCTO</v>
          </cell>
          <cell r="C41" t="str">
            <v xml:space="preserve"> MERCADO</v>
          </cell>
          <cell r="D41" t="str">
            <v xml:space="preserve">VARIEDAD </v>
          </cell>
          <cell r="E41" t="str">
            <v>CAT.</v>
          </cell>
          <cell r="F41" t="str">
            <v>CALIBRE</v>
          </cell>
          <cell r="I41" t="str">
            <v>DIA/MES</v>
          </cell>
        </row>
        <row r="42">
          <cell r="D42" t="str">
            <v>O TIPO</v>
          </cell>
          <cell r="F42" t="str">
            <v>mm.</v>
          </cell>
          <cell r="G42">
            <v>38418</v>
          </cell>
          <cell r="H42">
            <v>38419</v>
          </cell>
          <cell r="I42">
            <v>38420</v>
          </cell>
          <cell r="J42">
            <v>38421</v>
          </cell>
          <cell r="K42">
            <v>38422</v>
          </cell>
        </row>
        <row r="43">
          <cell r="C43">
            <v>0</v>
          </cell>
          <cell r="D43">
            <v>0</v>
          </cell>
          <cell r="E43">
            <v>0</v>
          </cell>
          <cell r="F43">
            <v>0</v>
          </cell>
        </row>
        <row r="44">
          <cell r="B44" t="str">
            <v>AGUACATE</v>
          </cell>
          <cell r="C44" t="str">
            <v>Granada</v>
          </cell>
          <cell r="D44" t="str">
            <v>Hass</v>
          </cell>
          <cell r="E44" t="str">
            <v>I</v>
          </cell>
          <cell r="F44" t="str">
            <v>160-200</v>
          </cell>
          <cell r="G44" t="str">
            <v>-</v>
          </cell>
          <cell r="H44" t="str">
            <v>-</v>
          </cell>
          <cell r="I44">
            <v>220.68965517241381</v>
          </cell>
          <cell r="J44">
            <v>207.24377775099316</v>
          </cell>
          <cell r="K44">
            <v>192.28358577834268</v>
          </cell>
        </row>
        <row r="47">
          <cell r="B47" t="str">
            <v>MANZANA</v>
          </cell>
          <cell r="C47" t="str">
            <v>Girona</v>
          </cell>
          <cell r="D47" t="str">
            <v>Fuji</v>
          </cell>
          <cell r="E47" t="str">
            <v>I</v>
          </cell>
          <cell r="F47" t="str">
            <v>70-80</v>
          </cell>
          <cell r="G47">
            <v>63.478260869565226</v>
          </cell>
          <cell r="H47" t="str">
            <v>-</v>
          </cell>
          <cell r="I47">
            <v>62.89</v>
          </cell>
          <cell r="J47">
            <v>64.761904761904759</v>
          </cell>
          <cell r="K47">
            <v>64.251177211293609</v>
          </cell>
        </row>
        <row r="48">
          <cell r="C48" t="str">
            <v>Girona</v>
          </cell>
          <cell r="D48" t="str">
            <v>Gala</v>
          </cell>
          <cell r="E48" t="str">
            <v>I</v>
          </cell>
          <cell r="F48" t="str">
            <v>70-80</v>
          </cell>
          <cell r="G48">
            <v>64.539440639269401</v>
          </cell>
          <cell r="H48">
            <v>65.074612068965521</v>
          </cell>
          <cell r="I48">
            <v>63.2</v>
          </cell>
          <cell r="J48">
            <v>64</v>
          </cell>
          <cell r="K48">
            <v>63.571428571428577</v>
          </cell>
        </row>
        <row r="49">
          <cell r="C49" t="str">
            <v>Girona</v>
          </cell>
          <cell r="D49" t="str">
            <v>Golden Delicious</v>
          </cell>
          <cell r="E49" t="str">
            <v>I</v>
          </cell>
          <cell r="F49" t="str">
            <v>70-80</v>
          </cell>
          <cell r="G49">
            <v>54.820554978635393</v>
          </cell>
          <cell r="H49">
            <v>54.857078739936604</v>
          </cell>
          <cell r="I49">
            <v>53.943834971407099</v>
          </cell>
          <cell r="J49">
            <v>53.573399846211231</v>
          </cell>
          <cell r="K49">
            <v>53.16002386903056</v>
          </cell>
        </row>
        <row r="50">
          <cell r="C50" t="str">
            <v>Girona</v>
          </cell>
          <cell r="D50" t="str">
            <v>Granny Smith</v>
          </cell>
          <cell r="E50" t="str">
            <v>I</v>
          </cell>
          <cell r="F50" t="str">
            <v>70-80</v>
          </cell>
          <cell r="G50" t="str">
            <v>-</v>
          </cell>
          <cell r="H50" t="str">
            <v>-</v>
          </cell>
          <cell r="I50">
            <v>62.484210526315792</v>
          </cell>
          <cell r="J50">
            <v>62.72727272727272</v>
          </cell>
          <cell r="K50">
            <v>62.732609937178758</v>
          </cell>
        </row>
        <row r="51">
          <cell r="C51" t="str">
            <v>Girona</v>
          </cell>
          <cell r="D51" t="str">
            <v>Red Delicious</v>
          </cell>
          <cell r="E51" t="str">
            <v>I</v>
          </cell>
          <cell r="F51" t="str">
            <v>70-80</v>
          </cell>
          <cell r="G51">
            <v>46.99698725376593</v>
          </cell>
          <cell r="H51" t="str">
            <v>-</v>
          </cell>
          <cell r="I51">
            <v>48.46153846153846</v>
          </cell>
          <cell r="J51">
            <v>48.46153846153846</v>
          </cell>
          <cell r="K51">
            <v>48.46153846153846</v>
          </cell>
        </row>
        <row r="52">
          <cell r="C52" t="str">
            <v>Lleida</v>
          </cell>
          <cell r="D52" t="str">
            <v>Fuji</v>
          </cell>
          <cell r="E52" t="str">
            <v>I</v>
          </cell>
          <cell r="F52" t="str">
            <v>70-80</v>
          </cell>
          <cell r="G52">
            <v>47</v>
          </cell>
          <cell r="H52">
            <v>48</v>
          </cell>
          <cell r="I52">
            <v>49.523809523809518</v>
          </cell>
          <cell r="J52">
            <v>48</v>
          </cell>
          <cell r="K52">
            <v>47</v>
          </cell>
        </row>
        <row r="53">
          <cell r="C53" t="str">
            <v>Lleida</v>
          </cell>
          <cell r="D53" t="str">
            <v>Gala</v>
          </cell>
          <cell r="E53" t="str">
            <v>I</v>
          </cell>
          <cell r="F53" t="str">
            <v>70-80</v>
          </cell>
          <cell r="G53">
            <v>50</v>
          </cell>
          <cell r="H53" t="str">
            <v>-</v>
          </cell>
          <cell r="I53">
            <v>48</v>
          </cell>
          <cell r="J53">
            <v>48</v>
          </cell>
          <cell r="K53" t="str">
            <v>-</v>
          </cell>
        </row>
        <row r="54">
          <cell r="C54" t="str">
            <v>Lleida</v>
          </cell>
          <cell r="D54" t="str">
            <v>Golden Delicious</v>
          </cell>
          <cell r="E54" t="str">
            <v>I</v>
          </cell>
          <cell r="F54" t="str">
            <v>70-80</v>
          </cell>
          <cell r="G54">
            <v>51.617623325622681</v>
          </cell>
          <cell r="H54">
            <v>52.203781616242757</v>
          </cell>
          <cell r="I54">
            <v>51.572457758370888</v>
          </cell>
          <cell r="J54">
            <v>52.342801734959785</v>
          </cell>
          <cell r="K54">
            <v>52.305263157894736</v>
          </cell>
        </row>
        <row r="55">
          <cell r="C55" t="str">
            <v>Lleida</v>
          </cell>
          <cell r="D55" t="str">
            <v>Red Chief</v>
          </cell>
          <cell r="E55" t="str">
            <v>I</v>
          </cell>
          <cell r="F55" t="str">
            <v>70-80</v>
          </cell>
          <cell r="G55">
            <v>44.335238095238097</v>
          </cell>
          <cell r="H55">
            <v>44.866562009419148</v>
          </cell>
          <cell r="I55">
            <v>45.39</v>
          </cell>
          <cell r="J55">
            <v>44.808820079756039</v>
          </cell>
          <cell r="K55">
            <v>44.834054834054832</v>
          </cell>
        </row>
        <row r="58">
          <cell r="B58" t="str">
            <v>PERA</v>
          </cell>
          <cell r="C58" t="str">
            <v>Lleida</v>
          </cell>
          <cell r="D58" t="str">
            <v>Blanquilla</v>
          </cell>
          <cell r="E58" t="str">
            <v>I</v>
          </cell>
          <cell r="F58" t="str">
            <v>55-60</v>
          </cell>
          <cell r="G58">
            <v>60.44</v>
          </cell>
          <cell r="H58">
            <v>60.95</v>
          </cell>
          <cell r="I58">
            <v>60.19</v>
          </cell>
          <cell r="J58">
            <v>62.28</v>
          </cell>
          <cell r="K58">
            <v>60.53</v>
          </cell>
        </row>
        <row r="59">
          <cell r="C59" t="str">
            <v>Lleida</v>
          </cell>
          <cell r="D59" t="str">
            <v>Conferencia</v>
          </cell>
          <cell r="E59" t="str">
            <v>I</v>
          </cell>
          <cell r="F59" t="str">
            <v>60-65</v>
          </cell>
          <cell r="G59">
            <v>77.22</v>
          </cell>
          <cell r="H59">
            <v>79.52</v>
          </cell>
          <cell r="I59">
            <v>80.31</v>
          </cell>
          <cell r="J59">
            <v>78.790000000000006</v>
          </cell>
          <cell r="K59">
            <v>80.53</v>
          </cell>
        </row>
        <row r="60">
          <cell r="C60" t="str">
            <v>Lleida</v>
          </cell>
          <cell r="D60" t="str">
            <v>Limonera</v>
          </cell>
          <cell r="E60" t="str">
            <v>I</v>
          </cell>
          <cell r="F60" t="str">
            <v>60y+</v>
          </cell>
          <cell r="G60">
            <v>35</v>
          </cell>
          <cell r="H60">
            <v>34.736842105263158</v>
          </cell>
          <cell r="I60">
            <v>35</v>
          </cell>
          <cell r="J60">
            <v>35</v>
          </cell>
          <cell r="K60" t="str">
            <v>-</v>
          </cell>
        </row>
        <row r="61">
          <cell r="C61" t="str">
            <v>Zaragoza</v>
          </cell>
          <cell r="D61" t="str">
            <v>Blanquilla</v>
          </cell>
          <cell r="E61" t="str">
            <v>I</v>
          </cell>
          <cell r="F61" t="str">
            <v>55-60</v>
          </cell>
          <cell r="G61">
            <v>57.777777777777779</v>
          </cell>
          <cell r="H61" t="str">
            <v>-</v>
          </cell>
          <cell r="I61" t="str">
            <v>-</v>
          </cell>
          <cell r="J61">
            <v>58.5</v>
          </cell>
          <cell r="K61">
            <v>57.777777777777779</v>
          </cell>
        </row>
        <row r="62">
          <cell r="C62" t="str">
            <v>Zaragoza</v>
          </cell>
          <cell r="D62" t="str">
            <v>Conferencia</v>
          </cell>
          <cell r="E62" t="str">
            <v>I</v>
          </cell>
          <cell r="F62" t="str">
            <v>60-65</v>
          </cell>
          <cell r="G62">
            <v>58.5</v>
          </cell>
          <cell r="H62">
            <v>57.005176288260358</v>
          </cell>
          <cell r="I62" t="str">
            <v>-</v>
          </cell>
          <cell r="J62" t="str">
            <v>-</v>
          </cell>
          <cell r="K62">
            <v>58.5</v>
          </cell>
        </row>
        <row r="67">
          <cell r="B67" t="str">
            <v>II:HORTALIZAS</v>
          </cell>
        </row>
        <row r="71">
          <cell r="G71">
            <v>0</v>
          </cell>
        </row>
        <row r="72">
          <cell r="B72" t="str">
            <v>PRODUCTO</v>
          </cell>
          <cell r="C72" t="str">
            <v>MERCADO</v>
          </cell>
          <cell r="D72" t="str">
            <v xml:space="preserve">VARIEDAD </v>
          </cell>
          <cell r="E72" t="str">
            <v>CAT</v>
          </cell>
          <cell r="F72" t="str">
            <v>CALIBRE</v>
          </cell>
          <cell r="I72" t="str">
            <v>DIA/MES</v>
          </cell>
        </row>
        <row r="73">
          <cell r="D73" t="str">
            <v>O TIPO</v>
          </cell>
          <cell r="F73" t="str">
            <v>mm.</v>
          </cell>
          <cell r="G73">
            <v>38418</v>
          </cell>
          <cell r="H73">
            <v>38419</v>
          </cell>
          <cell r="I73">
            <v>38420</v>
          </cell>
          <cell r="J73">
            <v>38421</v>
          </cell>
          <cell r="K73">
            <v>38422</v>
          </cell>
        </row>
        <row r="75">
          <cell r="B75" t="str">
            <v>AJO</v>
          </cell>
          <cell r="C75" t="str">
            <v>Cuenca</v>
          </cell>
          <cell r="D75" t="str">
            <v>Blanco</v>
          </cell>
          <cell r="E75" t="str">
            <v>I</v>
          </cell>
          <cell r="F75" t="str">
            <v>50-80</v>
          </cell>
          <cell r="G75">
            <v>117.54901960784315</v>
          </cell>
          <cell r="H75">
            <v>117.54901960784315</v>
          </cell>
          <cell r="I75">
            <v>117.54901960784315</v>
          </cell>
          <cell r="J75">
            <v>117.54901960784315</v>
          </cell>
          <cell r="K75">
            <v>117.54901960784315</v>
          </cell>
        </row>
        <row r="76">
          <cell r="C76" t="str">
            <v>Cuenca</v>
          </cell>
          <cell r="D76" t="str">
            <v>Morado</v>
          </cell>
          <cell r="E76" t="str">
            <v>I</v>
          </cell>
          <cell r="F76" t="str">
            <v>50-80</v>
          </cell>
          <cell r="G76">
            <v>130</v>
          </cell>
          <cell r="H76">
            <v>130</v>
          </cell>
          <cell r="I76">
            <v>130</v>
          </cell>
          <cell r="J76">
            <v>130</v>
          </cell>
          <cell r="K76">
            <v>130</v>
          </cell>
        </row>
        <row r="79">
          <cell r="B79" t="str">
            <v>BERENJENA</v>
          </cell>
          <cell r="C79" t="str">
            <v>Almeria</v>
          </cell>
          <cell r="D79" t="str">
            <v>Alargada</v>
          </cell>
          <cell r="E79" t="str">
            <v>I</v>
          </cell>
          <cell r="F79" t="str">
            <v>40y+</v>
          </cell>
          <cell r="G79">
            <v>129.52380952380952</v>
          </cell>
          <cell r="H79">
            <v>131.42857142857142</v>
          </cell>
          <cell r="I79" t="str">
            <v>-</v>
          </cell>
          <cell r="J79" t="str">
            <v>-</v>
          </cell>
          <cell r="K79" t="str">
            <v>-</v>
          </cell>
        </row>
        <row r="80">
          <cell r="C80" t="str">
            <v>Almeria</v>
          </cell>
          <cell r="D80" t="str">
            <v>Redonda</v>
          </cell>
          <cell r="E80" t="str">
            <v>I</v>
          </cell>
          <cell r="F80" t="str">
            <v>70y+</v>
          </cell>
          <cell r="G80">
            <v>137.39130434782609</v>
          </cell>
          <cell r="H80">
            <v>136.19047619047618</v>
          </cell>
          <cell r="I80">
            <v>134.98452012383902</v>
          </cell>
          <cell r="J80">
            <v>135.55555555555554</v>
          </cell>
          <cell r="K80" t="str">
            <v>-</v>
          </cell>
        </row>
        <row r="83">
          <cell r="B83" t="str">
            <v>CALABACIN</v>
          </cell>
          <cell r="C83" t="str">
            <v>Almeria</v>
          </cell>
          <cell r="D83" t="str">
            <v>-</v>
          </cell>
          <cell r="E83" t="str">
            <v>I</v>
          </cell>
          <cell r="F83" t="str">
            <v>140-210</v>
          </cell>
          <cell r="G83">
            <v>177.64705882352942</v>
          </cell>
          <cell r="H83">
            <v>175.71428571428572</v>
          </cell>
          <cell r="I83" t="str">
            <v>-</v>
          </cell>
          <cell r="J83" t="str">
            <v>-</v>
          </cell>
          <cell r="K83" t="str">
            <v>-</v>
          </cell>
        </row>
        <row r="86">
          <cell r="B86" t="str">
            <v>CEBOLLA</v>
          </cell>
          <cell r="C86" t="str">
            <v>Albacete</v>
          </cell>
          <cell r="D86" t="str">
            <v>Amarilla</v>
          </cell>
          <cell r="E86" t="str">
            <v>I</v>
          </cell>
          <cell r="F86" t="str">
            <v>-</v>
          </cell>
          <cell r="G86">
            <v>16</v>
          </cell>
          <cell r="H86">
            <v>16</v>
          </cell>
          <cell r="I86">
            <v>16</v>
          </cell>
          <cell r="J86">
            <v>16</v>
          </cell>
          <cell r="K86">
            <v>16</v>
          </cell>
        </row>
        <row r="89">
          <cell r="B89" t="str">
            <v>CHAMPIÑON</v>
          </cell>
          <cell r="C89" t="str">
            <v>La Rioja</v>
          </cell>
          <cell r="D89" t="str">
            <v>Cerrado</v>
          </cell>
          <cell r="E89" t="str">
            <v>I</v>
          </cell>
          <cell r="F89" t="str">
            <v>30-65</v>
          </cell>
          <cell r="G89">
            <v>129.81545741324922</v>
          </cell>
          <cell r="H89">
            <v>129.4834404095235</v>
          </cell>
          <cell r="I89">
            <v>130.04393673110721</v>
          </cell>
          <cell r="J89">
            <v>130.86392201235964</v>
          </cell>
          <cell r="K89">
            <v>130.44793449681484</v>
          </cell>
        </row>
        <row r="92">
          <cell r="B92" t="str">
            <v>COLIFLOR</v>
          </cell>
          <cell r="C92" t="str">
            <v>La Rioja</v>
          </cell>
          <cell r="D92" t="str">
            <v>Coronada</v>
          </cell>
          <cell r="E92" t="str">
            <v>I</v>
          </cell>
          <cell r="F92" t="str">
            <v>160-200</v>
          </cell>
          <cell r="G92">
            <v>58.477777777777781</v>
          </cell>
          <cell r="H92">
            <v>60</v>
          </cell>
          <cell r="I92">
            <v>65.790000000000006</v>
          </cell>
          <cell r="J92">
            <v>68.099999999999994</v>
          </cell>
          <cell r="K92">
            <v>72.44</v>
          </cell>
        </row>
        <row r="95">
          <cell r="B95" t="str">
            <v>FRESON</v>
          </cell>
          <cell r="C95" t="str">
            <v>Huelva</v>
          </cell>
          <cell r="D95" t="str">
            <v>-</v>
          </cell>
          <cell r="E95" t="str">
            <v>I</v>
          </cell>
          <cell r="F95" t="str">
            <v>-</v>
          </cell>
          <cell r="G95">
            <v>293.81818181818181</v>
          </cell>
          <cell r="H95">
            <v>304.85714285714283</v>
          </cell>
          <cell r="I95">
            <v>317</v>
          </cell>
          <cell r="J95">
            <v>317</v>
          </cell>
          <cell r="K95">
            <v>317</v>
          </cell>
        </row>
        <row r="98">
          <cell r="B98" t="str">
            <v>JUDIA VERDE</v>
          </cell>
          <cell r="C98" t="str">
            <v>Almería</v>
          </cell>
          <cell r="D98" t="str">
            <v>Plana</v>
          </cell>
          <cell r="E98" t="str">
            <v>I</v>
          </cell>
          <cell r="F98" t="str">
            <v>-</v>
          </cell>
          <cell r="G98">
            <v>539</v>
          </cell>
          <cell r="H98">
            <v>525.49019607843138</v>
          </cell>
          <cell r="I98" t="str">
            <v>-</v>
          </cell>
          <cell r="J98" t="str">
            <v>-</v>
          </cell>
          <cell r="K98" t="str">
            <v>-</v>
          </cell>
        </row>
        <row r="101">
          <cell r="B101" t="str">
            <v>LECHUGA</v>
          </cell>
          <cell r="C101" t="str">
            <v>Almeria</v>
          </cell>
          <cell r="D101" t="str">
            <v>Iceberg</v>
          </cell>
          <cell r="E101" t="str">
            <v>I</v>
          </cell>
          <cell r="F101" t="str">
            <v>400y+</v>
          </cell>
          <cell r="G101">
            <v>253.19693094629153</v>
          </cell>
          <cell r="H101" t="str">
            <v>-</v>
          </cell>
          <cell r="I101" t="str">
            <v>-</v>
          </cell>
          <cell r="J101" t="str">
            <v>-</v>
          </cell>
          <cell r="K101" t="str">
            <v>-</v>
          </cell>
        </row>
        <row r="102">
          <cell r="C102" t="str">
            <v>Murcia</v>
          </cell>
          <cell r="D102" t="str">
            <v>Iceberg</v>
          </cell>
          <cell r="E102" t="str">
            <v>I</v>
          </cell>
          <cell r="F102" t="str">
            <v>400y+</v>
          </cell>
          <cell r="G102">
            <v>222.5</v>
          </cell>
          <cell r="H102">
            <v>222.5</v>
          </cell>
          <cell r="I102">
            <v>222.5</v>
          </cell>
          <cell r="J102">
            <v>222.5</v>
          </cell>
          <cell r="K102">
            <v>222.5</v>
          </cell>
        </row>
        <row r="105">
          <cell r="B105" t="str">
            <v>PEPINO</v>
          </cell>
          <cell r="C105" t="str">
            <v>Almeria</v>
          </cell>
          <cell r="D105" t="str">
            <v>Liso</v>
          </cell>
          <cell r="E105" t="str">
            <v>I</v>
          </cell>
          <cell r="F105" t="str">
            <v>-</v>
          </cell>
          <cell r="G105">
            <v>153.63636363636363</v>
          </cell>
          <cell r="H105">
            <v>154.43795527780489</v>
          </cell>
          <cell r="I105" t="str">
            <v>-</v>
          </cell>
          <cell r="J105">
            <v>168.18181818181816</v>
          </cell>
          <cell r="K105">
            <v>172.72727272727272</v>
          </cell>
        </row>
        <row r="108">
          <cell r="B108" t="str">
            <v>PIMIENTO</v>
          </cell>
          <cell r="C108" t="str">
            <v>Almeria</v>
          </cell>
          <cell r="D108" t="str">
            <v>Alargado verde</v>
          </cell>
          <cell r="E108" t="str">
            <v>I</v>
          </cell>
          <cell r="F108" t="str">
            <v>40y+</v>
          </cell>
          <cell r="G108">
            <v>177.77777777777777</v>
          </cell>
          <cell r="H108">
            <v>173.85620915032681</v>
          </cell>
          <cell r="I108" t="str">
            <v>-</v>
          </cell>
          <cell r="J108" t="str">
            <v>-</v>
          </cell>
          <cell r="K108" t="str">
            <v>-</v>
          </cell>
        </row>
        <row r="111">
          <cell r="B111" t="str">
            <v>TOMATE</v>
          </cell>
          <cell r="C111" t="str">
            <v>Almeria</v>
          </cell>
          <cell r="D111" t="str">
            <v>Racimo</v>
          </cell>
          <cell r="E111" t="str">
            <v>I</v>
          </cell>
          <cell r="F111" t="str">
            <v>57-82</v>
          </cell>
          <cell r="G111">
            <v>105.04066863922584</v>
          </cell>
          <cell r="H111">
            <v>107.79592179858936</v>
          </cell>
          <cell r="I111" t="str">
            <v>-</v>
          </cell>
          <cell r="J111">
            <v>107.3402135944867</v>
          </cell>
          <cell r="K111">
            <v>108.45143909844489</v>
          </cell>
        </row>
        <row r="112">
          <cell r="C112" t="str">
            <v>Almeria</v>
          </cell>
          <cell r="D112" t="str">
            <v>Redondo</v>
          </cell>
          <cell r="E112" t="str">
            <v>I</v>
          </cell>
          <cell r="F112" t="str">
            <v>57-82</v>
          </cell>
          <cell r="G112">
            <v>96.648423961315999</v>
          </cell>
          <cell r="H112">
            <v>99.249821601245955</v>
          </cell>
          <cell r="I112">
            <v>101.96078431372548</v>
          </cell>
          <cell r="J112">
            <v>99.410383309988092</v>
          </cell>
          <cell r="K112">
            <v>99.289134190044535</v>
          </cell>
        </row>
        <row r="113">
          <cell r="C113" t="str">
            <v>Granada</v>
          </cell>
          <cell r="D113" t="str">
            <v>Cereza</v>
          </cell>
          <cell r="E113" t="str">
            <v>I</v>
          </cell>
          <cell r="F113" t="str">
            <v>-</v>
          </cell>
          <cell r="G113">
            <v>210</v>
          </cell>
          <cell r="H113">
            <v>210</v>
          </cell>
          <cell r="I113">
            <v>210</v>
          </cell>
          <cell r="J113">
            <v>210</v>
          </cell>
          <cell r="K113">
            <v>210</v>
          </cell>
        </row>
        <row r="114">
          <cell r="C114" t="str">
            <v>Murcia</v>
          </cell>
          <cell r="D114" t="str">
            <v>Cereza</v>
          </cell>
          <cell r="E114" t="str">
            <v>I</v>
          </cell>
          <cell r="F114" t="str">
            <v>-</v>
          </cell>
          <cell r="G114">
            <v>275</v>
          </cell>
          <cell r="H114">
            <v>275</v>
          </cell>
          <cell r="I114">
            <v>275</v>
          </cell>
          <cell r="J114">
            <v>275</v>
          </cell>
          <cell r="K114">
            <v>275</v>
          </cell>
        </row>
        <row r="115">
          <cell r="C115" t="str">
            <v>Murcia</v>
          </cell>
          <cell r="D115" t="str">
            <v>Redondo</v>
          </cell>
          <cell r="E115" t="str">
            <v>I</v>
          </cell>
          <cell r="F115" t="str">
            <v>57-82</v>
          </cell>
          <cell r="G115">
            <v>125.27777777777777</v>
          </cell>
          <cell r="H115">
            <v>125.27777777777777</v>
          </cell>
          <cell r="I115">
            <v>125.27777777777777</v>
          </cell>
          <cell r="J115">
            <v>125.27777777777777</v>
          </cell>
          <cell r="K115">
            <v>125.27777777777777</v>
          </cell>
        </row>
        <row r="118">
          <cell r="B118" t="str">
            <v>ZANAHORIA</v>
          </cell>
          <cell r="C118" t="str">
            <v>Cádiz</v>
          </cell>
          <cell r="D118" t="str">
            <v>-</v>
          </cell>
          <cell r="E118" t="str">
            <v>I</v>
          </cell>
          <cell r="F118" t="str">
            <v>-</v>
          </cell>
          <cell r="G118" t="str">
            <v>-</v>
          </cell>
          <cell r="H118" t="str">
            <v>-</v>
          </cell>
          <cell r="I118">
            <v>33.677419354838712</v>
          </cell>
          <cell r="J118" t="str">
            <v>-</v>
          </cell>
          <cell r="K118">
            <v>34.46153846153846</v>
          </cell>
        </row>
        <row r="123">
          <cell r="B123" t="str">
            <v>SALUDOS</v>
          </cell>
        </row>
        <row r="124">
          <cell r="B124" t="str">
            <v>SERVICIO DE PRECIOS Y SALARIOS AGRARIOS</v>
          </cell>
        </row>
      </sheetData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ág. 5"/>
    </sheetNames>
    <sheetDataSet>
      <sheetData sheetId="0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esa del ajo"/>
      <sheetName val="COMITE FIE"/>
      <sheetName val="CCAA"/>
      <sheetName val="PRECIOS CE"/>
      <sheetName val="ISC FRUTAS"/>
      <sheetName val="ISCHORTALIZAS"/>
    </sheetNames>
    <sheetDataSet>
      <sheetData sheetId="0"/>
      <sheetData sheetId="1"/>
      <sheetData sheetId="2"/>
      <sheetData sheetId="3"/>
      <sheetData sheetId="4"/>
      <sheetData sheetId="5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ág. 7"/>
    </sheetNames>
    <sheetDataSet>
      <sheetData sheetId="0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esa del ajo"/>
      <sheetName val="COMITE FIE"/>
      <sheetName val="CCAA"/>
      <sheetName val="PRECIOS CE"/>
      <sheetName val="ISC FRUTAS"/>
      <sheetName val="ISCHORTALIZAS"/>
    </sheetNames>
    <sheetDataSet>
      <sheetData sheetId="0"/>
      <sheetData sheetId="1"/>
      <sheetData sheetId="2"/>
      <sheetData sheetId="3"/>
      <sheetData sheetId="4"/>
      <sheetData sheetId="5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ág. 9"/>
      <sheetName val="Pág. 10"/>
      <sheetName val="Pág. 11"/>
      <sheetName val="Pág. 12"/>
      <sheetName val="Pág. 13"/>
    </sheetNames>
    <sheetDataSet>
      <sheetData sheetId="0"/>
      <sheetData sheetId="1"/>
      <sheetData sheetId="2"/>
      <sheetData sheetId="3"/>
      <sheetData sheetId="4"/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ág. 14"/>
      <sheetName val="Pág. 15"/>
      <sheetName val="Pág. 16"/>
      <sheetName val="Pág. 17"/>
    </sheetNames>
    <sheetDataSet>
      <sheetData sheetId="0">
        <row r="13">
          <cell r="G13">
            <v>43731</v>
          </cell>
          <cell r="H13">
            <v>43732</v>
          </cell>
          <cell r="I13">
            <v>43733</v>
          </cell>
          <cell r="J13">
            <v>43734</v>
          </cell>
          <cell r="K13">
            <v>43735</v>
          </cell>
          <cell r="L13">
            <v>43736</v>
          </cell>
          <cell r="M13">
            <v>43737</v>
          </cell>
        </row>
      </sheetData>
      <sheetData sheetId="1">
        <row r="13">
          <cell r="G13" t="str">
            <v>Semana 39 - 2019: 23/09 - 29/09</v>
          </cell>
        </row>
      </sheetData>
      <sheetData sheetId="2"/>
      <sheetData sheetId="3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7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6.bin"/><Relationship Id="rId1" Type="http://schemas.openxmlformats.org/officeDocument/2006/relationships/hyperlink" Target="https://ec.europa.eu/agriculture/" TargetMode="Externa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5" Type="http://schemas.openxmlformats.org/officeDocument/2006/relationships/image" Target="../media/image1.emf"/><Relationship Id="rId4" Type="http://schemas.openxmlformats.org/officeDocument/2006/relationships/oleObject" Target="../embeddings/Documento_de_Microsoft_Word_97-20031.doc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Relationship Id="rId5" Type="http://schemas.openxmlformats.org/officeDocument/2006/relationships/image" Target="../media/image2.emf"/><Relationship Id="rId4" Type="http://schemas.openxmlformats.org/officeDocument/2006/relationships/oleObject" Target="../embeddings/Documento_de_Microsoft_Word_97-20032.doc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3.vml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Relationship Id="rId5" Type="http://schemas.openxmlformats.org/officeDocument/2006/relationships/image" Target="../media/image3.emf"/><Relationship Id="rId4" Type="http://schemas.openxmlformats.org/officeDocument/2006/relationships/oleObject" Target="../embeddings/Documento_de_Microsoft_Word_97-20033.doc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35"/>
  <sheetViews>
    <sheetView tabSelected="1" workbookViewId="0"/>
  </sheetViews>
  <sheetFormatPr baseColWidth="10" defaultRowHeight="12.75" x14ac:dyDescent="0.2"/>
  <cols>
    <col min="1" max="16384" width="11.42578125" style="708"/>
  </cols>
  <sheetData>
    <row r="1" spans="1:5" x14ac:dyDescent="0.2">
      <c r="A1" s="708" t="s">
        <v>521</v>
      </c>
    </row>
    <row r="2" spans="1:5" x14ac:dyDescent="0.2">
      <c r="A2" s="708" t="s">
        <v>522</v>
      </c>
    </row>
    <row r="3" spans="1:5" x14ac:dyDescent="0.2">
      <c r="A3" s="708" t="s">
        <v>523</v>
      </c>
    </row>
    <row r="4" spans="1:5" x14ac:dyDescent="0.2">
      <c r="A4" s="709" t="s">
        <v>524</v>
      </c>
      <c r="B4" s="709"/>
      <c r="C4" s="709"/>
      <c r="D4" s="709"/>
      <c r="E4" s="709"/>
    </row>
    <row r="5" spans="1:5" x14ac:dyDescent="0.2">
      <c r="A5" s="709" t="s">
        <v>544</v>
      </c>
      <c r="B5" s="709"/>
      <c r="C5" s="709"/>
      <c r="D5" s="709"/>
      <c r="E5" s="709"/>
    </row>
    <row r="7" spans="1:5" x14ac:dyDescent="0.2">
      <c r="A7" s="708" t="s">
        <v>525</v>
      </c>
    </row>
    <row r="8" spans="1:5" x14ac:dyDescent="0.2">
      <c r="A8" s="709" t="s">
        <v>526</v>
      </c>
      <c r="B8" s="709"/>
      <c r="C8" s="709"/>
      <c r="D8" s="709"/>
      <c r="E8" s="709"/>
    </row>
    <row r="10" spans="1:5" x14ac:dyDescent="0.2">
      <c r="A10" s="708" t="s">
        <v>527</v>
      </c>
    </row>
    <row r="11" spans="1:5" x14ac:dyDescent="0.2">
      <c r="A11" s="708" t="s">
        <v>528</v>
      </c>
    </row>
    <row r="12" spans="1:5" x14ac:dyDescent="0.2">
      <c r="A12" s="709" t="s">
        <v>545</v>
      </c>
      <c r="B12" s="709"/>
      <c r="C12" s="709"/>
      <c r="D12" s="709"/>
      <c r="E12" s="709"/>
    </row>
    <row r="13" spans="1:5" x14ac:dyDescent="0.2">
      <c r="A13" s="709" t="s">
        <v>546</v>
      </c>
      <c r="B13" s="709"/>
      <c r="C13" s="709"/>
      <c r="D13" s="709"/>
      <c r="E13" s="709"/>
    </row>
    <row r="14" spans="1:5" x14ac:dyDescent="0.2">
      <c r="A14" s="709" t="s">
        <v>547</v>
      </c>
      <c r="B14" s="709"/>
      <c r="C14" s="709"/>
      <c r="D14" s="709"/>
      <c r="E14" s="709"/>
    </row>
    <row r="15" spans="1:5" x14ac:dyDescent="0.2">
      <c r="A15" s="709" t="s">
        <v>548</v>
      </c>
      <c r="B15" s="709"/>
      <c r="C15" s="709"/>
      <c r="D15" s="709"/>
      <c r="E15" s="709"/>
    </row>
    <row r="16" spans="1:5" x14ac:dyDescent="0.2">
      <c r="A16" s="709" t="s">
        <v>549</v>
      </c>
      <c r="B16" s="709"/>
      <c r="C16" s="709"/>
      <c r="D16" s="709"/>
      <c r="E16" s="709"/>
    </row>
    <row r="17" spans="1:5" x14ac:dyDescent="0.2">
      <c r="A17" s="708" t="s">
        <v>529</v>
      </c>
    </row>
    <row r="18" spans="1:5" x14ac:dyDescent="0.2">
      <c r="A18" s="708" t="s">
        <v>530</v>
      </c>
    </row>
    <row r="19" spans="1:5" x14ac:dyDescent="0.2">
      <c r="A19" s="709" t="s">
        <v>531</v>
      </c>
      <c r="B19" s="709"/>
      <c r="C19" s="709"/>
      <c r="D19" s="709"/>
      <c r="E19" s="709"/>
    </row>
    <row r="20" spans="1:5" x14ac:dyDescent="0.2">
      <c r="A20" s="709" t="s">
        <v>550</v>
      </c>
      <c r="B20" s="709"/>
      <c r="C20" s="709"/>
      <c r="D20" s="709"/>
      <c r="E20" s="709"/>
    </row>
    <row r="21" spans="1:5" x14ac:dyDescent="0.2">
      <c r="A21" s="708" t="s">
        <v>532</v>
      </c>
    </row>
    <row r="22" spans="1:5" x14ac:dyDescent="0.2">
      <c r="A22" s="709" t="s">
        <v>533</v>
      </c>
      <c r="B22" s="709"/>
      <c r="C22" s="709"/>
      <c r="D22" s="709"/>
      <c r="E22" s="709"/>
    </row>
    <row r="23" spans="1:5" x14ac:dyDescent="0.2">
      <c r="A23" s="709" t="s">
        <v>534</v>
      </c>
      <c r="B23" s="709"/>
      <c r="C23" s="709"/>
      <c r="D23" s="709"/>
      <c r="E23" s="709"/>
    </row>
    <row r="24" spans="1:5" x14ac:dyDescent="0.2">
      <c r="A24" s="708" t="s">
        <v>535</v>
      </c>
    </row>
    <row r="25" spans="1:5" x14ac:dyDescent="0.2">
      <c r="A25" s="708" t="s">
        <v>536</v>
      </c>
    </row>
    <row r="26" spans="1:5" x14ac:dyDescent="0.2">
      <c r="A26" s="709" t="s">
        <v>551</v>
      </c>
      <c r="B26" s="709"/>
      <c r="C26" s="709"/>
      <c r="D26" s="709"/>
      <c r="E26" s="709"/>
    </row>
    <row r="27" spans="1:5" x14ac:dyDescent="0.2">
      <c r="A27" s="709" t="s">
        <v>552</v>
      </c>
      <c r="B27" s="709"/>
      <c r="C27" s="709"/>
      <c r="D27" s="709"/>
      <c r="E27" s="709"/>
    </row>
    <row r="28" spans="1:5" x14ac:dyDescent="0.2">
      <c r="A28" s="709" t="s">
        <v>553</v>
      </c>
      <c r="B28" s="709"/>
      <c r="C28" s="709"/>
      <c r="D28" s="709"/>
      <c r="E28" s="709"/>
    </row>
    <row r="29" spans="1:5" x14ac:dyDescent="0.2">
      <c r="A29" s="708" t="s">
        <v>537</v>
      </c>
    </row>
    <row r="30" spans="1:5" x14ac:dyDescent="0.2">
      <c r="A30" s="709" t="s">
        <v>538</v>
      </c>
      <c r="B30" s="709"/>
      <c r="C30" s="709"/>
      <c r="D30" s="709"/>
      <c r="E30" s="709"/>
    </row>
    <row r="31" spans="1:5" x14ac:dyDescent="0.2">
      <c r="A31" s="708" t="s">
        <v>539</v>
      </c>
    </row>
    <row r="32" spans="1:5" x14ac:dyDescent="0.2">
      <c r="A32" s="709" t="s">
        <v>540</v>
      </c>
      <c r="B32" s="709"/>
      <c r="C32" s="709"/>
      <c r="D32" s="709"/>
      <c r="E32" s="709"/>
    </row>
    <row r="33" spans="1:5" x14ac:dyDescent="0.2">
      <c r="A33" s="709" t="s">
        <v>541</v>
      </c>
      <c r="B33" s="709"/>
      <c r="C33" s="709"/>
      <c r="D33" s="709"/>
      <c r="E33" s="709"/>
    </row>
    <row r="34" spans="1:5" x14ac:dyDescent="0.2">
      <c r="A34" s="709" t="s">
        <v>542</v>
      </c>
      <c r="B34" s="709"/>
      <c r="C34" s="709"/>
      <c r="D34" s="709"/>
      <c r="E34" s="709"/>
    </row>
    <row r="35" spans="1:5" x14ac:dyDescent="0.2">
      <c r="A35" s="709" t="s">
        <v>543</v>
      </c>
      <c r="B35" s="709"/>
      <c r="C35" s="709"/>
      <c r="D35" s="709"/>
      <c r="E35" s="709"/>
    </row>
  </sheetData>
  <hyperlinks>
    <hyperlink ref="A4:E4" location="'Pág. 4'!A1" display="1.1.1.         Precios Medios Nacionales de Cereales, Oleaginosas, Proteaginosas, Vinos y Aceites"/>
    <hyperlink ref="A5:E5" location="'Pág. 5'!A1" display="1.1.2.         Precios Medios Nacionales en Origen de Frutas y Hortalízas"/>
    <hyperlink ref="A8:E8" location="'Pág. 7'!A1" display="1.2.1.         Precios Medios Nacionales de Productos Ganaderos"/>
    <hyperlink ref="A12:E12" location="'Pág. 9'!A1" display="2.1.1.         Precios Medios en Mercados Representativos: Trigo"/>
    <hyperlink ref="A13:E13" location="'Pág. 10'!A1" display="2.1.2.         Precios Medios en Mercados Representativos: Cebada"/>
    <hyperlink ref="A14:E14" location="'Pág. 11'!A1" display="2.1.3.         Precios Medios en Mercados Representativos: Maíz y Arroz"/>
    <hyperlink ref="A15:E15" location="'Pág. 12'!A1" display="2.2.         PRECIOS MEDIOS EN MERCADOS REPRESENTATIVOS DE VINOS"/>
    <hyperlink ref="A16:E16" location="'Pág. 13'!A1" display="2.3.         PRECIOS MEDIOS EN MERCADOS REPRESENTATIVOS DE ACEITES"/>
    <hyperlink ref="A19:E19" location="'Pág. 14'!A1" display="3.1.1.         Precios de Producción de Frutas en el Mercado Interior: Precios diarios y Precios Medios Ponderados Semanales en mercados representativos"/>
    <hyperlink ref="A20:E20" location="'Pág. 15'!A1" display="3.1.2.         Precios de Producción de Frutas en el Mercado Interior: Precios diarios y Precios Medios Ponderados Semanales en mercados representativos"/>
    <hyperlink ref="A22:E22" location="'Pág. 16'!A1" display="3.2.1.         Precios de Producción de Productos Hortícolas en el Mercado Interior: Precios diarios y Precios Medios Ponderados Semanales en mercados"/>
    <hyperlink ref="A23:E23" location="'Pág. 17'!A1" display="3.2.2.         Precios de Producción de Productos Hortícolas en el Mercado Interior: Precios Medios Ponderados Semanales Nacionales"/>
    <hyperlink ref="A26:E26" location="'Pág. 18'!A1" display="4.1.1.         Precios Medios Nacionales de Canales de Bovino Pesado"/>
    <hyperlink ref="A27:E27" location="'Pág. 19'!A1" display="4.1.2.         Precios Medios Nacionales del Bovino Vivo"/>
    <hyperlink ref="A28:E28" location="'Pág. 19'!A1" display="4.1.3.         Precios Medios Nacionales de Otros Animales de la Especie Bovina"/>
    <hyperlink ref="A30:E30" location="'Pág. 19'!A1" display="4.2.1.         Precios Medios Nacionales de Canales de Ovino Frescas o Refrigeradas"/>
    <hyperlink ref="A32:E32" location="'Pág. 20'!A1" display="4.3.1.         Precios Medios de Canales de Porcino de Capa Blanca"/>
    <hyperlink ref="A33:E33" location="'Pág. 20'!A1" display="4.3.2.         Precios Medios en Mercados Representativos Provinciales de Porcino Cebado"/>
    <hyperlink ref="A34:E34" location="'Pág. 21'!A1" display="4.3.3.         Precios Medios de Porcino Precoz, Lechones y Otras Calidades"/>
    <hyperlink ref="A35:E35" location="'Pág. 21'!A1" display="4.3.4.         Precios Medios de Porcino: Tronco Ibérico"/>
  </hyperlinks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U68"/>
  <sheetViews>
    <sheetView showGridLines="0" zoomScale="70" zoomScaleNormal="70" zoomScaleSheetLayoutView="100" workbookViewId="0">
      <selection activeCell="G18" sqref="G18"/>
    </sheetView>
  </sheetViews>
  <sheetFormatPr baseColWidth="10" defaultColWidth="12.5703125" defaultRowHeight="15" x14ac:dyDescent="0.25"/>
  <cols>
    <col min="1" max="1" width="2.7109375" style="334" customWidth="1"/>
    <col min="2" max="2" width="20.7109375" style="335" customWidth="1"/>
    <col min="3" max="3" width="16.140625" style="335" customWidth="1"/>
    <col min="4" max="4" width="36.28515625" style="335" customWidth="1"/>
    <col min="5" max="5" width="8.140625" style="335" customWidth="1"/>
    <col min="6" max="6" width="19.42578125" style="335" bestFit="1" customWidth="1"/>
    <col min="7" max="13" width="10.7109375" style="335" customWidth="1"/>
    <col min="14" max="14" width="14.7109375" style="335" customWidth="1"/>
    <col min="15" max="15" width="3.7109375" style="336" customWidth="1"/>
    <col min="16" max="16" width="10.85546875" style="336" customWidth="1"/>
    <col min="17" max="17" width="12.5703125" style="336"/>
    <col min="18" max="19" width="14.7109375" style="336" bestFit="1" customWidth="1"/>
    <col min="20" max="20" width="12.85546875" style="336" bestFit="1" customWidth="1"/>
    <col min="21" max="16384" width="12.5703125" style="336"/>
  </cols>
  <sheetData>
    <row r="1" spans="1:21" ht="11.25" customHeight="1" x14ac:dyDescent="0.25"/>
    <row r="2" spans="1:21" x14ac:dyDescent="0.25">
      <c r="J2" s="337"/>
      <c r="K2" s="337"/>
      <c r="L2" s="338"/>
      <c r="M2" s="338"/>
      <c r="N2" s="339"/>
      <c r="O2" s="340"/>
    </row>
    <row r="3" spans="1:21" ht="0.75" customHeight="1" x14ac:dyDescent="0.25">
      <c r="J3" s="337"/>
      <c r="K3" s="337"/>
      <c r="L3" s="338"/>
      <c r="M3" s="338"/>
      <c r="N3" s="338"/>
      <c r="O3" s="340"/>
    </row>
    <row r="4" spans="1:21" ht="27" customHeight="1" x14ac:dyDescent="0.25">
      <c r="B4" s="341" t="s">
        <v>250</v>
      </c>
      <c r="C4" s="341"/>
      <c r="D4" s="341"/>
      <c r="E4" s="341"/>
      <c r="F4" s="341"/>
      <c r="G4" s="341"/>
      <c r="H4" s="341"/>
      <c r="I4" s="341"/>
      <c r="J4" s="341"/>
      <c r="K4" s="341"/>
      <c r="L4" s="341"/>
      <c r="M4" s="341"/>
      <c r="N4" s="341"/>
      <c r="O4" s="342"/>
    </row>
    <row r="5" spans="1:21" ht="26.25" customHeight="1" thickBot="1" x14ac:dyDescent="0.3">
      <c r="B5" s="343" t="s">
        <v>251</v>
      </c>
      <c r="C5" s="343"/>
      <c r="D5" s="343"/>
      <c r="E5" s="343"/>
      <c r="F5" s="343"/>
      <c r="G5" s="343"/>
      <c r="H5" s="343"/>
      <c r="I5" s="343"/>
      <c r="J5" s="343"/>
      <c r="K5" s="343"/>
      <c r="L5" s="343"/>
      <c r="M5" s="343"/>
      <c r="N5" s="343"/>
      <c r="O5" s="344"/>
    </row>
    <row r="6" spans="1:21" ht="24.75" customHeight="1" x14ac:dyDescent="0.25">
      <c r="B6" s="345" t="s">
        <v>252</v>
      </c>
      <c r="C6" s="346"/>
      <c r="D6" s="346"/>
      <c r="E6" s="346"/>
      <c r="F6" s="346"/>
      <c r="G6" s="346"/>
      <c r="H6" s="346"/>
      <c r="I6" s="346"/>
      <c r="J6" s="346"/>
      <c r="K6" s="346"/>
      <c r="L6" s="346"/>
      <c r="M6" s="346"/>
      <c r="N6" s="347"/>
      <c r="O6" s="344"/>
    </row>
    <row r="7" spans="1:21" ht="19.5" customHeight="1" thickBot="1" x14ac:dyDescent="0.3">
      <c r="B7" s="348" t="s">
        <v>253</v>
      </c>
      <c r="C7" s="349"/>
      <c r="D7" s="349"/>
      <c r="E7" s="349"/>
      <c r="F7" s="349"/>
      <c r="G7" s="349"/>
      <c r="H7" s="349"/>
      <c r="I7" s="349"/>
      <c r="J7" s="349"/>
      <c r="K7" s="349"/>
      <c r="L7" s="349"/>
      <c r="M7" s="349"/>
      <c r="N7" s="350"/>
      <c r="O7" s="344"/>
      <c r="Q7" s="335"/>
    </row>
    <row r="8" spans="1:21" ht="16.5" customHeight="1" x14ac:dyDescent="0.25">
      <c r="B8" s="351" t="s">
        <v>254</v>
      </c>
      <c r="C8" s="351"/>
      <c r="D8" s="351"/>
      <c r="E8" s="351"/>
      <c r="F8" s="351"/>
      <c r="G8" s="351"/>
      <c r="H8" s="351"/>
      <c r="I8" s="351"/>
      <c r="J8" s="351"/>
      <c r="K8" s="351"/>
      <c r="L8" s="351"/>
      <c r="M8" s="351"/>
      <c r="N8" s="351"/>
      <c r="O8" s="344"/>
    </row>
    <row r="9" spans="1:21" s="354" customFormat="1" ht="12" customHeight="1" x14ac:dyDescent="0.25">
      <c r="A9" s="352"/>
      <c r="B9" s="353"/>
      <c r="C9" s="353"/>
      <c r="D9" s="353"/>
      <c r="E9" s="353"/>
      <c r="F9" s="353"/>
      <c r="G9" s="353"/>
      <c r="H9" s="353"/>
      <c r="I9" s="353"/>
      <c r="J9" s="353"/>
      <c r="K9" s="353"/>
      <c r="L9" s="353"/>
      <c r="M9" s="353"/>
      <c r="N9" s="353"/>
      <c r="O9" s="344"/>
    </row>
    <row r="10" spans="1:21" s="354" customFormat="1" ht="24.75" customHeight="1" x14ac:dyDescent="0.25">
      <c r="A10" s="352"/>
      <c r="B10" s="355" t="s">
        <v>255</v>
      </c>
      <c r="C10" s="355"/>
      <c r="D10" s="355"/>
      <c r="E10" s="355"/>
      <c r="F10" s="355"/>
      <c r="G10" s="355"/>
      <c r="H10" s="355"/>
      <c r="I10" s="355"/>
      <c r="J10" s="355"/>
      <c r="K10" s="355"/>
      <c r="L10" s="355"/>
      <c r="M10" s="355"/>
      <c r="N10" s="355"/>
      <c r="O10" s="344"/>
    </row>
    <row r="11" spans="1:21" ht="6" customHeight="1" thickBot="1" x14ac:dyDescent="0.35">
      <c r="B11" s="356"/>
      <c r="C11" s="356"/>
      <c r="D11" s="356"/>
      <c r="E11" s="356"/>
      <c r="F11" s="356"/>
      <c r="G11" s="356"/>
      <c r="H11" s="356"/>
      <c r="I11" s="356"/>
      <c r="J11" s="356"/>
      <c r="K11" s="356"/>
      <c r="L11" s="356"/>
      <c r="M11" s="356"/>
      <c r="N11" s="356"/>
      <c r="O11" s="357"/>
    </row>
    <row r="12" spans="1:21" ht="25.9" customHeight="1" x14ac:dyDescent="0.25">
      <c r="B12" s="358" t="s">
        <v>143</v>
      </c>
      <c r="C12" s="359" t="s">
        <v>256</v>
      </c>
      <c r="D12" s="360" t="s">
        <v>257</v>
      </c>
      <c r="E12" s="359" t="s">
        <v>258</v>
      </c>
      <c r="F12" s="360" t="s">
        <v>259</v>
      </c>
      <c r="G12" s="361" t="s">
        <v>260</v>
      </c>
      <c r="H12" s="362"/>
      <c r="I12" s="363"/>
      <c r="J12" s="362" t="s">
        <v>261</v>
      </c>
      <c r="K12" s="362"/>
      <c r="L12" s="364"/>
      <c r="M12" s="364"/>
      <c r="N12" s="365"/>
      <c r="O12" s="366"/>
      <c r="U12" s="335"/>
    </row>
    <row r="13" spans="1:21" ht="19.7" customHeight="1" x14ac:dyDescent="0.25">
      <c r="B13" s="367"/>
      <c r="C13" s="368"/>
      <c r="D13" s="369" t="s">
        <v>262</v>
      </c>
      <c r="E13" s="368"/>
      <c r="F13" s="369"/>
      <c r="G13" s="370">
        <v>43731</v>
      </c>
      <c r="H13" s="370">
        <f>G13+1</f>
        <v>43732</v>
      </c>
      <c r="I13" s="370">
        <f t="shared" ref="I13:M13" si="0">H13+1</f>
        <v>43733</v>
      </c>
      <c r="J13" s="370">
        <f t="shared" si="0"/>
        <v>43734</v>
      </c>
      <c r="K13" s="370">
        <f t="shared" si="0"/>
        <v>43735</v>
      </c>
      <c r="L13" s="370">
        <f t="shared" si="0"/>
        <v>43736</v>
      </c>
      <c r="M13" s="371">
        <f t="shared" si="0"/>
        <v>43737</v>
      </c>
      <c r="N13" s="372" t="s">
        <v>263</v>
      </c>
      <c r="O13" s="373"/>
    </row>
    <row r="14" spans="1:21" s="383" customFormat="1" ht="20.100000000000001" customHeight="1" x14ac:dyDescent="0.25">
      <c r="A14" s="334"/>
      <c r="B14" s="374" t="s">
        <v>264</v>
      </c>
      <c r="C14" s="375" t="s">
        <v>265</v>
      </c>
      <c r="D14" s="375" t="s">
        <v>266</v>
      </c>
      <c r="E14" s="375" t="s">
        <v>267</v>
      </c>
      <c r="F14" s="375" t="s">
        <v>268</v>
      </c>
      <c r="G14" s="376">
        <v>162.78</v>
      </c>
      <c r="H14" s="376">
        <v>162.78</v>
      </c>
      <c r="I14" s="376">
        <v>151.62</v>
      </c>
      <c r="J14" s="376">
        <v>143.1</v>
      </c>
      <c r="K14" s="377">
        <v>162.78</v>
      </c>
      <c r="L14" s="377">
        <v>134</v>
      </c>
      <c r="M14" s="378" t="s">
        <v>269</v>
      </c>
      <c r="N14" s="379">
        <v>150.29</v>
      </c>
      <c r="O14" s="380"/>
      <c r="P14" s="381"/>
      <c r="Q14" s="382"/>
    </row>
    <row r="15" spans="1:21" s="383" customFormat="1" ht="20.100000000000001" customHeight="1" x14ac:dyDescent="0.25">
      <c r="A15" s="334"/>
      <c r="B15" s="374"/>
      <c r="C15" s="375" t="s">
        <v>204</v>
      </c>
      <c r="D15" s="375" t="s">
        <v>266</v>
      </c>
      <c r="E15" s="375" t="s">
        <v>267</v>
      </c>
      <c r="F15" s="375" t="s">
        <v>268</v>
      </c>
      <c r="G15" s="376">
        <v>90.72</v>
      </c>
      <c r="H15" s="376">
        <v>90.72</v>
      </c>
      <c r="I15" s="376">
        <v>90.72</v>
      </c>
      <c r="J15" s="376">
        <v>97.28</v>
      </c>
      <c r="K15" s="377">
        <v>98.03</v>
      </c>
      <c r="L15" s="377">
        <v>112.44</v>
      </c>
      <c r="M15" s="378">
        <v>101.51</v>
      </c>
      <c r="N15" s="379">
        <v>95.64</v>
      </c>
      <c r="O15" s="380"/>
      <c r="P15" s="381"/>
      <c r="Q15" s="382"/>
    </row>
    <row r="16" spans="1:21" s="383" customFormat="1" ht="20.100000000000001" customHeight="1" x14ac:dyDescent="0.25">
      <c r="A16" s="334"/>
      <c r="B16" s="384"/>
      <c r="C16" s="375" t="s">
        <v>204</v>
      </c>
      <c r="D16" s="375" t="s">
        <v>270</v>
      </c>
      <c r="E16" s="375" t="s">
        <v>267</v>
      </c>
      <c r="F16" s="375" t="s">
        <v>268</v>
      </c>
      <c r="G16" s="376">
        <v>130</v>
      </c>
      <c r="H16" s="376">
        <v>130</v>
      </c>
      <c r="I16" s="376">
        <v>130</v>
      </c>
      <c r="J16" s="376">
        <v>130</v>
      </c>
      <c r="K16" s="377">
        <v>130</v>
      </c>
      <c r="L16" s="377" t="s">
        <v>269</v>
      </c>
      <c r="M16" s="378" t="s">
        <v>269</v>
      </c>
      <c r="N16" s="379">
        <v>130</v>
      </c>
      <c r="O16" s="381"/>
      <c r="P16" s="381"/>
      <c r="Q16" s="382"/>
    </row>
    <row r="17" spans="1:17" s="383" customFormat="1" ht="20.100000000000001" customHeight="1" x14ac:dyDescent="0.25">
      <c r="A17" s="334"/>
      <c r="B17" s="374" t="s">
        <v>271</v>
      </c>
      <c r="C17" s="375" t="s">
        <v>272</v>
      </c>
      <c r="D17" s="375" t="s">
        <v>273</v>
      </c>
      <c r="E17" s="375" t="s">
        <v>267</v>
      </c>
      <c r="F17" s="375" t="s">
        <v>274</v>
      </c>
      <c r="G17" s="376">
        <v>99.59</v>
      </c>
      <c r="H17" s="376">
        <v>99.62</v>
      </c>
      <c r="I17" s="376">
        <v>102.57</v>
      </c>
      <c r="J17" s="376">
        <v>102.55</v>
      </c>
      <c r="K17" s="377">
        <v>99.62</v>
      </c>
      <c r="L17" s="377" t="s">
        <v>269</v>
      </c>
      <c r="M17" s="378" t="s">
        <v>269</v>
      </c>
      <c r="N17" s="379">
        <v>100.77</v>
      </c>
      <c r="O17" s="380"/>
      <c r="P17" s="381"/>
      <c r="Q17" s="382"/>
    </row>
    <row r="18" spans="1:17" s="383" customFormat="1" ht="20.100000000000001" customHeight="1" x14ac:dyDescent="0.25">
      <c r="A18" s="334"/>
      <c r="B18" s="374"/>
      <c r="C18" s="375" t="s">
        <v>235</v>
      </c>
      <c r="D18" s="375" t="s">
        <v>273</v>
      </c>
      <c r="E18" s="375" t="s">
        <v>267</v>
      </c>
      <c r="F18" s="375" t="s">
        <v>274</v>
      </c>
      <c r="G18" s="376">
        <v>120</v>
      </c>
      <c r="H18" s="376">
        <v>118</v>
      </c>
      <c r="I18" s="376">
        <v>120</v>
      </c>
      <c r="J18" s="376">
        <v>119</v>
      </c>
      <c r="K18" s="377">
        <v>120</v>
      </c>
      <c r="L18" s="377" t="s">
        <v>269</v>
      </c>
      <c r="M18" s="378" t="s">
        <v>269</v>
      </c>
      <c r="N18" s="379">
        <v>119.41</v>
      </c>
      <c r="O18" s="380"/>
      <c r="P18" s="381"/>
      <c r="Q18" s="382"/>
    </row>
    <row r="19" spans="1:17" s="383" customFormat="1" ht="20.100000000000001" customHeight="1" x14ac:dyDescent="0.25">
      <c r="A19" s="334"/>
      <c r="B19" s="384"/>
      <c r="C19" s="375" t="s">
        <v>159</v>
      </c>
      <c r="D19" s="375" t="s">
        <v>273</v>
      </c>
      <c r="E19" s="375" t="s">
        <v>267</v>
      </c>
      <c r="F19" s="375" t="s">
        <v>274</v>
      </c>
      <c r="G19" s="376">
        <v>110</v>
      </c>
      <c r="H19" s="376">
        <v>115</v>
      </c>
      <c r="I19" s="376">
        <v>115</v>
      </c>
      <c r="J19" s="376">
        <v>110</v>
      </c>
      <c r="K19" s="377">
        <v>116</v>
      </c>
      <c r="L19" s="377" t="s">
        <v>269</v>
      </c>
      <c r="M19" s="378" t="s">
        <v>269</v>
      </c>
      <c r="N19" s="379">
        <v>113.2</v>
      </c>
      <c r="O19" s="381"/>
      <c r="P19" s="381"/>
      <c r="Q19" s="382"/>
    </row>
    <row r="20" spans="1:17" s="383" customFormat="1" ht="20.100000000000001" customHeight="1" x14ac:dyDescent="0.25">
      <c r="A20" s="334"/>
      <c r="B20" s="374" t="s">
        <v>275</v>
      </c>
      <c r="C20" s="375" t="s">
        <v>204</v>
      </c>
      <c r="D20" s="375" t="s">
        <v>276</v>
      </c>
      <c r="E20" s="375" t="s">
        <v>267</v>
      </c>
      <c r="F20" s="375" t="s">
        <v>268</v>
      </c>
      <c r="G20" s="376">
        <v>69.78</v>
      </c>
      <c r="H20" s="376">
        <v>68.42</v>
      </c>
      <c r="I20" s="376">
        <v>69.510000000000005</v>
      </c>
      <c r="J20" s="376">
        <v>69.349999999999994</v>
      </c>
      <c r="K20" s="377">
        <v>69.510000000000005</v>
      </c>
      <c r="L20" s="377" t="s">
        <v>269</v>
      </c>
      <c r="M20" s="378" t="s">
        <v>269</v>
      </c>
      <c r="N20" s="379">
        <v>69.27</v>
      </c>
      <c r="O20" s="380"/>
      <c r="P20" s="381"/>
      <c r="Q20" s="382"/>
    </row>
    <row r="21" spans="1:17" s="383" customFormat="1" ht="20.100000000000001" customHeight="1" thickBot="1" x14ac:dyDescent="0.3">
      <c r="A21" s="334"/>
      <c r="B21" s="385"/>
      <c r="C21" s="386" t="s">
        <v>204</v>
      </c>
      <c r="D21" s="386" t="s">
        <v>277</v>
      </c>
      <c r="E21" s="386" t="s">
        <v>267</v>
      </c>
      <c r="F21" s="386" t="s">
        <v>268</v>
      </c>
      <c r="G21" s="387">
        <v>64.55</v>
      </c>
      <c r="H21" s="387">
        <v>64.8</v>
      </c>
      <c r="I21" s="387">
        <v>64.510000000000005</v>
      </c>
      <c r="J21" s="387">
        <v>63.93</v>
      </c>
      <c r="K21" s="387">
        <v>63.93</v>
      </c>
      <c r="L21" s="387">
        <v>67.319999999999993</v>
      </c>
      <c r="M21" s="388" t="s">
        <v>269</v>
      </c>
      <c r="N21" s="389">
        <v>64.540000000000006</v>
      </c>
      <c r="O21" s="381"/>
      <c r="P21" s="381"/>
      <c r="Q21" s="382"/>
    </row>
    <row r="22" spans="1:17" s="395" customFormat="1" ht="18.75" customHeight="1" x14ac:dyDescent="0.4">
      <c r="A22" s="390"/>
      <c r="B22" s="391"/>
      <c r="C22" s="392"/>
      <c r="D22" s="391"/>
      <c r="E22" s="392"/>
      <c r="F22" s="392"/>
      <c r="G22" s="392"/>
      <c r="H22" s="392"/>
      <c r="I22" s="392"/>
      <c r="J22" s="392"/>
      <c r="K22" s="392"/>
      <c r="L22" s="392"/>
      <c r="M22" s="392"/>
      <c r="N22" s="392"/>
      <c r="O22" s="393"/>
      <c r="P22" s="394"/>
      <c r="Q22" s="393"/>
    </row>
    <row r="23" spans="1:17" ht="15" customHeight="1" x14ac:dyDescent="0.3">
      <c r="B23" s="355" t="s">
        <v>278</v>
      </c>
      <c r="C23" s="355"/>
      <c r="D23" s="355"/>
      <c r="E23" s="355"/>
      <c r="F23" s="355"/>
      <c r="G23" s="355"/>
      <c r="H23" s="355"/>
      <c r="I23" s="355"/>
      <c r="J23" s="355"/>
      <c r="K23" s="355"/>
      <c r="L23" s="355"/>
      <c r="M23" s="355"/>
      <c r="N23" s="355"/>
      <c r="O23" s="357"/>
      <c r="Q23" s="393"/>
    </row>
    <row r="24" spans="1:17" ht="4.5" customHeight="1" thickBot="1" x14ac:dyDescent="0.35">
      <c r="B24" s="353"/>
      <c r="C24" s="396"/>
      <c r="D24" s="396"/>
      <c r="E24" s="396"/>
      <c r="F24" s="396"/>
      <c r="G24" s="396"/>
      <c r="H24" s="396"/>
      <c r="I24" s="396"/>
      <c r="J24" s="396"/>
      <c r="K24" s="396"/>
      <c r="L24" s="396"/>
      <c r="M24" s="396"/>
      <c r="N24" s="396"/>
      <c r="O24" s="397"/>
      <c r="Q24" s="393"/>
    </row>
    <row r="25" spans="1:17" ht="27" customHeight="1" x14ac:dyDescent="0.3">
      <c r="B25" s="358" t="s">
        <v>143</v>
      </c>
      <c r="C25" s="359" t="s">
        <v>256</v>
      </c>
      <c r="D25" s="360" t="s">
        <v>257</v>
      </c>
      <c r="E25" s="359" t="s">
        <v>258</v>
      </c>
      <c r="F25" s="360" t="s">
        <v>259</v>
      </c>
      <c r="G25" s="398" t="s">
        <v>260</v>
      </c>
      <c r="H25" s="364"/>
      <c r="I25" s="399"/>
      <c r="J25" s="364" t="s">
        <v>261</v>
      </c>
      <c r="K25" s="364"/>
      <c r="L25" s="364"/>
      <c r="M25" s="364"/>
      <c r="N25" s="365"/>
      <c r="O25" s="366"/>
      <c r="Q25" s="393"/>
    </row>
    <row r="26" spans="1:17" ht="19.7" customHeight="1" x14ac:dyDescent="0.3">
      <c r="B26" s="367"/>
      <c r="C26" s="368"/>
      <c r="D26" s="369" t="s">
        <v>262</v>
      </c>
      <c r="E26" s="368"/>
      <c r="F26" s="369" t="s">
        <v>279</v>
      </c>
      <c r="G26" s="370">
        <f t="shared" ref="G26:N26" si="1">G13</f>
        <v>43731</v>
      </c>
      <c r="H26" s="370">
        <f t="shared" si="1"/>
        <v>43732</v>
      </c>
      <c r="I26" s="370">
        <f t="shared" si="1"/>
        <v>43733</v>
      </c>
      <c r="J26" s="370">
        <f t="shared" si="1"/>
        <v>43734</v>
      </c>
      <c r="K26" s="370">
        <f t="shared" si="1"/>
        <v>43735</v>
      </c>
      <c r="L26" s="370">
        <f t="shared" si="1"/>
        <v>43736</v>
      </c>
      <c r="M26" s="400">
        <f t="shared" si="1"/>
        <v>43737</v>
      </c>
      <c r="N26" s="401" t="str">
        <f t="shared" si="1"/>
        <v>PMPS</v>
      </c>
      <c r="O26" s="373"/>
      <c r="Q26" s="393"/>
    </row>
    <row r="27" spans="1:17" s="383" customFormat="1" ht="20.100000000000001" customHeight="1" x14ac:dyDescent="0.25">
      <c r="A27" s="334"/>
      <c r="B27" s="374" t="s">
        <v>280</v>
      </c>
      <c r="C27" s="375" t="s">
        <v>194</v>
      </c>
      <c r="D27" s="375" t="s">
        <v>281</v>
      </c>
      <c r="E27" s="375" t="s">
        <v>267</v>
      </c>
      <c r="F27" s="375" t="s">
        <v>282</v>
      </c>
      <c r="G27" s="376">
        <v>135</v>
      </c>
      <c r="H27" s="376">
        <v>135</v>
      </c>
      <c r="I27" s="376">
        <v>135</v>
      </c>
      <c r="J27" s="376">
        <v>135</v>
      </c>
      <c r="K27" s="377">
        <v>135</v>
      </c>
      <c r="L27" s="377" t="s">
        <v>269</v>
      </c>
      <c r="M27" s="378" t="s">
        <v>269</v>
      </c>
      <c r="N27" s="379">
        <v>135</v>
      </c>
      <c r="O27" s="380"/>
      <c r="P27" s="381"/>
      <c r="Q27" s="382"/>
    </row>
    <row r="28" spans="1:17" s="383" customFormat="1" ht="20.100000000000001" customHeight="1" x14ac:dyDescent="0.25">
      <c r="A28" s="334"/>
      <c r="B28" s="374"/>
      <c r="C28" s="375" t="s">
        <v>194</v>
      </c>
      <c r="D28" s="375" t="s">
        <v>283</v>
      </c>
      <c r="E28" s="375" t="s">
        <v>267</v>
      </c>
      <c r="F28" s="375" t="s">
        <v>282</v>
      </c>
      <c r="G28" s="376">
        <v>94.6</v>
      </c>
      <c r="H28" s="376">
        <v>94.6</v>
      </c>
      <c r="I28" s="376">
        <v>94.6</v>
      </c>
      <c r="J28" s="376">
        <v>94.6</v>
      </c>
      <c r="K28" s="377">
        <v>94.6</v>
      </c>
      <c r="L28" s="377" t="s">
        <v>269</v>
      </c>
      <c r="M28" s="378" t="s">
        <v>269</v>
      </c>
      <c r="N28" s="379">
        <v>94.6</v>
      </c>
      <c r="O28" s="380"/>
      <c r="P28" s="381"/>
      <c r="Q28" s="382"/>
    </row>
    <row r="29" spans="1:17" s="383" customFormat="1" ht="20.100000000000001" customHeight="1" x14ac:dyDescent="0.25">
      <c r="A29" s="334"/>
      <c r="B29" s="374"/>
      <c r="C29" s="375" t="s">
        <v>157</v>
      </c>
      <c r="D29" s="375" t="s">
        <v>283</v>
      </c>
      <c r="E29" s="375" t="s">
        <v>267</v>
      </c>
      <c r="F29" s="375" t="s">
        <v>282</v>
      </c>
      <c r="G29" s="376">
        <v>54.76</v>
      </c>
      <c r="H29" s="376">
        <v>52.5</v>
      </c>
      <c r="I29" s="376">
        <v>55.13</v>
      </c>
      <c r="J29" s="376">
        <v>52.5</v>
      </c>
      <c r="K29" s="377">
        <v>54.44</v>
      </c>
      <c r="L29" s="377" t="s">
        <v>269</v>
      </c>
      <c r="M29" s="378" t="s">
        <v>269</v>
      </c>
      <c r="N29" s="379">
        <v>53.89</v>
      </c>
      <c r="O29" s="380"/>
      <c r="P29" s="381"/>
      <c r="Q29" s="382"/>
    </row>
    <row r="30" spans="1:17" s="383" customFormat="1" ht="20.100000000000001" customHeight="1" x14ac:dyDescent="0.25">
      <c r="A30" s="334"/>
      <c r="B30" s="374"/>
      <c r="C30" s="375" t="s">
        <v>170</v>
      </c>
      <c r="D30" s="375" t="s">
        <v>283</v>
      </c>
      <c r="E30" s="375" t="s">
        <v>267</v>
      </c>
      <c r="F30" s="375" t="s">
        <v>282</v>
      </c>
      <c r="G30" s="376">
        <v>68.760000000000005</v>
      </c>
      <c r="H30" s="376">
        <v>76.44</v>
      </c>
      <c r="I30" s="376" t="s">
        <v>269</v>
      </c>
      <c r="J30" s="376">
        <v>83.91</v>
      </c>
      <c r="K30" s="377">
        <v>72.45</v>
      </c>
      <c r="L30" s="377" t="s">
        <v>269</v>
      </c>
      <c r="M30" s="378" t="s">
        <v>269</v>
      </c>
      <c r="N30" s="379">
        <v>74.5</v>
      </c>
      <c r="O30" s="380"/>
      <c r="P30" s="381"/>
      <c r="Q30" s="382"/>
    </row>
    <row r="31" spans="1:17" s="383" customFormat="1" ht="20.100000000000001" customHeight="1" x14ac:dyDescent="0.25">
      <c r="A31" s="334"/>
      <c r="B31" s="374"/>
      <c r="C31" s="375" t="s">
        <v>194</v>
      </c>
      <c r="D31" s="375" t="s">
        <v>284</v>
      </c>
      <c r="E31" s="375" t="s">
        <v>267</v>
      </c>
      <c r="F31" s="375" t="s">
        <v>282</v>
      </c>
      <c r="G31" s="376">
        <v>77.81</v>
      </c>
      <c r="H31" s="376">
        <v>77.81</v>
      </c>
      <c r="I31" s="376">
        <v>77.81</v>
      </c>
      <c r="J31" s="376">
        <v>77.81</v>
      </c>
      <c r="K31" s="377">
        <v>77.81</v>
      </c>
      <c r="L31" s="377" t="s">
        <v>269</v>
      </c>
      <c r="M31" s="378" t="s">
        <v>269</v>
      </c>
      <c r="N31" s="379">
        <v>77.81</v>
      </c>
      <c r="O31" s="380"/>
      <c r="P31" s="381"/>
      <c r="Q31" s="382"/>
    </row>
    <row r="32" spans="1:17" s="383" customFormat="1" ht="20.100000000000001" customHeight="1" x14ac:dyDescent="0.25">
      <c r="A32" s="334"/>
      <c r="B32" s="374"/>
      <c r="C32" s="375" t="s">
        <v>157</v>
      </c>
      <c r="D32" s="375" t="s">
        <v>284</v>
      </c>
      <c r="E32" s="375" t="s">
        <v>267</v>
      </c>
      <c r="F32" s="375" t="s">
        <v>282</v>
      </c>
      <c r="G32" s="376">
        <v>46.5</v>
      </c>
      <c r="H32" s="376">
        <v>46.5</v>
      </c>
      <c r="I32" s="376">
        <v>46.5</v>
      </c>
      <c r="J32" s="376">
        <v>46.5</v>
      </c>
      <c r="K32" s="377">
        <v>46.5</v>
      </c>
      <c r="L32" s="377" t="s">
        <v>269</v>
      </c>
      <c r="M32" s="378" t="s">
        <v>269</v>
      </c>
      <c r="N32" s="379">
        <v>46.5</v>
      </c>
      <c r="O32" s="380"/>
      <c r="P32" s="381"/>
      <c r="Q32" s="382"/>
    </row>
    <row r="33" spans="1:17" s="383" customFormat="1" ht="20.100000000000001" customHeight="1" x14ac:dyDescent="0.25">
      <c r="A33" s="334"/>
      <c r="B33" s="374"/>
      <c r="C33" s="375" t="s">
        <v>194</v>
      </c>
      <c r="D33" s="375" t="s">
        <v>285</v>
      </c>
      <c r="E33" s="375" t="s">
        <v>267</v>
      </c>
      <c r="F33" s="375" t="s">
        <v>282</v>
      </c>
      <c r="G33" s="376">
        <v>92.06</v>
      </c>
      <c r="H33" s="376">
        <v>92.06</v>
      </c>
      <c r="I33" s="376">
        <v>92.06</v>
      </c>
      <c r="J33" s="376">
        <v>92.06</v>
      </c>
      <c r="K33" s="377">
        <v>92.06</v>
      </c>
      <c r="L33" s="377" t="s">
        <v>269</v>
      </c>
      <c r="M33" s="378" t="s">
        <v>269</v>
      </c>
      <c r="N33" s="379">
        <v>92.06</v>
      </c>
      <c r="O33" s="380"/>
      <c r="P33" s="381"/>
      <c r="Q33" s="382"/>
    </row>
    <row r="34" spans="1:17" s="383" customFormat="1" ht="20.100000000000001" customHeight="1" x14ac:dyDescent="0.25">
      <c r="A34" s="334"/>
      <c r="B34" s="374"/>
      <c r="C34" s="375" t="s">
        <v>170</v>
      </c>
      <c r="D34" s="375" t="s">
        <v>286</v>
      </c>
      <c r="E34" s="375" t="s">
        <v>267</v>
      </c>
      <c r="F34" s="375" t="s">
        <v>282</v>
      </c>
      <c r="G34" s="376">
        <v>88.02</v>
      </c>
      <c r="H34" s="376">
        <v>86.36</v>
      </c>
      <c r="I34" s="376" t="s">
        <v>269</v>
      </c>
      <c r="J34" s="376">
        <v>76.010000000000005</v>
      </c>
      <c r="K34" s="377">
        <v>80</v>
      </c>
      <c r="L34" s="377" t="s">
        <v>269</v>
      </c>
      <c r="M34" s="378" t="s">
        <v>269</v>
      </c>
      <c r="N34" s="379">
        <v>82.21</v>
      </c>
      <c r="O34" s="380"/>
      <c r="P34" s="381"/>
      <c r="Q34" s="382"/>
    </row>
    <row r="35" spans="1:17" s="383" customFormat="1" ht="20.100000000000001" customHeight="1" x14ac:dyDescent="0.25">
      <c r="A35" s="334"/>
      <c r="B35" s="374"/>
      <c r="C35" s="375" t="s">
        <v>194</v>
      </c>
      <c r="D35" s="375" t="s">
        <v>287</v>
      </c>
      <c r="E35" s="375" t="s">
        <v>267</v>
      </c>
      <c r="F35" s="375" t="s">
        <v>282</v>
      </c>
      <c r="G35" s="376">
        <v>89.17</v>
      </c>
      <c r="H35" s="376">
        <v>89.17</v>
      </c>
      <c r="I35" s="376">
        <v>89.17</v>
      </c>
      <c r="J35" s="376">
        <v>89.17</v>
      </c>
      <c r="K35" s="377">
        <v>89.17</v>
      </c>
      <c r="L35" s="377" t="s">
        <v>269</v>
      </c>
      <c r="M35" s="378" t="s">
        <v>269</v>
      </c>
      <c r="N35" s="379">
        <v>89.17</v>
      </c>
      <c r="O35" s="381"/>
      <c r="P35" s="381"/>
      <c r="Q35" s="382"/>
    </row>
    <row r="36" spans="1:17" s="383" customFormat="1" ht="20.100000000000001" customHeight="1" x14ac:dyDescent="0.25">
      <c r="A36" s="334"/>
      <c r="B36" s="374"/>
      <c r="C36" s="375" t="s">
        <v>157</v>
      </c>
      <c r="D36" s="375" t="s">
        <v>287</v>
      </c>
      <c r="E36" s="375" t="s">
        <v>267</v>
      </c>
      <c r="F36" s="375" t="s">
        <v>282</v>
      </c>
      <c r="G36" s="376">
        <v>59.5</v>
      </c>
      <c r="H36" s="376">
        <v>59.96</v>
      </c>
      <c r="I36" s="376">
        <v>59.5</v>
      </c>
      <c r="J36" s="376">
        <v>60.43</v>
      </c>
      <c r="K36" s="377">
        <v>60.14</v>
      </c>
      <c r="L36" s="377" t="s">
        <v>269</v>
      </c>
      <c r="M36" s="378" t="s">
        <v>269</v>
      </c>
      <c r="N36" s="379">
        <v>59.89</v>
      </c>
      <c r="O36" s="381"/>
      <c r="P36" s="381"/>
      <c r="Q36" s="382"/>
    </row>
    <row r="37" spans="1:17" s="383" customFormat="1" ht="20.100000000000001" customHeight="1" x14ac:dyDescent="0.25">
      <c r="A37" s="334"/>
      <c r="B37" s="384"/>
      <c r="C37" s="375" t="s">
        <v>170</v>
      </c>
      <c r="D37" s="375" t="s">
        <v>287</v>
      </c>
      <c r="E37" s="375" t="s">
        <v>267</v>
      </c>
      <c r="F37" s="375" t="s">
        <v>282</v>
      </c>
      <c r="G37" s="376">
        <v>104.9</v>
      </c>
      <c r="H37" s="376">
        <v>103.34</v>
      </c>
      <c r="I37" s="376" t="s">
        <v>269</v>
      </c>
      <c r="J37" s="376" t="s">
        <v>269</v>
      </c>
      <c r="K37" s="377">
        <v>102.23</v>
      </c>
      <c r="L37" s="377" t="s">
        <v>269</v>
      </c>
      <c r="M37" s="378" t="s">
        <v>269</v>
      </c>
      <c r="N37" s="379">
        <v>103.54</v>
      </c>
      <c r="O37" s="381"/>
      <c r="P37" s="381"/>
      <c r="Q37" s="382"/>
    </row>
    <row r="38" spans="1:17" s="383" customFormat="1" ht="20.100000000000001" customHeight="1" x14ac:dyDescent="0.25">
      <c r="A38" s="334"/>
      <c r="B38" s="374" t="s">
        <v>288</v>
      </c>
      <c r="C38" s="375" t="s">
        <v>157</v>
      </c>
      <c r="D38" s="375" t="s">
        <v>289</v>
      </c>
      <c r="E38" s="375" t="s">
        <v>267</v>
      </c>
      <c r="F38" s="375" t="s">
        <v>290</v>
      </c>
      <c r="G38" s="376">
        <v>99.8</v>
      </c>
      <c r="H38" s="376">
        <v>73</v>
      </c>
      <c r="I38" s="376">
        <v>73</v>
      </c>
      <c r="J38" s="376">
        <v>86.06</v>
      </c>
      <c r="K38" s="377">
        <v>86.83</v>
      </c>
      <c r="L38" s="377" t="s">
        <v>269</v>
      </c>
      <c r="M38" s="378" t="s">
        <v>269</v>
      </c>
      <c r="N38" s="379">
        <v>82.4</v>
      </c>
      <c r="O38" s="380"/>
      <c r="P38" s="381"/>
      <c r="Q38" s="382"/>
    </row>
    <row r="39" spans="1:17" s="383" customFormat="1" ht="20.100000000000001" customHeight="1" x14ac:dyDescent="0.25">
      <c r="A39" s="334"/>
      <c r="B39" s="374"/>
      <c r="C39" s="375" t="s">
        <v>170</v>
      </c>
      <c r="D39" s="375" t="s">
        <v>289</v>
      </c>
      <c r="E39" s="375" t="s">
        <v>267</v>
      </c>
      <c r="F39" s="375" t="s">
        <v>290</v>
      </c>
      <c r="G39" s="376" t="s">
        <v>269</v>
      </c>
      <c r="H39" s="376">
        <v>92.1</v>
      </c>
      <c r="I39" s="376" t="s">
        <v>269</v>
      </c>
      <c r="J39" s="376" t="s">
        <v>269</v>
      </c>
      <c r="K39" s="377">
        <v>92.1</v>
      </c>
      <c r="L39" s="377" t="s">
        <v>269</v>
      </c>
      <c r="M39" s="378" t="s">
        <v>269</v>
      </c>
      <c r="N39" s="379">
        <v>92.1</v>
      </c>
      <c r="O39" s="380"/>
      <c r="P39" s="381"/>
      <c r="Q39" s="382"/>
    </row>
    <row r="40" spans="1:17" s="383" customFormat="1" ht="20.100000000000001" customHeight="1" x14ac:dyDescent="0.25">
      <c r="A40" s="334"/>
      <c r="B40" s="374"/>
      <c r="C40" s="375" t="s">
        <v>157</v>
      </c>
      <c r="D40" s="375" t="s">
        <v>291</v>
      </c>
      <c r="E40" s="375" t="s">
        <v>267</v>
      </c>
      <c r="F40" s="375" t="s">
        <v>292</v>
      </c>
      <c r="G40" s="376">
        <v>79</v>
      </c>
      <c r="H40" s="376">
        <v>79</v>
      </c>
      <c r="I40" s="376">
        <v>79</v>
      </c>
      <c r="J40" s="376">
        <v>80.209999999999994</v>
      </c>
      <c r="K40" s="377">
        <v>80.52</v>
      </c>
      <c r="L40" s="377" t="s">
        <v>269</v>
      </c>
      <c r="M40" s="378" t="s">
        <v>269</v>
      </c>
      <c r="N40" s="379">
        <v>79.67</v>
      </c>
      <c r="O40" s="380"/>
      <c r="P40" s="381"/>
      <c r="Q40" s="382"/>
    </row>
    <row r="41" spans="1:17" s="383" customFormat="1" ht="20.100000000000001" customHeight="1" x14ac:dyDescent="0.25">
      <c r="A41" s="334"/>
      <c r="B41" s="374"/>
      <c r="C41" s="375" t="s">
        <v>170</v>
      </c>
      <c r="D41" s="375" t="s">
        <v>291</v>
      </c>
      <c r="E41" s="375" t="s">
        <v>267</v>
      </c>
      <c r="F41" s="375" t="s">
        <v>292</v>
      </c>
      <c r="G41" s="376">
        <v>77.92</v>
      </c>
      <c r="H41" s="376">
        <v>77.92</v>
      </c>
      <c r="I41" s="376" t="s">
        <v>269</v>
      </c>
      <c r="J41" s="376" t="s">
        <v>269</v>
      </c>
      <c r="K41" s="377">
        <v>84.92</v>
      </c>
      <c r="L41" s="377" t="s">
        <v>269</v>
      </c>
      <c r="M41" s="378" t="s">
        <v>269</v>
      </c>
      <c r="N41" s="379">
        <v>82.71</v>
      </c>
      <c r="O41" s="380"/>
      <c r="P41" s="381"/>
      <c r="Q41" s="382"/>
    </row>
    <row r="42" spans="1:17" s="383" customFormat="1" ht="20.100000000000001" customHeight="1" x14ac:dyDescent="0.25">
      <c r="A42" s="334"/>
      <c r="B42" s="374"/>
      <c r="C42" s="375" t="s">
        <v>157</v>
      </c>
      <c r="D42" s="375" t="s">
        <v>293</v>
      </c>
      <c r="E42" s="375" t="s">
        <v>267</v>
      </c>
      <c r="F42" s="375" t="s">
        <v>294</v>
      </c>
      <c r="G42" s="376">
        <v>79</v>
      </c>
      <c r="H42" s="376">
        <v>79</v>
      </c>
      <c r="I42" s="376">
        <v>79</v>
      </c>
      <c r="J42" s="376">
        <v>79</v>
      </c>
      <c r="K42" s="377">
        <v>79</v>
      </c>
      <c r="L42" s="377" t="s">
        <v>269</v>
      </c>
      <c r="M42" s="378" t="s">
        <v>269</v>
      </c>
      <c r="N42" s="379">
        <v>79</v>
      </c>
      <c r="O42" s="380"/>
      <c r="P42" s="381"/>
      <c r="Q42" s="382"/>
    </row>
    <row r="43" spans="1:17" s="383" customFormat="1" ht="20.100000000000001" customHeight="1" x14ac:dyDescent="0.25">
      <c r="A43" s="334"/>
      <c r="B43" s="374"/>
      <c r="C43" s="375" t="s">
        <v>159</v>
      </c>
      <c r="D43" s="375" t="s">
        <v>293</v>
      </c>
      <c r="E43" s="375" t="s">
        <v>267</v>
      </c>
      <c r="F43" s="375" t="s">
        <v>294</v>
      </c>
      <c r="G43" s="376">
        <v>130</v>
      </c>
      <c r="H43" s="376">
        <v>130</v>
      </c>
      <c r="I43" s="376">
        <v>130</v>
      </c>
      <c r="J43" s="376">
        <v>130</v>
      </c>
      <c r="K43" s="377">
        <v>130</v>
      </c>
      <c r="L43" s="377" t="s">
        <v>269</v>
      </c>
      <c r="M43" s="378" t="s">
        <v>269</v>
      </c>
      <c r="N43" s="379">
        <v>130</v>
      </c>
      <c r="O43" s="380"/>
      <c r="P43" s="381"/>
      <c r="Q43" s="382"/>
    </row>
    <row r="44" spans="1:17" s="383" customFormat="1" ht="20.100000000000001" customHeight="1" x14ac:dyDescent="0.25">
      <c r="A44" s="334"/>
      <c r="B44" s="374"/>
      <c r="C44" s="375" t="s">
        <v>170</v>
      </c>
      <c r="D44" s="375" t="s">
        <v>293</v>
      </c>
      <c r="E44" s="375" t="s">
        <v>267</v>
      </c>
      <c r="F44" s="375" t="s">
        <v>294</v>
      </c>
      <c r="G44" s="376">
        <v>92.1</v>
      </c>
      <c r="H44" s="376">
        <v>92.1</v>
      </c>
      <c r="I44" s="376" t="s">
        <v>269</v>
      </c>
      <c r="J44" s="376" t="s">
        <v>269</v>
      </c>
      <c r="K44" s="377" t="s">
        <v>269</v>
      </c>
      <c r="L44" s="377" t="s">
        <v>269</v>
      </c>
      <c r="M44" s="378" t="s">
        <v>269</v>
      </c>
      <c r="N44" s="379">
        <v>92.1</v>
      </c>
      <c r="O44" s="380"/>
      <c r="P44" s="381"/>
      <c r="Q44" s="382"/>
    </row>
    <row r="45" spans="1:17" s="383" customFormat="1" ht="20.100000000000001" customHeight="1" x14ac:dyDescent="0.25">
      <c r="A45" s="334"/>
      <c r="B45" s="374"/>
      <c r="C45" s="375" t="s">
        <v>157</v>
      </c>
      <c r="D45" s="375" t="s">
        <v>295</v>
      </c>
      <c r="E45" s="375" t="s">
        <v>267</v>
      </c>
      <c r="F45" s="375" t="s">
        <v>296</v>
      </c>
      <c r="G45" s="376">
        <v>67</v>
      </c>
      <c r="H45" s="376">
        <v>67</v>
      </c>
      <c r="I45" s="376">
        <v>67</v>
      </c>
      <c r="J45" s="376">
        <v>67</v>
      </c>
      <c r="K45" s="377">
        <v>67</v>
      </c>
      <c r="L45" s="377" t="s">
        <v>269</v>
      </c>
      <c r="M45" s="378" t="s">
        <v>269</v>
      </c>
      <c r="N45" s="379">
        <v>67</v>
      </c>
      <c r="O45" s="380"/>
      <c r="P45" s="381"/>
      <c r="Q45" s="382"/>
    </row>
    <row r="46" spans="1:17" s="383" customFormat="1" ht="20.100000000000001" customHeight="1" x14ac:dyDescent="0.25">
      <c r="A46" s="334"/>
      <c r="B46" s="374"/>
      <c r="C46" s="375" t="s">
        <v>170</v>
      </c>
      <c r="D46" s="375" t="s">
        <v>295</v>
      </c>
      <c r="E46" s="375" t="s">
        <v>267</v>
      </c>
      <c r="F46" s="375" t="s">
        <v>296</v>
      </c>
      <c r="G46" s="376" t="s">
        <v>269</v>
      </c>
      <c r="H46" s="376" t="s">
        <v>269</v>
      </c>
      <c r="I46" s="376" t="s">
        <v>269</v>
      </c>
      <c r="J46" s="376">
        <v>80</v>
      </c>
      <c r="K46" s="377" t="s">
        <v>269</v>
      </c>
      <c r="L46" s="377" t="s">
        <v>269</v>
      </c>
      <c r="M46" s="378" t="s">
        <v>269</v>
      </c>
      <c r="N46" s="379">
        <v>80</v>
      </c>
      <c r="O46" s="380"/>
      <c r="P46" s="381"/>
      <c r="Q46" s="382"/>
    </row>
    <row r="47" spans="1:17" s="383" customFormat="1" ht="20.100000000000001" customHeight="1" x14ac:dyDescent="0.25">
      <c r="A47" s="334"/>
      <c r="B47" s="384"/>
      <c r="C47" s="375" t="s">
        <v>157</v>
      </c>
      <c r="D47" s="375" t="s">
        <v>297</v>
      </c>
      <c r="E47" s="375" t="s">
        <v>267</v>
      </c>
      <c r="F47" s="375" t="s">
        <v>298</v>
      </c>
      <c r="G47" s="376" t="s">
        <v>269</v>
      </c>
      <c r="H47" s="376">
        <v>88</v>
      </c>
      <c r="I47" s="376">
        <v>81.23</v>
      </c>
      <c r="J47" s="376" t="s">
        <v>269</v>
      </c>
      <c r="K47" s="377" t="s">
        <v>269</v>
      </c>
      <c r="L47" s="377" t="s">
        <v>269</v>
      </c>
      <c r="M47" s="378" t="s">
        <v>269</v>
      </c>
      <c r="N47" s="379">
        <v>86.25</v>
      </c>
      <c r="O47" s="381"/>
      <c r="P47" s="381"/>
      <c r="Q47" s="382"/>
    </row>
    <row r="48" spans="1:17" s="383" customFormat="1" ht="20.100000000000001" customHeight="1" x14ac:dyDescent="0.25">
      <c r="A48" s="334"/>
      <c r="B48" s="374" t="s">
        <v>299</v>
      </c>
      <c r="C48" s="375" t="s">
        <v>159</v>
      </c>
      <c r="D48" s="375" t="s">
        <v>300</v>
      </c>
      <c r="E48" s="375" t="s">
        <v>267</v>
      </c>
      <c r="F48" s="375" t="s">
        <v>301</v>
      </c>
      <c r="G48" s="376">
        <v>185</v>
      </c>
      <c r="H48" s="376">
        <v>185</v>
      </c>
      <c r="I48" s="376">
        <v>190</v>
      </c>
      <c r="J48" s="376">
        <v>195</v>
      </c>
      <c r="K48" s="377">
        <v>195</v>
      </c>
      <c r="L48" s="377" t="s">
        <v>269</v>
      </c>
      <c r="M48" s="378" t="s">
        <v>269</v>
      </c>
      <c r="N48" s="379">
        <v>189.79</v>
      </c>
      <c r="O48" s="381"/>
      <c r="P48" s="381"/>
      <c r="Q48" s="382"/>
    </row>
    <row r="49" spans="1:17" s="383" customFormat="1" ht="20.100000000000001" customHeight="1" thickBot="1" x14ac:dyDescent="0.3">
      <c r="A49" s="334"/>
      <c r="B49" s="385"/>
      <c r="C49" s="402" t="s">
        <v>159</v>
      </c>
      <c r="D49" s="402" t="s">
        <v>302</v>
      </c>
      <c r="E49" s="402" t="s">
        <v>267</v>
      </c>
      <c r="F49" s="402" t="s">
        <v>301</v>
      </c>
      <c r="G49" s="403">
        <v>170</v>
      </c>
      <c r="H49" s="403">
        <v>170</v>
      </c>
      <c r="I49" s="403">
        <v>172</v>
      </c>
      <c r="J49" s="403">
        <v>170</v>
      </c>
      <c r="K49" s="403">
        <v>175</v>
      </c>
      <c r="L49" s="403" t="s">
        <v>269</v>
      </c>
      <c r="M49" s="404" t="s">
        <v>269</v>
      </c>
      <c r="N49" s="405">
        <v>171.6</v>
      </c>
      <c r="O49" s="381"/>
      <c r="P49" s="381"/>
      <c r="Q49" s="382"/>
    </row>
    <row r="50" spans="1:17" ht="15.6" customHeight="1" x14ac:dyDescent="0.3">
      <c r="B50" s="391"/>
      <c r="C50" s="392"/>
      <c r="D50" s="391"/>
      <c r="E50" s="392"/>
      <c r="F50" s="392"/>
      <c r="G50" s="392"/>
      <c r="H50" s="392"/>
      <c r="I50" s="392"/>
      <c r="J50" s="392"/>
      <c r="K50" s="392"/>
      <c r="L50" s="392"/>
      <c r="M50" s="406"/>
      <c r="N50" s="407"/>
      <c r="O50" s="408"/>
      <c r="Q50" s="393"/>
    </row>
    <row r="51" spans="1:17" ht="15" customHeight="1" x14ac:dyDescent="0.3">
      <c r="B51" s="355" t="s">
        <v>303</v>
      </c>
      <c r="C51" s="355"/>
      <c r="D51" s="355"/>
      <c r="E51" s="355"/>
      <c r="F51" s="355"/>
      <c r="G51" s="355"/>
      <c r="H51" s="355"/>
      <c r="I51" s="355"/>
      <c r="J51" s="355"/>
      <c r="K51" s="355"/>
      <c r="L51" s="355"/>
      <c r="M51" s="355"/>
      <c r="N51" s="355"/>
      <c r="O51" s="357"/>
      <c r="Q51" s="393"/>
    </row>
    <row r="52" spans="1:17" ht="4.5" customHeight="1" thickBot="1" x14ac:dyDescent="0.35">
      <c r="B52" s="353"/>
      <c r="C52" s="396"/>
      <c r="D52" s="396"/>
      <c r="E52" s="396"/>
      <c r="F52" s="396"/>
      <c r="G52" s="396"/>
      <c r="H52" s="396"/>
      <c r="I52" s="396"/>
      <c r="J52" s="396"/>
      <c r="K52" s="396"/>
      <c r="L52" s="396"/>
      <c r="M52" s="396"/>
      <c r="N52" s="396"/>
      <c r="O52" s="397"/>
      <c r="Q52" s="393"/>
    </row>
    <row r="53" spans="1:17" ht="27" customHeight="1" x14ac:dyDescent="0.3">
      <c r="B53" s="358" t="s">
        <v>143</v>
      </c>
      <c r="C53" s="359" t="s">
        <v>256</v>
      </c>
      <c r="D53" s="360" t="s">
        <v>257</v>
      </c>
      <c r="E53" s="359" t="s">
        <v>258</v>
      </c>
      <c r="F53" s="360" t="s">
        <v>259</v>
      </c>
      <c r="G53" s="398" t="s">
        <v>260</v>
      </c>
      <c r="H53" s="364"/>
      <c r="I53" s="399"/>
      <c r="J53" s="364" t="s">
        <v>261</v>
      </c>
      <c r="K53" s="364"/>
      <c r="L53" s="364"/>
      <c r="M53" s="364"/>
      <c r="N53" s="365"/>
      <c r="O53" s="366"/>
      <c r="Q53" s="393"/>
    </row>
    <row r="54" spans="1:17" ht="19.7" customHeight="1" x14ac:dyDescent="0.3">
      <c r="B54" s="367"/>
      <c r="C54" s="368"/>
      <c r="D54" s="369" t="s">
        <v>262</v>
      </c>
      <c r="E54" s="368"/>
      <c r="F54" s="369"/>
      <c r="G54" s="370">
        <f t="shared" ref="G54:N54" si="2">G13</f>
        <v>43731</v>
      </c>
      <c r="H54" s="370">
        <f t="shared" si="2"/>
        <v>43732</v>
      </c>
      <c r="I54" s="370">
        <f t="shared" si="2"/>
        <v>43733</v>
      </c>
      <c r="J54" s="370">
        <f t="shared" si="2"/>
        <v>43734</v>
      </c>
      <c r="K54" s="370">
        <f t="shared" si="2"/>
        <v>43735</v>
      </c>
      <c r="L54" s="370">
        <f t="shared" si="2"/>
        <v>43736</v>
      </c>
      <c r="M54" s="400">
        <f t="shared" si="2"/>
        <v>43737</v>
      </c>
      <c r="N54" s="401" t="str">
        <f t="shared" si="2"/>
        <v>PMPS</v>
      </c>
      <c r="O54" s="373"/>
      <c r="Q54" s="393"/>
    </row>
    <row r="55" spans="1:17" s="383" customFormat="1" ht="20.100000000000001" customHeight="1" x14ac:dyDescent="0.25">
      <c r="A55" s="334"/>
      <c r="B55" s="409" t="s">
        <v>304</v>
      </c>
      <c r="C55" s="410" t="s">
        <v>170</v>
      </c>
      <c r="D55" s="410" t="s">
        <v>305</v>
      </c>
      <c r="E55" s="410" t="s">
        <v>267</v>
      </c>
      <c r="F55" s="410" t="s">
        <v>306</v>
      </c>
      <c r="G55" s="411">
        <v>85.55</v>
      </c>
      <c r="H55" s="411">
        <v>83.59</v>
      </c>
      <c r="I55" s="411" t="s">
        <v>269</v>
      </c>
      <c r="J55" s="411">
        <v>65.849999999999994</v>
      </c>
      <c r="K55" s="412">
        <v>79.84</v>
      </c>
      <c r="L55" s="412">
        <v>55</v>
      </c>
      <c r="M55" s="413" t="s">
        <v>269</v>
      </c>
      <c r="N55" s="414">
        <v>80.53</v>
      </c>
      <c r="O55" s="381"/>
      <c r="P55" s="381"/>
      <c r="Q55" s="382"/>
    </row>
    <row r="56" spans="1:17" s="383" customFormat="1" ht="20.100000000000001" customHeight="1" x14ac:dyDescent="0.25">
      <c r="A56" s="334"/>
      <c r="B56" s="374" t="s">
        <v>307</v>
      </c>
      <c r="C56" s="375" t="s">
        <v>157</v>
      </c>
      <c r="D56" s="375" t="s">
        <v>308</v>
      </c>
      <c r="E56" s="375" t="s">
        <v>267</v>
      </c>
      <c r="F56" s="375" t="s">
        <v>309</v>
      </c>
      <c r="G56" s="376">
        <v>70.930000000000007</v>
      </c>
      <c r="H56" s="376">
        <v>75.819999999999993</v>
      </c>
      <c r="I56" s="376">
        <v>67.61</v>
      </c>
      <c r="J56" s="376">
        <v>70.62</v>
      </c>
      <c r="K56" s="377">
        <v>64.72</v>
      </c>
      <c r="L56" s="377" t="s">
        <v>269</v>
      </c>
      <c r="M56" s="378" t="s">
        <v>269</v>
      </c>
      <c r="N56" s="379">
        <v>69.59</v>
      </c>
      <c r="O56" s="380"/>
      <c r="P56" s="381"/>
      <c r="Q56" s="382"/>
    </row>
    <row r="57" spans="1:17" s="383" customFormat="1" ht="20.100000000000001" customHeight="1" x14ac:dyDescent="0.25">
      <c r="A57" s="334"/>
      <c r="B57" s="374"/>
      <c r="C57" s="375" t="s">
        <v>179</v>
      </c>
      <c r="D57" s="375" t="s">
        <v>308</v>
      </c>
      <c r="E57" s="375" t="s">
        <v>267</v>
      </c>
      <c r="F57" s="375" t="s">
        <v>309</v>
      </c>
      <c r="G57" s="376">
        <v>123.43</v>
      </c>
      <c r="H57" s="376">
        <v>123.43</v>
      </c>
      <c r="I57" s="376">
        <v>123.43</v>
      </c>
      <c r="J57" s="376">
        <v>123.43</v>
      </c>
      <c r="K57" s="377">
        <v>123.43</v>
      </c>
      <c r="L57" s="377" t="s">
        <v>269</v>
      </c>
      <c r="M57" s="378" t="s">
        <v>269</v>
      </c>
      <c r="N57" s="379">
        <v>123.43</v>
      </c>
      <c r="O57" s="380"/>
      <c r="P57" s="381"/>
      <c r="Q57" s="382"/>
    </row>
    <row r="58" spans="1:17" s="383" customFormat="1" ht="20.100000000000001" customHeight="1" x14ac:dyDescent="0.25">
      <c r="A58" s="334"/>
      <c r="B58" s="374"/>
      <c r="C58" s="375" t="s">
        <v>170</v>
      </c>
      <c r="D58" s="375" t="s">
        <v>308</v>
      </c>
      <c r="E58" s="375" t="s">
        <v>267</v>
      </c>
      <c r="F58" s="375" t="s">
        <v>309</v>
      </c>
      <c r="G58" s="376">
        <v>59.81</v>
      </c>
      <c r="H58" s="376">
        <v>58.95</v>
      </c>
      <c r="I58" s="376" t="s">
        <v>269</v>
      </c>
      <c r="J58" s="376">
        <v>59.25</v>
      </c>
      <c r="K58" s="377">
        <v>63.12</v>
      </c>
      <c r="L58" s="377" t="s">
        <v>269</v>
      </c>
      <c r="M58" s="378" t="s">
        <v>269</v>
      </c>
      <c r="N58" s="379">
        <v>59.81</v>
      </c>
      <c r="O58" s="380"/>
      <c r="P58" s="381"/>
      <c r="Q58" s="382"/>
    </row>
    <row r="59" spans="1:17" s="383" customFormat="1" ht="20.100000000000001" customHeight="1" x14ac:dyDescent="0.25">
      <c r="A59" s="334"/>
      <c r="B59" s="374"/>
      <c r="C59" s="375" t="s">
        <v>157</v>
      </c>
      <c r="D59" s="375" t="s">
        <v>310</v>
      </c>
      <c r="E59" s="375" t="s">
        <v>267</v>
      </c>
      <c r="F59" s="375" t="s">
        <v>309</v>
      </c>
      <c r="G59" s="376">
        <v>83.32</v>
      </c>
      <c r="H59" s="376">
        <v>66.22</v>
      </c>
      <c r="I59" s="376">
        <v>61.79</v>
      </c>
      <c r="J59" s="376">
        <v>72.08</v>
      </c>
      <c r="K59" s="377">
        <v>88.1</v>
      </c>
      <c r="L59" s="377" t="s">
        <v>269</v>
      </c>
      <c r="M59" s="378" t="s">
        <v>269</v>
      </c>
      <c r="N59" s="379">
        <v>69.42</v>
      </c>
      <c r="O59" s="380"/>
      <c r="P59" s="381"/>
      <c r="Q59" s="382"/>
    </row>
    <row r="60" spans="1:17" s="383" customFormat="1" ht="20.100000000000001" customHeight="1" x14ac:dyDescent="0.25">
      <c r="A60" s="334"/>
      <c r="B60" s="384"/>
      <c r="C60" s="375" t="s">
        <v>179</v>
      </c>
      <c r="D60" s="375" t="s">
        <v>310</v>
      </c>
      <c r="E60" s="375" t="s">
        <v>267</v>
      </c>
      <c r="F60" s="375" t="s">
        <v>309</v>
      </c>
      <c r="G60" s="376">
        <v>53.43</v>
      </c>
      <c r="H60" s="376">
        <v>53.43</v>
      </c>
      <c r="I60" s="376">
        <v>53.43</v>
      </c>
      <c r="J60" s="376">
        <v>53.43</v>
      </c>
      <c r="K60" s="377">
        <v>53.43</v>
      </c>
      <c r="L60" s="377" t="s">
        <v>269</v>
      </c>
      <c r="M60" s="378" t="s">
        <v>269</v>
      </c>
      <c r="N60" s="379">
        <v>53.43</v>
      </c>
      <c r="O60" s="381"/>
      <c r="P60" s="381"/>
      <c r="Q60" s="382"/>
    </row>
    <row r="61" spans="1:17" s="383" customFormat="1" ht="20.100000000000001" customHeight="1" x14ac:dyDescent="0.25">
      <c r="A61" s="334"/>
      <c r="B61" s="374" t="s">
        <v>311</v>
      </c>
      <c r="C61" s="375" t="s">
        <v>157</v>
      </c>
      <c r="D61" s="375" t="s">
        <v>308</v>
      </c>
      <c r="E61" s="375" t="s">
        <v>267</v>
      </c>
      <c r="F61" s="375" t="s">
        <v>309</v>
      </c>
      <c r="G61" s="376">
        <v>70.900000000000006</v>
      </c>
      <c r="H61" s="376">
        <v>75.319999999999993</v>
      </c>
      <c r="I61" s="376">
        <v>68.819999999999993</v>
      </c>
      <c r="J61" s="376">
        <v>72.92</v>
      </c>
      <c r="K61" s="377">
        <v>67.959999999999994</v>
      </c>
      <c r="L61" s="377" t="s">
        <v>269</v>
      </c>
      <c r="M61" s="378" t="s">
        <v>269</v>
      </c>
      <c r="N61" s="379">
        <v>71.33</v>
      </c>
      <c r="O61" s="380"/>
      <c r="P61" s="381"/>
      <c r="Q61" s="382"/>
    </row>
    <row r="62" spans="1:17" s="383" customFormat="1" ht="20.100000000000001" customHeight="1" x14ac:dyDescent="0.25">
      <c r="A62" s="334"/>
      <c r="B62" s="384"/>
      <c r="C62" s="375" t="s">
        <v>170</v>
      </c>
      <c r="D62" s="375" t="s">
        <v>308</v>
      </c>
      <c r="E62" s="375" t="s">
        <v>267</v>
      </c>
      <c r="F62" s="375" t="s">
        <v>309</v>
      </c>
      <c r="G62" s="376">
        <v>64.52</v>
      </c>
      <c r="H62" s="376">
        <v>64.31</v>
      </c>
      <c r="I62" s="376" t="s">
        <v>269</v>
      </c>
      <c r="J62" s="376">
        <v>69.17</v>
      </c>
      <c r="K62" s="377">
        <v>73.38</v>
      </c>
      <c r="L62" s="377" t="s">
        <v>269</v>
      </c>
      <c r="M62" s="378" t="s">
        <v>269</v>
      </c>
      <c r="N62" s="379">
        <v>66.400000000000006</v>
      </c>
      <c r="O62" s="381"/>
      <c r="P62" s="381"/>
      <c r="Q62" s="382"/>
    </row>
    <row r="63" spans="1:17" s="383" customFormat="1" ht="20.100000000000001" customHeight="1" x14ac:dyDescent="0.25">
      <c r="A63" s="334"/>
      <c r="B63" s="415" t="s">
        <v>312</v>
      </c>
      <c r="C63" s="375" t="s">
        <v>157</v>
      </c>
      <c r="D63" s="375" t="s">
        <v>301</v>
      </c>
      <c r="E63" s="375" t="s">
        <v>301</v>
      </c>
      <c r="F63" s="375" t="s">
        <v>309</v>
      </c>
      <c r="G63" s="376">
        <v>83.37</v>
      </c>
      <c r="H63" s="376" t="s">
        <v>269</v>
      </c>
      <c r="I63" s="376" t="s">
        <v>269</v>
      </c>
      <c r="J63" s="376" t="s">
        <v>269</v>
      </c>
      <c r="K63" s="377" t="s">
        <v>269</v>
      </c>
      <c r="L63" s="377" t="s">
        <v>269</v>
      </c>
      <c r="M63" s="378" t="s">
        <v>269</v>
      </c>
      <c r="N63" s="379">
        <v>83.37</v>
      </c>
      <c r="O63" s="380"/>
      <c r="P63" s="381"/>
      <c r="Q63" s="382"/>
    </row>
    <row r="64" spans="1:17" s="383" customFormat="1" ht="20.100000000000001" customHeight="1" thickBot="1" x14ac:dyDescent="0.3">
      <c r="A64" s="334"/>
      <c r="B64" s="385"/>
      <c r="C64" s="402" t="s">
        <v>170</v>
      </c>
      <c r="D64" s="402" t="s">
        <v>301</v>
      </c>
      <c r="E64" s="402" t="s">
        <v>301</v>
      </c>
      <c r="F64" s="402" t="s">
        <v>309</v>
      </c>
      <c r="G64" s="403">
        <v>79.36</v>
      </c>
      <c r="H64" s="403">
        <v>77.599999999999994</v>
      </c>
      <c r="I64" s="403" t="s">
        <v>269</v>
      </c>
      <c r="J64" s="403" t="s">
        <v>269</v>
      </c>
      <c r="K64" s="403">
        <v>77.34</v>
      </c>
      <c r="L64" s="403" t="s">
        <v>269</v>
      </c>
      <c r="M64" s="404" t="s">
        <v>269</v>
      </c>
      <c r="N64" s="405">
        <v>77.5</v>
      </c>
      <c r="O64" s="381"/>
      <c r="P64" s="381"/>
      <c r="Q64" s="382"/>
    </row>
    <row r="65" spans="2:17" ht="15.6" customHeight="1" x14ac:dyDescent="0.3">
      <c r="B65" s="391"/>
      <c r="C65" s="392"/>
      <c r="D65" s="391"/>
      <c r="E65" s="392"/>
      <c r="F65" s="392"/>
      <c r="G65" s="392"/>
      <c r="H65" s="392"/>
      <c r="I65" s="392"/>
      <c r="J65" s="392"/>
      <c r="K65" s="392"/>
      <c r="L65" s="392"/>
      <c r="M65" s="406"/>
      <c r="N65" s="102" t="s">
        <v>56</v>
      </c>
      <c r="O65" s="408"/>
      <c r="Q65" s="393"/>
    </row>
    <row r="66" spans="2:17" ht="22.5" customHeight="1" x14ac:dyDescent="0.3">
      <c r="B66" s="416"/>
      <c r="C66" s="416"/>
      <c r="D66" s="416"/>
      <c r="E66" s="416"/>
      <c r="F66" s="416"/>
      <c r="G66" s="416"/>
      <c r="H66" s="416"/>
      <c r="I66" s="416"/>
      <c r="J66" s="416"/>
      <c r="K66" s="416"/>
      <c r="L66" s="416"/>
      <c r="M66" s="416"/>
      <c r="N66" s="416"/>
      <c r="O66" s="417"/>
      <c r="Q66" s="393"/>
    </row>
    <row r="67" spans="2:17" ht="27.75" customHeight="1" x14ac:dyDescent="0.3">
      <c r="B67" s="418"/>
      <c r="C67" s="418"/>
      <c r="D67" s="418"/>
      <c r="E67" s="418"/>
      <c r="F67" s="418"/>
      <c r="G67" s="419"/>
      <c r="H67" s="418"/>
      <c r="I67" s="418"/>
      <c r="J67" s="418"/>
      <c r="K67" s="418"/>
      <c r="L67" s="418"/>
      <c r="M67" s="418"/>
      <c r="N67" s="418"/>
      <c r="O67" s="354"/>
      <c r="Q67" s="393"/>
    </row>
    <row r="68" spans="2:17" x14ac:dyDescent="0.25">
      <c r="M68" s="255"/>
    </row>
  </sheetData>
  <mergeCells count="5">
    <mergeCell ref="B4:N4"/>
    <mergeCell ref="B5:N5"/>
    <mergeCell ref="B6:N6"/>
    <mergeCell ref="B7:N7"/>
    <mergeCell ref="B8:N8"/>
  </mergeCells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52" fitToHeight="0" orientation="portrait" r:id="rId1"/>
  <headerFooter scaleWithDoc="0" alignWithMargins="0">
    <oddHeader>&amp;R&amp;"Verdana,Normal"&amp;8 14</oddHeader>
    <oddFooter>&amp;R&amp;"Verdana,Cursiva"&amp;8SG. Análisis, Coordinación y Estadística</oddFooter>
  </headerFooter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N45"/>
  <sheetViews>
    <sheetView showGridLines="0" zoomScale="70" zoomScaleNormal="70" zoomScaleSheetLayoutView="100" workbookViewId="0">
      <selection activeCell="B1" sqref="B1"/>
    </sheetView>
  </sheetViews>
  <sheetFormatPr baseColWidth="10" defaultColWidth="12.5703125" defaultRowHeight="15.75" x14ac:dyDescent="0.25"/>
  <cols>
    <col min="1" max="1" width="2.7109375" style="420" customWidth="1"/>
    <col min="2" max="2" width="38.7109375" style="421" customWidth="1"/>
    <col min="3" max="3" width="12.7109375" style="421" customWidth="1"/>
    <col min="4" max="4" width="55.7109375" style="421" customWidth="1"/>
    <col min="5" max="5" width="7.7109375" style="421" customWidth="1"/>
    <col min="6" max="6" width="21.7109375" style="421" customWidth="1"/>
    <col min="7" max="7" width="60.7109375" style="421" customWidth="1"/>
    <col min="8" max="8" width="3.140625" style="336" customWidth="1"/>
    <col min="9" max="9" width="9.28515625" style="336" customWidth="1"/>
    <col min="10" max="10" width="10.5703125" style="336" bestFit="1" customWidth="1"/>
    <col min="11" max="11" width="12.5703125" style="336"/>
    <col min="12" max="13" width="14.7109375" style="336" bestFit="1" customWidth="1"/>
    <col min="14" max="14" width="12.85546875" style="336" bestFit="1" customWidth="1"/>
    <col min="15" max="16384" width="12.5703125" style="336"/>
  </cols>
  <sheetData>
    <row r="1" spans="1:10" ht="11.25" customHeight="1" x14ac:dyDescent="0.25"/>
    <row r="2" spans="1:10" x14ac:dyDescent="0.25">
      <c r="G2" s="339"/>
      <c r="H2" s="340"/>
    </row>
    <row r="3" spans="1:10" ht="8.25" customHeight="1" x14ac:dyDescent="0.25">
      <c r="H3" s="340"/>
    </row>
    <row r="4" spans="1:10" ht="1.5" customHeight="1" thickBot="1" x14ac:dyDescent="0.3">
      <c r="H4" s="340"/>
    </row>
    <row r="5" spans="1:10" ht="26.25" customHeight="1" thickBot="1" x14ac:dyDescent="0.3">
      <c r="B5" s="422" t="s">
        <v>313</v>
      </c>
      <c r="C5" s="423"/>
      <c r="D5" s="423"/>
      <c r="E5" s="423"/>
      <c r="F5" s="423"/>
      <c r="G5" s="424"/>
      <c r="H5" s="342"/>
    </row>
    <row r="6" spans="1:10" ht="15" customHeight="1" x14ac:dyDescent="0.25">
      <c r="B6" s="425"/>
      <c r="C6" s="425"/>
      <c r="D6" s="425"/>
      <c r="E6" s="425"/>
      <c r="F6" s="425"/>
      <c r="G6" s="425"/>
      <c r="H6" s="344"/>
    </row>
    <row r="7" spans="1:10" ht="33.6" customHeight="1" x14ac:dyDescent="0.25">
      <c r="B7" s="426" t="s">
        <v>314</v>
      </c>
      <c r="C7" s="426"/>
      <c r="D7" s="426"/>
      <c r="E7" s="426"/>
      <c r="F7" s="426"/>
      <c r="G7" s="426"/>
      <c r="H7" s="344"/>
    </row>
    <row r="8" spans="1:10" ht="27" customHeight="1" x14ac:dyDescent="0.25">
      <c r="B8" s="427" t="s">
        <v>315</v>
      </c>
      <c r="C8" s="428"/>
      <c r="D8" s="428"/>
      <c r="E8" s="428"/>
      <c r="F8" s="428"/>
      <c r="G8" s="428"/>
      <c r="H8" s="344"/>
    </row>
    <row r="9" spans="1:10" ht="9" customHeight="1" x14ac:dyDescent="0.25">
      <c r="B9" s="429"/>
      <c r="C9" s="430"/>
      <c r="D9" s="430"/>
      <c r="E9" s="430"/>
      <c r="F9" s="430"/>
      <c r="G9" s="430"/>
      <c r="H9" s="344"/>
    </row>
    <row r="10" spans="1:10" s="383" customFormat="1" ht="21" customHeight="1" x14ac:dyDescent="0.25">
      <c r="A10" s="420"/>
      <c r="B10" s="431" t="s">
        <v>255</v>
      </c>
      <c r="C10" s="431"/>
      <c r="D10" s="431"/>
      <c r="E10" s="431"/>
      <c r="F10" s="431"/>
      <c r="G10" s="431"/>
      <c r="H10" s="432"/>
    </row>
    <row r="11" spans="1:10" ht="3.75" customHeight="1" thickBot="1" x14ac:dyDescent="0.3">
      <c r="B11" s="433"/>
      <c r="C11" s="434"/>
      <c r="D11" s="434"/>
      <c r="E11" s="434"/>
      <c r="F11" s="434"/>
      <c r="G11" s="434"/>
      <c r="H11" s="397"/>
    </row>
    <row r="12" spans="1:10" ht="30" customHeight="1" x14ac:dyDescent="0.25">
      <c r="B12" s="358" t="s">
        <v>143</v>
      </c>
      <c r="C12" s="359" t="s">
        <v>256</v>
      </c>
      <c r="D12" s="360" t="s">
        <v>257</v>
      </c>
      <c r="E12" s="359" t="s">
        <v>258</v>
      </c>
      <c r="F12" s="360" t="s">
        <v>259</v>
      </c>
      <c r="G12" s="435" t="s">
        <v>316</v>
      </c>
      <c r="H12" s="366"/>
    </row>
    <row r="13" spans="1:10" ht="30" customHeight="1" x14ac:dyDescent="0.25">
      <c r="B13" s="367"/>
      <c r="C13" s="368"/>
      <c r="D13" s="436" t="s">
        <v>262</v>
      </c>
      <c r="E13" s="368"/>
      <c r="F13" s="369"/>
      <c r="G13" s="437" t="s">
        <v>317</v>
      </c>
      <c r="H13" s="373"/>
    </row>
    <row r="14" spans="1:10" s="445" customFormat="1" ht="30" customHeight="1" x14ac:dyDescent="0.25">
      <c r="A14" s="438"/>
      <c r="B14" s="439" t="s">
        <v>264</v>
      </c>
      <c r="C14" s="440" t="s">
        <v>318</v>
      </c>
      <c r="D14" s="440" t="s">
        <v>319</v>
      </c>
      <c r="E14" s="440" t="s">
        <v>267</v>
      </c>
      <c r="F14" s="441" t="s">
        <v>268</v>
      </c>
      <c r="G14" s="442">
        <v>116.75</v>
      </c>
      <c r="H14" s="381"/>
      <c r="I14" s="443"/>
      <c r="J14" s="444"/>
    </row>
    <row r="15" spans="1:10" s="445" customFormat="1" ht="30" customHeight="1" x14ac:dyDescent="0.25">
      <c r="A15" s="438"/>
      <c r="B15" s="439" t="s">
        <v>271</v>
      </c>
      <c r="C15" s="440" t="s">
        <v>318</v>
      </c>
      <c r="D15" s="440" t="s">
        <v>320</v>
      </c>
      <c r="E15" s="440" t="s">
        <v>267</v>
      </c>
      <c r="F15" s="441" t="s">
        <v>274</v>
      </c>
      <c r="G15" s="442">
        <v>110.69</v>
      </c>
      <c r="H15" s="381"/>
      <c r="I15" s="443"/>
      <c r="J15" s="444"/>
    </row>
    <row r="16" spans="1:10" s="445" customFormat="1" ht="30" customHeight="1" thickBot="1" x14ac:dyDescent="0.3">
      <c r="A16" s="438"/>
      <c r="B16" s="385" t="s">
        <v>275</v>
      </c>
      <c r="C16" s="386" t="s">
        <v>318</v>
      </c>
      <c r="D16" s="386" t="s">
        <v>320</v>
      </c>
      <c r="E16" s="386" t="s">
        <v>267</v>
      </c>
      <c r="F16" s="386" t="s">
        <v>268</v>
      </c>
      <c r="G16" s="446">
        <v>66.72</v>
      </c>
      <c r="H16" s="381"/>
      <c r="I16" s="443"/>
      <c r="J16" s="444"/>
    </row>
    <row r="17" spans="1:14" s="445" customFormat="1" ht="50.25" customHeight="1" x14ac:dyDescent="0.25">
      <c r="A17" s="447"/>
      <c r="B17" s="448"/>
      <c r="C17" s="449"/>
      <c r="D17" s="448"/>
      <c r="E17" s="449"/>
      <c r="F17" s="449"/>
      <c r="G17" s="449"/>
      <c r="H17" s="381"/>
      <c r="I17" s="450"/>
      <c r="J17" s="451"/>
      <c r="N17" s="452"/>
    </row>
    <row r="18" spans="1:14" s="383" customFormat="1" ht="15" customHeight="1" x14ac:dyDescent="0.25">
      <c r="A18" s="420"/>
      <c r="B18" s="431" t="s">
        <v>278</v>
      </c>
      <c r="C18" s="431"/>
      <c r="D18" s="431"/>
      <c r="E18" s="431"/>
      <c r="F18" s="431"/>
      <c r="G18" s="431"/>
      <c r="H18" s="432"/>
    </row>
    <row r="19" spans="1:14" s="383" customFormat="1" ht="4.5" customHeight="1" thickBot="1" x14ac:dyDescent="0.3">
      <c r="A19" s="420"/>
      <c r="B19" s="453"/>
      <c r="C19" s="454"/>
      <c r="D19" s="454"/>
      <c r="E19" s="454"/>
      <c r="F19" s="454"/>
      <c r="G19" s="454"/>
      <c r="H19" s="455"/>
    </row>
    <row r="20" spans="1:14" s="383" customFormat="1" ht="30" customHeight="1" x14ac:dyDescent="0.25">
      <c r="A20" s="420"/>
      <c r="B20" s="456" t="s">
        <v>143</v>
      </c>
      <c r="C20" s="457" t="s">
        <v>256</v>
      </c>
      <c r="D20" s="458" t="s">
        <v>257</v>
      </c>
      <c r="E20" s="457" t="s">
        <v>258</v>
      </c>
      <c r="F20" s="458" t="s">
        <v>259</v>
      </c>
      <c r="G20" s="459" t="s">
        <v>316</v>
      </c>
      <c r="H20" s="460"/>
    </row>
    <row r="21" spans="1:14" s="383" customFormat="1" ht="30" customHeight="1" x14ac:dyDescent="0.25">
      <c r="A21" s="420"/>
      <c r="B21" s="461"/>
      <c r="C21" s="462"/>
      <c r="D21" s="436" t="s">
        <v>262</v>
      </c>
      <c r="E21" s="462"/>
      <c r="F21" s="436" t="s">
        <v>279</v>
      </c>
      <c r="G21" s="437" t="str">
        <f>$G$13</f>
        <v>Semana 39 - 2019: 23/09 - 29/09</v>
      </c>
      <c r="H21" s="463"/>
    </row>
    <row r="22" spans="1:14" s="383" customFormat="1" ht="30" customHeight="1" x14ac:dyDescent="0.25">
      <c r="A22" s="420"/>
      <c r="B22" s="464" t="s">
        <v>280</v>
      </c>
      <c r="C22" s="465" t="s">
        <v>318</v>
      </c>
      <c r="D22" s="465" t="s">
        <v>281</v>
      </c>
      <c r="E22" s="465" t="s">
        <v>267</v>
      </c>
      <c r="F22" s="465" t="s">
        <v>321</v>
      </c>
      <c r="G22" s="466">
        <v>135</v>
      </c>
      <c r="I22" s="443"/>
      <c r="J22" s="444"/>
    </row>
    <row r="23" spans="1:14" s="383" customFormat="1" ht="30" customHeight="1" x14ac:dyDescent="0.25">
      <c r="A23" s="420"/>
      <c r="B23" s="464"/>
      <c r="C23" s="467" t="s">
        <v>318</v>
      </c>
      <c r="D23" s="467" t="s">
        <v>322</v>
      </c>
      <c r="E23" s="467" t="s">
        <v>267</v>
      </c>
      <c r="F23" s="468" t="s">
        <v>321</v>
      </c>
      <c r="G23" s="469">
        <v>73.47</v>
      </c>
      <c r="H23" s="381"/>
      <c r="I23" s="443"/>
      <c r="J23" s="444"/>
    </row>
    <row r="24" spans="1:14" s="383" customFormat="1" ht="30" customHeight="1" x14ac:dyDescent="0.25">
      <c r="A24" s="420"/>
      <c r="B24" s="464"/>
      <c r="C24" s="467" t="s">
        <v>318</v>
      </c>
      <c r="D24" s="467" t="s">
        <v>284</v>
      </c>
      <c r="E24" s="467" t="s">
        <v>267</v>
      </c>
      <c r="F24" s="468" t="s">
        <v>321</v>
      </c>
      <c r="G24" s="469">
        <v>61.52</v>
      </c>
      <c r="H24" s="381"/>
      <c r="I24" s="443"/>
      <c r="J24" s="444"/>
    </row>
    <row r="25" spans="1:14" s="383" customFormat="1" ht="30" customHeight="1" x14ac:dyDescent="0.25">
      <c r="A25" s="420"/>
      <c r="B25" s="409"/>
      <c r="C25" s="467" t="s">
        <v>318</v>
      </c>
      <c r="D25" s="467" t="s">
        <v>323</v>
      </c>
      <c r="E25" s="467" t="s">
        <v>267</v>
      </c>
      <c r="F25" s="467" t="s">
        <v>321</v>
      </c>
      <c r="G25" s="469">
        <v>92.06</v>
      </c>
      <c r="H25" s="381"/>
      <c r="I25" s="443"/>
      <c r="J25" s="444"/>
    </row>
    <row r="26" spans="1:14" s="383" customFormat="1" ht="30" customHeight="1" x14ac:dyDescent="0.25">
      <c r="A26" s="420"/>
      <c r="B26" s="415" t="s">
        <v>288</v>
      </c>
      <c r="C26" s="375" t="s">
        <v>318</v>
      </c>
      <c r="D26" s="375" t="s">
        <v>289</v>
      </c>
      <c r="E26" s="375" t="s">
        <v>267</v>
      </c>
      <c r="F26" s="470" t="s">
        <v>290</v>
      </c>
      <c r="G26" s="442">
        <v>84.36</v>
      </c>
      <c r="H26" s="381"/>
      <c r="I26" s="443"/>
      <c r="J26" s="444"/>
    </row>
    <row r="27" spans="1:14" s="383" customFormat="1" ht="30" customHeight="1" x14ac:dyDescent="0.25">
      <c r="A27" s="420"/>
      <c r="B27" s="464"/>
      <c r="C27" s="467" t="s">
        <v>318</v>
      </c>
      <c r="D27" s="467" t="s">
        <v>291</v>
      </c>
      <c r="E27" s="467" t="s">
        <v>267</v>
      </c>
      <c r="F27" s="468" t="s">
        <v>324</v>
      </c>
      <c r="G27" s="469">
        <v>80.28</v>
      </c>
      <c r="H27" s="381"/>
      <c r="I27" s="443"/>
      <c r="J27" s="444"/>
    </row>
    <row r="28" spans="1:14" s="383" customFormat="1" ht="30" customHeight="1" x14ac:dyDescent="0.25">
      <c r="A28" s="420"/>
      <c r="B28" s="409"/>
      <c r="C28" s="467" t="s">
        <v>318</v>
      </c>
      <c r="D28" s="467" t="s">
        <v>297</v>
      </c>
      <c r="E28" s="467" t="s">
        <v>267</v>
      </c>
      <c r="F28" s="467" t="s">
        <v>298</v>
      </c>
      <c r="G28" s="469">
        <v>86.25</v>
      </c>
      <c r="H28" s="381"/>
      <c r="I28" s="443"/>
      <c r="J28" s="444"/>
    </row>
    <row r="29" spans="1:14" s="445" customFormat="1" ht="30" customHeight="1" thickBot="1" x14ac:dyDescent="0.3">
      <c r="A29" s="438"/>
      <c r="B29" s="385" t="s">
        <v>299</v>
      </c>
      <c r="C29" s="471" t="s">
        <v>318</v>
      </c>
      <c r="D29" s="471" t="s">
        <v>325</v>
      </c>
      <c r="E29" s="471" t="s">
        <v>267</v>
      </c>
      <c r="F29" s="471" t="s">
        <v>301</v>
      </c>
      <c r="G29" s="472">
        <v>183.5</v>
      </c>
      <c r="H29" s="381"/>
      <c r="I29" s="443"/>
      <c r="J29" s="444"/>
    </row>
    <row r="30" spans="1:14" ht="15.6" customHeight="1" x14ac:dyDescent="0.25">
      <c r="B30" s="473"/>
      <c r="C30" s="474"/>
      <c r="D30" s="473"/>
      <c r="E30" s="474"/>
      <c r="F30" s="474"/>
      <c r="G30" s="474"/>
      <c r="H30" s="408"/>
    </row>
    <row r="31" spans="1:14" s="383" customFormat="1" ht="15" customHeight="1" x14ac:dyDescent="0.25">
      <c r="A31" s="420"/>
      <c r="B31" s="431" t="s">
        <v>303</v>
      </c>
      <c r="C31" s="431"/>
      <c r="D31" s="431"/>
      <c r="E31" s="431"/>
      <c r="F31" s="431"/>
      <c r="G31" s="431"/>
      <c r="H31" s="432"/>
    </row>
    <row r="32" spans="1:14" s="383" customFormat="1" ht="4.5" customHeight="1" thickBot="1" x14ac:dyDescent="0.3">
      <c r="A32" s="420"/>
      <c r="B32" s="453"/>
      <c r="C32" s="454"/>
      <c r="D32" s="454"/>
      <c r="E32" s="454"/>
      <c r="F32" s="454"/>
      <c r="G32" s="454"/>
      <c r="H32" s="455"/>
    </row>
    <row r="33" spans="1:10" s="383" customFormat="1" ht="30" customHeight="1" x14ac:dyDescent="0.25">
      <c r="A33" s="420"/>
      <c r="B33" s="456" t="s">
        <v>143</v>
      </c>
      <c r="C33" s="457" t="s">
        <v>256</v>
      </c>
      <c r="D33" s="458" t="s">
        <v>257</v>
      </c>
      <c r="E33" s="457" t="s">
        <v>258</v>
      </c>
      <c r="F33" s="458" t="s">
        <v>259</v>
      </c>
      <c r="G33" s="459" t="s">
        <v>316</v>
      </c>
      <c r="H33" s="460"/>
    </row>
    <row r="34" spans="1:10" s="383" customFormat="1" ht="30" customHeight="1" x14ac:dyDescent="0.25">
      <c r="A34" s="420"/>
      <c r="B34" s="461"/>
      <c r="C34" s="462"/>
      <c r="D34" s="436" t="s">
        <v>262</v>
      </c>
      <c r="E34" s="462"/>
      <c r="F34" s="436" t="s">
        <v>279</v>
      </c>
      <c r="G34" s="437" t="str">
        <f>$G$13</f>
        <v>Semana 39 - 2019: 23/09 - 29/09</v>
      </c>
      <c r="H34" s="463"/>
    </row>
    <row r="35" spans="1:10" s="383" customFormat="1" ht="30" customHeight="1" x14ac:dyDescent="0.25">
      <c r="A35" s="420"/>
      <c r="B35" s="475" t="s">
        <v>304</v>
      </c>
      <c r="C35" s="375" t="s">
        <v>318</v>
      </c>
      <c r="D35" s="375" t="s">
        <v>305</v>
      </c>
      <c r="E35" s="375" t="s">
        <v>301</v>
      </c>
      <c r="F35" s="470" t="s">
        <v>306</v>
      </c>
      <c r="G35" s="442">
        <v>80.53</v>
      </c>
      <c r="H35" s="381"/>
      <c r="I35" s="443"/>
      <c r="J35" s="444"/>
    </row>
    <row r="36" spans="1:10" s="383" customFormat="1" ht="30" customHeight="1" x14ac:dyDescent="0.25">
      <c r="A36" s="420"/>
      <c r="B36" s="415" t="s">
        <v>307</v>
      </c>
      <c r="C36" s="375" t="s">
        <v>318</v>
      </c>
      <c r="D36" s="375" t="s">
        <v>308</v>
      </c>
      <c r="E36" s="375" t="s">
        <v>267</v>
      </c>
      <c r="F36" s="470" t="s">
        <v>309</v>
      </c>
      <c r="G36" s="442">
        <v>71.489999999999995</v>
      </c>
      <c r="H36" s="381"/>
      <c r="I36" s="443"/>
      <c r="J36" s="444"/>
    </row>
    <row r="37" spans="1:10" s="383" customFormat="1" ht="30" customHeight="1" x14ac:dyDescent="0.25">
      <c r="A37" s="420"/>
      <c r="B37" s="409"/>
      <c r="C37" s="467" t="s">
        <v>318</v>
      </c>
      <c r="D37" s="467" t="s">
        <v>326</v>
      </c>
      <c r="E37" s="467" t="s">
        <v>267</v>
      </c>
      <c r="F37" s="467" t="s">
        <v>309</v>
      </c>
      <c r="G37" s="469">
        <v>67.48</v>
      </c>
      <c r="H37" s="381"/>
      <c r="I37" s="443"/>
      <c r="J37" s="444"/>
    </row>
    <row r="38" spans="1:10" s="383" customFormat="1" ht="30" customHeight="1" thickBot="1" x14ac:dyDescent="0.3">
      <c r="A38" s="420"/>
      <c r="B38" s="476" t="s">
        <v>311</v>
      </c>
      <c r="C38" s="477" t="s">
        <v>318</v>
      </c>
      <c r="D38" s="477" t="s">
        <v>308</v>
      </c>
      <c r="E38" s="477" t="s">
        <v>267</v>
      </c>
      <c r="F38" s="477" t="s">
        <v>309</v>
      </c>
      <c r="G38" s="478">
        <v>70.400000000000006</v>
      </c>
      <c r="I38" s="443"/>
      <c r="J38" s="444"/>
    </row>
    <row r="39" spans="1:10" ht="15.6" customHeight="1" x14ac:dyDescent="0.25">
      <c r="B39" s="473"/>
      <c r="C39" s="474"/>
      <c r="D39" s="473"/>
      <c r="E39" s="474"/>
      <c r="F39" s="474"/>
      <c r="G39" s="102" t="s">
        <v>56</v>
      </c>
      <c r="H39" s="408"/>
    </row>
    <row r="40" spans="1:10" ht="6" customHeight="1" x14ac:dyDescent="0.25">
      <c r="B40" s="479"/>
      <c r="C40" s="479"/>
      <c r="D40" s="479"/>
      <c r="E40" s="479"/>
      <c r="F40" s="479"/>
      <c r="G40" s="479"/>
      <c r="H40" s="417"/>
    </row>
    <row r="41" spans="1:10" ht="3.75" customHeight="1" x14ac:dyDescent="0.25">
      <c r="B41" s="480"/>
      <c r="C41" s="480"/>
      <c r="D41" s="480"/>
      <c r="E41" s="480"/>
      <c r="F41" s="480"/>
      <c r="G41" s="481" t="s">
        <v>327</v>
      </c>
      <c r="H41" s="354"/>
    </row>
    <row r="42" spans="1:10" ht="15.6" customHeight="1" x14ac:dyDescent="0.25">
      <c r="B42" s="473"/>
      <c r="C42" s="474"/>
      <c r="D42" s="473"/>
      <c r="E42" s="474"/>
      <c r="F42" s="474"/>
      <c r="G42" s="474"/>
      <c r="H42" s="408"/>
    </row>
    <row r="43" spans="1:10" x14ac:dyDescent="0.25">
      <c r="G43" s="336"/>
    </row>
    <row r="44" spans="1:10" ht="15" x14ac:dyDescent="0.25">
      <c r="B44" s="482"/>
      <c r="C44" s="482"/>
      <c r="D44" s="482"/>
      <c r="E44" s="482"/>
      <c r="F44" s="482"/>
      <c r="G44" s="482"/>
    </row>
    <row r="45" spans="1:10" ht="15" x14ac:dyDescent="0.25">
      <c r="B45" s="483"/>
      <c r="C45" s="483"/>
      <c r="D45" s="483"/>
      <c r="E45" s="483"/>
      <c r="F45" s="483"/>
      <c r="G45" s="483"/>
    </row>
  </sheetData>
  <mergeCells count="8">
    <mergeCell ref="B31:G31"/>
    <mergeCell ref="B44:G45"/>
    <mergeCell ref="B5:G5"/>
    <mergeCell ref="B6:G6"/>
    <mergeCell ref="B7:G7"/>
    <mergeCell ref="B8:G8"/>
    <mergeCell ref="B10:G10"/>
    <mergeCell ref="B18:G18"/>
  </mergeCells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50" fitToHeight="0" orientation="portrait" r:id="rId1"/>
  <headerFooter scaleWithDoc="0" alignWithMargins="0">
    <oddHeader>&amp;R&amp;"Verdana,Normal"&amp;8 15</oddHeader>
    <oddFooter>&amp;R&amp;"Verdana,Cursiva"&amp;8SG. Análisis, Coordinación y Estadística</oddFooter>
  </headerFooter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2:R85"/>
  <sheetViews>
    <sheetView zoomScale="70" zoomScaleNormal="70" zoomScaleSheetLayoutView="75" workbookViewId="0">
      <selection activeCell="B1" sqref="B1"/>
    </sheetView>
  </sheetViews>
  <sheetFormatPr baseColWidth="10" defaultColWidth="12.5703125" defaultRowHeight="16.350000000000001" customHeight="1" x14ac:dyDescent="0.25"/>
  <cols>
    <col min="1" max="1" width="2.7109375" style="494" customWidth="1"/>
    <col min="2" max="2" width="22.28515625" style="485" customWidth="1"/>
    <col min="3" max="3" width="16.5703125" style="485" bestFit="1" customWidth="1"/>
    <col min="4" max="4" width="42.7109375" style="485" bestFit="1" customWidth="1"/>
    <col min="5" max="5" width="10.140625" style="485" customWidth="1"/>
    <col min="6" max="6" width="15.28515625" style="485" customWidth="1"/>
    <col min="7" max="13" width="10.7109375" style="485" customWidth="1"/>
    <col min="14" max="14" width="14.7109375" style="485" customWidth="1"/>
    <col min="15" max="15" width="1.140625" style="336" customWidth="1"/>
    <col min="16" max="16" width="9.28515625" style="336" customWidth="1"/>
    <col min="17" max="17" width="12.5703125" style="336"/>
    <col min="18" max="18" width="10.85546875" style="336" bestFit="1" customWidth="1"/>
    <col min="19" max="16384" width="12.5703125" style="336"/>
  </cols>
  <sheetData>
    <row r="2" spans="2:18" ht="16.350000000000001" customHeight="1" x14ac:dyDescent="0.25">
      <c r="B2" s="484"/>
      <c r="C2" s="484"/>
      <c r="D2" s="484"/>
      <c r="E2" s="484"/>
      <c r="F2" s="484"/>
      <c r="G2" s="484"/>
      <c r="K2" s="339"/>
      <c r="L2" s="339"/>
      <c r="M2" s="339"/>
      <c r="N2" s="339"/>
    </row>
    <row r="3" spans="2:18" ht="16.350000000000001" customHeight="1" x14ac:dyDescent="0.25">
      <c r="B3" s="484"/>
      <c r="C3" s="484"/>
      <c r="D3" s="484"/>
      <c r="E3" s="484"/>
      <c r="F3" s="484"/>
      <c r="G3" s="484"/>
    </row>
    <row r="4" spans="2:18" ht="29.25" customHeight="1" thickBot="1" x14ac:dyDescent="0.3">
      <c r="B4" s="343" t="s">
        <v>328</v>
      </c>
      <c r="C4" s="343"/>
      <c r="D4" s="343"/>
      <c r="E4" s="343"/>
      <c r="F4" s="343"/>
      <c r="G4" s="343"/>
      <c r="H4" s="343"/>
      <c r="I4" s="343"/>
      <c r="J4" s="343"/>
      <c r="K4" s="343"/>
      <c r="L4" s="343"/>
      <c r="M4" s="343"/>
      <c r="N4" s="343"/>
    </row>
    <row r="5" spans="2:18" ht="16.350000000000001" customHeight="1" x14ac:dyDescent="0.25">
      <c r="B5" s="345" t="s">
        <v>329</v>
      </c>
      <c r="C5" s="346"/>
      <c r="D5" s="346"/>
      <c r="E5" s="346"/>
      <c r="F5" s="346"/>
      <c r="G5" s="346"/>
      <c r="H5" s="346"/>
      <c r="I5" s="346"/>
      <c r="J5" s="346"/>
      <c r="K5" s="346"/>
      <c r="L5" s="346"/>
      <c r="M5" s="346"/>
      <c r="N5" s="347"/>
    </row>
    <row r="6" spans="2:18" ht="16.350000000000001" customHeight="1" thickBot="1" x14ac:dyDescent="0.3">
      <c r="B6" s="348" t="s">
        <v>253</v>
      </c>
      <c r="C6" s="349"/>
      <c r="D6" s="349"/>
      <c r="E6" s="349"/>
      <c r="F6" s="349"/>
      <c r="G6" s="349"/>
      <c r="H6" s="349"/>
      <c r="I6" s="349"/>
      <c r="J6" s="349"/>
      <c r="K6" s="349"/>
      <c r="L6" s="349"/>
      <c r="M6" s="349"/>
      <c r="N6" s="350"/>
    </row>
    <row r="7" spans="2:18" ht="16.350000000000001" customHeight="1" x14ac:dyDescent="0.25">
      <c r="B7" s="425"/>
      <c r="C7" s="425"/>
      <c r="D7" s="425"/>
      <c r="E7" s="425"/>
      <c r="F7" s="425"/>
      <c r="G7" s="425"/>
      <c r="H7" s="425"/>
      <c r="I7" s="425"/>
      <c r="J7" s="425"/>
      <c r="K7" s="425"/>
      <c r="L7" s="425"/>
      <c r="M7" s="425"/>
      <c r="N7" s="425"/>
      <c r="Q7" s="335"/>
    </row>
    <row r="8" spans="2:18" ht="16.350000000000001" customHeight="1" x14ac:dyDescent="0.25">
      <c r="B8" s="351" t="s">
        <v>254</v>
      </c>
      <c r="C8" s="351"/>
      <c r="D8" s="351"/>
      <c r="E8" s="351"/>
      <c r="F8" s="351"/>
      <c r="G8" s="351"/>
      <c r="H8" s="351"/>
      <c r="I8" s="351"/>
      <c r="J8" s="351"/>
      <c r="K8" s="351"/>
      <c r="L8" s="351"/>
      <c r="M8" s="351"/>
      <c r="N8" s="351"/>
    </row>
    <row r="9" spans="2:18" ht="29.25" customHeight="1" x14ac:dyDescent="0.25">
      <c r="B9" s="486" t="s">
        <v>72</v>
      </c>
      <c r="C9" s="486"/>
      <c r="D9" s="486"/>
      <c r="E9" s="486"/>
      <c r="F9" s="486"/>
      <c r="G9" s="486"/>
      <c r="H9" s="486"/>
      <c r="I9" s="486"/>
      <c r="J9" s="486"/>
      <c r="K9" s="486"/>
      <c r="L9" s="486"/>
      <c r="M9" s="486"/>
      <c r="N9" s="486"/>
      <c r="P9" s="354"/>
      <c r="Q9" s="354"/>
    </row>
    <row r="10" spans="2:18" ht="3" customHeight="1" thickBot="1" x14ac:dyDescent="0.3">
      <c r="P10" s="354"/>
      <c r="Q10" s="354"/>
    </row>
    <row r="11" spans="2:18" ht="22.15" customHeight="1" x14ac:dyDescent="0.25">
      <c r="B11" s="358" t="s">
        <v>143</v>
      </c>
      <c r="C11" s="359" t="s">
        <v>256</v>
      </c>
      <c r="D11" s="360" t="s">
        <v>257</v>
      </c>
      <c r="E11" s="359" t="s">
        <v>258</v>
      </c>
      <c r="F11" s="360" t="s">
        <v>259</v>
      </c>
      <c r="G11" s="361" t="s">
        <v>260</v>
      </c>
      <c r="H11" s="362"/>
      <c r="I11" s="363"/>
      <c r="J11" s="362" t="s">
        <v>261</v>
      </c>
      <c r="K11" s="362"/>
      <c r="L11" s="364"/>
      <c r="M11" s="364"/>
      <c r="N11" s="365"/>
    </row>
    <row r="12" spans="2:18" ht="16.350000000000001" customHeight="1" x14ac:dyDescent="0.25">
      <c r="B12" s="367"/>
      <c r="C12" s="368"/>
      <c r="D12" s="369" t="s">
        <v>262</v>
      </c>
      <c r="E12" s="368"/>
      <c r="F12" s="369"/>
      <c r="G12" s="370">
        <f>'[9]Pág. 14'!G13</f>
        <v>43731</v>
      </c>
      <c r="H12" s="370">
        <f>'[9]Pág. 14'!H13</f>
        <v>43732</v>
      </c>
      <c r="I12" s="370">
        <f>'[9]Pág. 14'!I13</f>
        <v>43733</v>
      </c>
      <c r="J12" s="370">
        <f>'[9]Pág. 14'!J13</f>
        <v>43734</v>
      </c>
      <c r="K12" s="370">
        <f>'[9]Pág. 14'!K13</f>
        <v>43735</v>
      </c>
      <c r="L12" s="370">
        <f>'[9]Pág. 14'!L13</f>
        <v>43736</v>
      </c>
      <c r="M12" s="400">
        <f>'[9]Pág. 14'!M13</f>
        <v>43737</v>
      </c>
      <c r="N12" s="401" t="s">
        <v>263</v>
      </c>
    </row>
    <row r="13" spans="2:18" ht="20.100000000000001" customHeight="1" x14ac:dyDescent="0.3">
      <c r="B13" s="487" t="s">
        <v>330</v>
      </c>
      <c r="C13" s="488" t="s">
        <v>177</v>
      </c>
      <c r="D13" s="488" t="s">
        <v>331</v>
      </c>
      <c r="E13" s="488" t="s">
        <v>301</v>
      </c>
      <c r="F13" s="488" t="s">
        <v>332</v>
      </c>
      <c r="G13" s="489">
        <v>180</v>
      </c>
      <c r="H13" s="489">
        <v>180</v>
      </c>
      <c r="I13" s="489">
        <v>180</v>
      </c>
      <c r="J13" s="489">
        <v>180</v>
      </c>
      <c r="K13" s="489">
        <v>180</v>
      </c>
      <c r="L13" s="489" t="s">
        <v>269</v>
      </c>
      <c r="M13" s="490" t="s">
        <v>269</v>
      </c>
      <c r="N13" s="491">
        <v>180</v>
      </c>
      <c r="P13" s="381"/>
      <c r="Q13" s="382"/>
      <c r="R13" s="393"/>
    </row>
    <row r="14" spans="2:18" ht="20.100000000000001" customHeight="1" x14ac:dyDescent="0.3">
      <c r="B14" s="487"/>
      <c r="C14" s="440" t="s">
        <v>168</v>
      </c>
      <c r="D14" s="440" t="s">
        <v>331</v>
      </c>
      <c r="E14" s="440" t="s">
        <v>301</v>
      </c>
      <c r="F14" s="440" t="s">
        <v>332</v>
      </c>
      <c r="G14" s="376">
        <v>235</v>
      </c>
      <c r="H14" s="376">
        <v>235</v>
      </c>
      <c r="I14" s="376">
        <v>235</v>
      </c>
      <c r="J14" s="376">
        <v>235</v>
      </c>
      <c r="K14" s="376">
        <v>235</v>
      </c>
      <c r="L14" s="376" t="s">
        <v>269</v>
      </c>
      <c r="M14" s="492" t="s">
        <v>269</v>
      </c>
      <c r="N14" s="493">
        <v>235</v>
      </c>
      <c r="P14" s="381"/>
      <c r="Q14" s="382"/>
      <c r="R14" s="393"/>
    </row>
    <row r="15" spans="2:18" ht="20.100000000000001" customHeight="1" x14ac:dyDescent="0.3">
      <c r="B15" s="487"/>
      <c r="C15" s="440" t="s">
        <v>149</v>
      </c>
      <c r="D15" s="440" t="s">
        <v>333</v>
      </c>
      <c r="E15" s="440" t="s">
        <v>301</v>
      </c>
      <c r="F15" s="440" t="s">
        <v>334</v>
      </c>
      <c r="G15" s="376">
        <v>208</v>
      </c>
      <c r="H15" s="376">
        <v>208</v>
      </c>
      <c r="I15" s="376">
        <v>208</v>
      </c>
      <c r="J15" s="376">
        <v>208</v>
      </c>
      <c r="K15" s="376">
        <v>208</v>
      </c>
      <c r="L15" s="376" t="s">
        <v>269</v>
      </c>
      <c r="M15" s="492" t="s">
        <v>269</v>
      </c>
      <c r="N15" s="493">
        <v>208</v>
      </c>
      <c r="P15" s="381"/>
      <c r="Q15" s="382"/>
      <c r="R15" s="393"/>
    </row>
    <row r="16" spans="2:18" ht="20.100000000000001" customHeight="1" x14ac:dyDescent="0.3">
      <c r="B16" s="487"/>
      <c r="C16" s="440" t="s">
        <v>233</v>
      </c>
      <c r="D16" s="440" t="s">
        <v>333</v>
      </c>
      <c r="E16" s="440" t="s">
        <v>301</v>
      </c>
      <c r="F16" s="440" t="s">
        <v>334</v>
      </c>
      <c r="G16" s="376">
        <v>165</v>
      </c>
      <c r="H16" s="376">
        <v>165</v>
      </c>
      <c r="I16" s="376">
        <v>165</v>
      </c>
      <c r="J16" s="376">
        <v>165</v>
      </c>
      <c r="K16" s="376">
        <v>165</v>
      </c>
      <c r="L16" s="376" t="s">
        <v>269</v>
      </c>
      <c r="M16" s="492" t="s">
        <v>269</v>
      </c>
      <c r="N16" s="493">
        <v>165</v>
      </c>
      <c r="P16" s="381"/>
      <c r="Q16" s="382"/>
      <c r="R16" s="393"/>
    </row>
    <row r="17" spans="1:18" ht="20.100000000000001" customHeight="1" x14ac:dyDescent="0.3">
      <c r="B17" s="487"/>
      <c r="C17" s="440" t="s">
        <v>177</v>
      </c>
      <c r="D17" s="440" t="s">
        <v>333</v>
      </c>
      <c r="E17" s="440" t="s">
        <v>301</v>
      </c>
      <c r="F17" s="440" t="s">
        <v>334</v>
      </c>
      <c r="G17" s="376">
        <v>220</v>
      </c>
      <c r="H17" s="376">
        <v>220</v>
      </c>
      <c r="I17" s="376">
        <v>220</v>
      </c>
      <c r="J17" s="376">
        <v>220</v>
      </c>
      <c r="K17" s="376">
        <v>220</v>
      </c>
      <c r="L17" s="376" t="s">
        <v>269</v>
      </c>
      <c r="M17" s="492" t="s">
        <v>269</v>
      </c>
      <c r="N17" s="493">
        <v>220</v>
      </c>
      <c r="P17" s="381"/>
      <c r="Q17" s="382"/>
      <c r="R17" s="393"/>
    </row>
    <row r="18" spans="1:18" ht="20.100000000000001" customHeight="1" x14ac:dyDescent="0.3">
      <c r="B18" s="487"/>
      <c r="C18" s="440" t="s">
        <v>149</v>
      </c>
      <c r="D18" s="440" t="s">
        <v>335</v>
      </c>
      <c r="E18" s="440" t="s">
        <v>301</v>
      </c>
      <c r="F18" s="440" t="s">
        <v>332</v>
      </c>
      <c r="G18" s="376">
        <v>155</v>
      </c>
      <c r="H18" s="376">
        <v>155</v>
      </c>
      <c r="I18" s="376">
        <v>155</v>
      </c>
      <c r="J18" s="376">
        <v>155</v>
      </c>
      <c r="K18" s="376">
        <v>155</v>
      </c>
      <c r="L18" s="376" t="s">
        <v>269</v>
      </c>
      <c r="M18" s="492" t="s">
        <v>269</v>
      </c>
      <c r="N18" s="493">
        <v>155</v>
      </c>
      <c r="P18" s="381"/>
      <c r="Q18" s="382"/>
      <c r="R18" s="393"/>
    </row>
    <row r="19" spans="1:18" ht="20.100000000000001" customHeight="1" x14ac:dyDescent="0.3">
      <c r="B19" s="487"/>
      <c r="C19" s="440" t="s">
        <v>233</v>
      </c>
      <c r="D19" s="440" t="s">
        <v>335</v>
      </c>
      <c r="E19" s="440" t="s">
        <v>301</v>
      </c>
      <c r="F19" s="440" t="s">
        <v>332</v>
      </c>
      <c r="G19" s="376">
        <v>177.94</v>
      </c>
      <c r="H19" s="376">
        <v>177.95</v>
      </c>
      <c r="I19" s="376">
        <v>177.96</v>
      </c>
      <c r="J19" s="376">
        <v>177.94</v>
      </c>
      <c r="K19" s="376">
        <v>177.93</v>
      </c>
      <c r="L19" s="376" t="s">
        <v>269</v>
      </c>
      <c r="M19" s="492" t="s">
        <v>269</v>
      </c>
      <c r="N19" s="493">
        <v>177.94</v>
      </c>
      <c r="P19" s="381"/>
      <c r="Q19" s="382"/>
      <c r="R19" s="393"/>
    </row>
    <row r="20" spans="1:18" ht="20.100000000000001" customHeight="1" x14ac:dyDescent="0.3">
      <c r="B20" s="487"/>
      <c r="C20" s="440" t="s">
        <v>177</v>
      </c>
      <c r="D20" s="440" t="s">
        <v>335</v>
      </c>
      <c r="E20" s="440" t="s">
        <v>301</v>
      </c>
      <c r="F20" s="440" t="s">
        <v>332</v>
      </c>
      <c r="G20" s="376">
        <v>150</v>
      </c>
      <c r="H20" s="376">
        <v>150</v>
      </c>
      <c r="I20" s="376">
        <v>150</v>
      </c>
      <c r="J20" s="376">
        <v>150</v>
      </c>
      <c r="K20" s="376">
        <v>150</v>
      </c>
      <c r="L20" s="376" t="s">
        <v>269</v>
      </c>
      <c r="M20" s="492" t="s">
        <v>269</v>
      </c>
      <c r="N20" s="493">
        <v>150</v>
      </c>
      <c r="P20" s="381"/>
      <c r="Q20" s="382"/>
      <c r="R20" s="393"/>
    </row>
    <row r="21" spans="1:18" s="497" customFormat="1" ht="20.100000000000001" customHeight="1" x14ac:dyDescent="0.25">
      <c r="A21" s="495"/>
      <c r="B21" s="496"/>
      <c r="C21" s="440" t="s">
        <v>168</v>
      </c>
      <c r="D21" s="440" t="s">
        <v>335</v>
      </c>
      <c r="E21" s="440" t="s">
        <v>301</v>
      </c>
      <c r="F21" s="440" t="s">
        <v>332</v>
      </c>
      <c r="G21" s="376">
        <v>230</v>
      </c>
      <c r="H21" s="376">
        <v>230</v>
      </c>
      <c r="I21" s="376">
        <v>230</v>
      </c>
      <c r="J21" s="376">
        <v>230</v>
      </c>
      <c r="K21" s="376">
        <v>230</v>
      </c>
      <c r="L21" s="376" t="s">
        <v>269</v>
      </c>
      <c r="M21" s="492" t="s">
        <v>269</v>
      </c>
      <c r="N21" s="493">
        <v>230</v>
      </c>
      <c r="P21" s="381"/>
      <c r="Q21" s="382"/>
      <c r="R21" s="498"/>
    </row>
    <row r="22" spans="1:18" ht="20.100000000000001" customHeight="1" x14ac:dyDescent="0.25">
      <c r="B22" s="439" t="s">
        <v>336</v>
      </c>
      <c r="C22" s="440" t="s">
        <v>178</v>
      </c>
      <c r="D22" s="440" t="s">
        <v>269</v>
      </c>
      <c r="E22" s="440" t="s">
        <v>301</v>
      </c>
      <c r="F22" s="440" t="s">
        <v>301</v>
      </c>
      <c r="G22" s="376" t="s">
        <v>269</v>
      </c>
      <c r="H22" s="376" t="s">
        <v>269</v>
      </c>
      <c r="I22" s="376" t="s">
        <v>269</v>
      </c>
      <c r="J22" s="376" t="s">
        <v>269</v>
      </c>
      <c r="K22" s="376" t="s">
        <v>269</v>
      </c>
      <c r="L22" s="376">
        <v>145</v>
      </c>
      <c r="M22" s="492" t="s">
        <v>269</v>
      </c>
      <c r="N22" s="493">
        <v>145</v>
      </c>
      <c r="P22" s="381"/>
      <c r="Q22" s="382"/>
      <c r="R22" s="381"/>
    </row>
    <row r="23" spans="1:18" s="497" customFormat="1" ht="20.100000000000001" customHeight="1" x14ac:dyDescent="0.3">
      <c r="A23" s="495"/>
      <c r="B23" s="499" t="s">
        <v>337</v>
      </c>
      <c r="C23" s="440" t="s">
        <v>338</v>
      </c>
      <c r="D23" s="440" t="s">
        <v>305</v>
      </c>
      <c r="E23" s="440" t="s">
        <v>301</v>
      </c>
      <c r="F23" s="440" t="s">
        <v>301</v>
      </c>
      <c r="G23" s="376">
        <v>57.2</v>
      </c>
      <c r="H23" s="376">
        <v>45</v>
      </c>
      <c r="I23" s="376">
        <v>39</v>
      </c>
      <c r="J23" s="376">
        <v>32</v>
      </c>
      <c r="K23" s="376">
        <v>53.63</v>
      </c>
      <c r="L23" s="376" t="s">
        <v>269</v>
      </c>
      <c r="M23" s="492" t="s">
        <v>269</v>
      </c>
      <c r="N23" s="493">
        <v>50.16</v>
      </c>
      <c r="P23" s="381"/>
      <c r="Q23" s="382"/>
      <c r="R23" s="393"/>
    </row>
    <row r="24" spans="1:18" ht="20.100000000000001" customHeight="1" x14ac:dyDescent="0.3">
      <c r="B24" s="487"/>
      <c r="C24" s="440" t="s">
        <v>235</v>
      </c>
      <c r="D24" s="440" t="s">
        <v>305</v>
      </c>
      <c r="E24" s="440" t="s">
        <v>301</v>
      </c>
      <c r="F24" s="440" t="s">
        <v>301</v>
      </c>
      <c r="G24" s="376">
        <v>60</v>
      </c>
      <c r="H24" s="376">
        <v>60</v>
      </c>
      <c r="I24" s="376">
        <v>60</v>
      </c>
      <c r="J24" s="376">
        <v>60</v>
      </c>
      <c r="K24" s="376">
        <v>60</v>
      </c>
      <c r="L24" s="376" t="s">
        <v>269</v>
      </c>
      <c r="M24" s="492" t="s">
        <v>269</v>
      </c>
      <c r="N24" s="493">
        <v>60</v>
      </c>
      <c r="P24" s="381"/>
      <c r="Q24" s="382"/>
      <c r="R24" s="393"/>
    </row>
    <row r="25" spans="1:18" s="497" customFormat="1" ht="20.100000000000001" customHeight="1" x14ac:dyDescent="0.25">
      <c r="A25" s="495"/>
      <c r="B25" s="496"/>
      <c r="C25" s="440" t="s">
        <v>167</v>
      </c>
      <c r="D25" s="440" t="s">
        <v>305</v>
      </c>
      <c r="E25" s="440" t="s">
        <v>301</v>
      </c>
      <c r="F25" s="440" t="s">
        <v>301</v>
      </c>
      <c r="G25" s="376">
        <v>83.41</v>
      </c>
      <c r="H25" s="376">
        <v>83.41</v>
      </c>
      <c r="I25" s="376">
        <v>83.41</v>
      </c>
      <c r="J25" s="376">
        <v>83.41</v>
      </c>
      <c r="K25" s="376">
        <v>83.41</v>
      </c>
      <c r="L25" s="376" t="s">
        <v>269</v>
      </c>
      <c r="M25" s="492" t="s">
        <v>269</v>
      </c>
      <c r="N25" s="493">
        <v>83.41</v>
      </c>
      <c r="P25" s="381"/>
      <c r="Q25" s="382"/>
      <c r="R25" s="498"/>
    </row>
    <row r="26" spans="1:18" ht="20.100000000000001" customHeight="1" x14ac:dyDescent="0.25">
      <c r="B26" s="439" t="s">
        <v>339</v>
      </c>
      <c r="C26" s="440" t="s">
        <v>159</v>
      </c>
      <c r="D26" s="440" t="s">
        <v>269</v>
      </c>
      <c r="E26" s="440" t="s">
        <v>301</v>
      </c>
      <c r="F26" s="440" t="s">
        <v>301</v>
      </c>
      <c r="G26" s="376">
        <v>70</v>
      </c>
      <c r="H26" s="376">
        <v>70</v>
      </c>
      <c r="I26" s="376">
        <v>65</v>
      </c>
      <c r="J26" s="376">
        <v>66</v>
      </c>
      <c r="K26" s="376">
        <v>65</v>
      </c>
      <c r="L26" s="376" t="s">
        <v>269</v>
      </c>
      <c r="M26" s="492" t="s">
        <v>269</v>
      </c>
      <c r="N26" s="493">
        <v>67.92</v>
      </c>
      <c r="P26" s="381"/>
      <c r="Q26" s="382"/>
      <c r="R26" s="381"/>
    </row>
    <row r="27" spans="1:18" s="497" customFormat="1" ht="20.100000000000001" customHeight="1" x14ac:dyDescent="0.3">
      <c r="A27" s="495"/>
      <c r="B27" s="499" t="s">
        <v>340</v>
      </c>
      <c r="C27" s="440" t="s">
        <v>338</v>
      </c>
      <c r="D27" s="440" t="s">
        <v>320</v>
      </c>
      <c r="E27" s="440" t="s">
        <v>301</v>
      </c>
      <c r="F27" s="440" t="s">
        <v>341</v>
      </c>
      <c r="G27" s="376">
        <v>32.86</v>
      </c>
      <c r="H27" s="376">
        <v>37.14</v>
      </c>
      <c r="I27" s="376">
        <v>38.57</v>
      </c>
      <c r="J27" s="376">
        <v>40</v>
      </c>
      <c r="K27" s="376">
        <v>33.15</v>
      </c>
      <c r="L27" s="376" t="s">
        <v>269</v>
      </c>
      <c r="M27" s="492" t="s">
        <v>269</v>
      </c>
      <c r="N27" s="493">
        <v>34.840000000000003</v>
      </c>
      <c r="P27" s="381"/>
      <c r="Q27" s="382"/>
      <c r="R27" s="393"/>
    </row>
    <row r="28" spans="1:18" ht="20.100000000000001" customHeight="1" x14ac:dyDescent="0.3">
      <c r="B28" s="487"/>
      <c r="C28" s="440" t="s">
        <v>235</v>
      </c>
      <c r="D28" s="440" t="s">
        <v>320</v>
      </c>
      <c r="E28" s="440" t="s">
        <v>301</v>
      </c>
      <c r="F28" s="440" t="s">
        <v>341</v>
      </c>
      <c r="G28" s="376">
        <v>45</v>
      </c>
      <c r="H28" s="376">
        <v>45</v>
      </c>
      <c r="I28" s="376">
        <v>45</v>
      </c>
      <c r="J28" s="376">
        <v>45</v>
      </c>
      <c r="K28" s="376">
        <v>45</v>
      </c>
      <c r="L28" s="377" t="s">
        <v>269</v>
      </c>
      <c r="M28" s="500" t="s">
        <v>269</v>
      </c>
      <c r="N28" s="493">
        <v>45</v>
      </c>
      <c r="P28" s="381"/>
      <c r="Q28" s="382"/>
      <c r="R28" s="393"/>
    </row>
    <row r="29" spans="1:18" s="497" customFormat="1" ht="20.100000000000001" customHeight="1" x14ac:dyDescent="0.25">
      <c r="A29" s="495"/>
      <c r="B29" s="496"/>
      <c r="C29" s="440" t="s">
        <v>159</v>
      </c>
      <c r="D29" s="440" t="s">
        <v>320</v>
      </c>
      <c r="E29" s="440" t="s">
        <v>301</v>
      </c>
      <c r="F29" s="440" t="s">
        <v>341</v>
      </c>
      <c r="G29" s="376">
        <v>45</v>
      </c>
      <c r="H29" s="376">
        <v>45</v>
      </c>
      <c r="I29" s="376">
        <v>45</v>
      </c>
      <c r="J29" s="376">
        <v>45</v>
      </c>
      <c r="K29" s="376">
        <v>43</v>
      </c>
      <c r="L29" s="376" t="s">
        <v>269</v>
      </c>
      <c r="M29" s="492" t="s">
        <v>269</v>
      </c>
      <c r="N29" s="493">
        <v>44.58</v>
      </c>
      <c r="P29" s="381"/>
      <c r="Q29" s="382"/>
      <c r="R29" s="498"/>
    </row>
    <row r="30" spans="1:18" ht="20.100000000000001" customHeight="1" x14ac:dyDescent="0.25">
      <c r="B30" s="439" t="s">
        <v>342</v>
      </c>
      <c r="C30" s="440" t="s">
        <v>159</v>
      </c>
      <c r="D30" s="440" t="s">
        <v>343</v>
      </c>
      <c r="E30" s="440" t="s">
        <v>301</v>
      </c>
      <c r="F30" s="440" t="s">
        <v>301</v>
      </c>
      <c r="G30" s="376">
        <v>30</v>
      </c>
      <c r="H30" s="376">
        <v>26</v>
      </c>
      <c r="I30" s="376">
        <v>28</v>
      </c>
      <c r="J30" s="376">
        <v>28</v>
      </c>
      <c r="K30" s="376">
        <v>30</v>
      </c>
      <c r="L30" s="376" t="s">
        <v>269</v>
      </c>
      <c r="M30" s="492" t="s">
        <v>269</v>
      </c>
      <c r="N30" s="493">
        <v>28.28</v>
      </c>
      <c r="P30" s="381"/>
      <c r="Q30" s="382"/>
      <c r="R30" s="381"/>
    </row>
    <row r="31" spans="1:18" ht="20.100000000000001" customHeight="1" x14ac:dyDescent="0.3">
      <c r="B31" s="499" t="s">
        <v>344</v>
      </c>
      <c r="C31" s="440" t="s">
        <v>149</v>
      </c>
      <c r="D31" s="440" t="s">
        <v>305</v>
      </c>
      <c r="E31" s="440" t="s">
        <v>301</v>
      </c>
      <c r="F31" s="440" t="s">
        <v>345</v>
      </c>
      <c r="G31" s="376">
        <v>19.7</v>
      </c>
      <c r="H31" s="376">
        <v>19.7</v>
      </c>
      <c r="I31" s="376">
        <v>19.7</v>
      </c>
      <c r="J31" s="376">
        <v>19.7</v>
      </c>
      <c r="K31" s="376">
        <v>19.7</v>
      </c>
      <c r="L31" s="377" t="s">
        <v>269</v>
      </c>
      <c r="M31" s="500" t="s">
        <v>269</v>
      </c>
      <c r="N31" s="493">
        <v>19.7</v>
      </c>
      <c r="P31" s="381"/>
      <c r="Q31" s="382"/>
      <c r="R31" s="393"/>
    </row>
    <row r="32" spans="1:18" ht="20.100000000000001" customHeight="1" x14ac:dyDescent="0.3">
      <c r="B32" s="487"/>
      <c r="C32" s="440" t="s">
        <v>175</v>
      </c>
      <c r="D32" s="440" t="s">
        <v>305</v>
      </c>
      <c r="E32" s="440" t="s">
        <v>301</v>
      </c>
      <c r="F32" s="440" t="s">
        <v>345</v>
      </c>
      <c r="G32" s="376">
        <v>28.8</v>
      </c>
      <c r="H32" s="376">
        <v>28.8</v>
      </c>
      <c r="I32" s="376">
        <v>28.8</v>
      </c>
      <c r="J32" s="376">
        <v>28.8</v>
      </c>
      <c r="K32" s="376">
        <v>28.8</v>
      </c>
      <c r="L32" s="377" t="s">
        <v>269</v>
      </c>
      <c r="M32" s="500" t="s">
        <v>269</v>
      </c>
      <c r="N32" s="493">
        <v>28.8</v>
      </c>
      <c r="P32" s="381"/>
      <c r="Q32" s="382"/>
      <c r="R32" s="393"/>
    </row>
    <row r="33" spans="1:18" ht="20.100000000000001" customHeight="1" x14ac:dyDescent="0.3">
      <c r="B33" s="487"/>
      <c r="C33" s="440" t="s">
        <v>177</v>
      </c>
      <c r="D33" s="440" t="s">
        <v>305</v>
      </c>
      <c r="E33" s="440" t="s">
        <v>301</v>
      </c>
      <c r="F33" s="440" t="s">
        <v>345</v>
      </c>
      <c r="G33" s="376">
        <v>23</v>
      </c>
      <c r="H33" s="376">
        <v>23</v>
      </c>
      <c r="I33" s="376">
        <v>23</v>
      </c>
      <c r="J33" s="376">
        <v>23</v>
      </c>
      <c r="K33" s="376">
        <v>23</v>
      </c>
      <c r="L33" s="377" t="s">
        <v>269</v>
      </c>
      <c r="M33" s="500" t="s">
        <v>269</v>
      </c>
      <c r="N33" s="493">
        <v>23</v>
      </c>
      <c r="P33" s="381"/>
      <c r="Q33" s="382"/>
      <c r="R33" s="393"/>
    </row>
    <row r="34" spans="1:18" s="497" customFormat="1" ht="20.100000000000001" customHeight="1" x14ac:dyDescent="0.25">
      <c r="A34" s="495"/>
      <c r="B34" s="496"/>
      <c r="C34" s="440" t="s">
        <v>159</v>
      </c>
      <c r="D34" s="440" t="s">
        <v>346</v>
      </c>
      <c r="E34" s="440" t="s">
        <v>301</v>
      </c>
      <c r="F34" s="440" t="s">
        <v>345</v>
      </c>
      <c r="G34" s="376">
        <v>25</v>
      </c>
      <c r="H34" s="376">
        <v>24</v>
      </c>
      <c r="I34" s="376">
        <v>26</v>
      </c>
      <c r="J34" s="376">
        <v>24</v>
      </c>
      <c r="K34" s="376">
        <v>26</v>
      </c>
      <c r="L34" s="376" t="s">
        <v>269</v>
      </c>
      <c r="M34" s="501" t="s">
        <v>269</v>
      </c>
      <c r="N34" s="502">
        <v>25.25</v>
      </c>
      <c r="P34" s="381"/>
      <c r="Q34" s="382"/>
      <c r="R34" s="498"/>
    </row>
    <row r="35" spans="1:18" ht="20.100000000000001" customHeight="1" x14ac:dyDescent="0.3">
      <c r="B35" s="499" t="s">
        <v>347</v>
      </c>
      <c r="C35" s="440" t="s">
        <v>149</v>
      </c>
      <c r="D35" s="440" t="s">
        <v>348</v>
      </c>
      <c r="E35" s="440" t="s">
        <v>301</v>
      </c>
      <c r="F35" s="440" t="s">
        <v>349</v>
      </c>
      <c r="G35" s="376">
        <v>180.5</v>
      </c>
      <c r="H35" s="376">
        <v>180.5</v>
      </c>
      <c r="I35" s="376">
        <v>180.5</v>
      </c>
      <c r="J35" s="376">
        <v>180.5</v>
      </c>
      <c r="K35" s="376">
        <v>180.5</v>
      </c>
      <c r="L35" s="377" t="s">
        <v>269</v>
      </c>
      <c r="M35" s="500" t="s">
        <v>269</v>
      </c>
      <c r="N35" s="493">
        <v>180.5</v>
      </c>
      <c r="P35" s="381"/>
      <c r="Q35" s="382"/>
      <c r="R35" s="393"/>
    </row>
    <row r="36" spans="1:18" ht="20.100000000000001" customHeight="1" x14ac:dyDescent="0.3">
      <c r="B36" s="487"/>
      <c r="C36" s="440" t="s">
        <v>177</v>
      </c>
      <c r="D36" s="440" t="s">
        <v>348</v>
      </c>
      <c r="E36" s="440" t="s">
        <v>301</v>
      </c>
      <c r="F36" s="440" t="s">
        <v>349</v>
      </c>
      <c r="G36" s="376">
        <v>166.67</v>
      </c>
      <c r="H36" s="376">
        <v>166.67</v>
      </c>
      <c r="I36" s="376">
        <v>166.67</v>
      </c>
      <c r="J36" s="376">
        <v>166.67</v>
      </c>
      <c r="K36" s="376">
        <v>166.67</v>
      </c>
      <c r="L36" s="377" t="s">
        <v>269</v>
      </c>
      <c r="M36" s="500" t="s">
        <v>269</v>
      </c>
      <c r="N36" s="493">
        <v>166.67</v>
      </c>
      <c r="P36" s="381"/>
      <c r="Q36" s="382"/>
      <c r="R36" s="393"/>
    </row>
    <row r="37" spans="1:18" ht="20.100000000000001" customHeight="1" x14ac:dyDescent="0.3">
      <c r="B37" s="487"/>
      <c r="C37" s="440" t="s">
        <v>350</v>
      </c>
      <c r="D37" s="440" t="s">
        <v>348</v>
      </c>
      <c r="E37" s="440" t="s">
        <v>301</v>
      </c>
      <c r="F37" s="440" t="s">
        <v>349</v>
      </c>
      <c r="G37" s="376">
        <v>222.08</v>
      </c>
      <c r="H37" s="376">
        <v>222.57</v>
      </c>
      <c r="I37" s="376">
        <v>221.82</v>
      </c>
      <c r="J37" s="376">
        <v>222.33</v>
      </c>
      <c r="K37" s="376">
        <v>222.33</v>
      </c>
      <c r="L37" s="377" t="s">
        <v>269</v>
      </c>
      <c r="M37" s="500" t="s">
        <v>269</v>
      </c>
      <c r="N37" s="493">
        <v>222.23</v>
      </c>
      <c r="P37" s="381"/>
      <c r="Q37" s="382"/>
      <c r="R37" s="393"/>
    </row>
    <row r="38" spans="1:18" s="497" customFormat="1" ht="20.100000000000001" customHeight="1" x14ac:dyDescent="0.25">
      <c r="A38" s="495"/>
      <c r="B38" s="496"/>
      <c r="C38" s="440" t="s">
        <v>160</v>
      </c>
      <c r="D38" s="440" t="s">
        <v>348</v>
      </c>
      <c r="E38" s="440" t="s">
        <v>301</v>
      </c>
      <c r="F38" s="440" t="s">
        <v>349</v>
      </c>
      <c r="G38" s="503">
        <v>223</v>
      </c>
      <c r="H38" s="503">
        <v>223</v>
      </c>
      <c r="I38" s="503">
        <v>223</v>
      </c>
      <c r="J38" s="503">
        <v>223</v>
      </c>
      <c r="K38" s="503">
        <v>223</v>
      </c>
      <c r="L38" s="503" t="s">
        <v>269</v>
      </c>
      <c r="M38" s="504" t="s">
        <v>269</v>
      </c>
      <c r="N38" s="505">
        <v>223</v>
      </c>
      <c r="P38" s="381"/>
      <c r="Q38" s="382"/>
      <c r="R38" s="498"/>
    </row>
    <row r="39" spans="1:18" s="497" customFormat="1" ht="20.100000000000001" customHeight="1" x14ac:dyDescent="0.3">
      <c r="A39" s="495"/>
      <c r="B39" s="499" t="s">
        <v>351</v>
      </c>
      <c r="C39" s="440" t="s">
        <v>350</v>
      </c>
      <c r="D39" s="440" t="s">
        <v>305</v>
      </c>
      <c r="E39" s="440" t="s">
        <v>301</v>
      </c>
      <c r="F39" s="440" t="s">
        <v>301</v>
      </c>
      <c r="G39" s="376">
        <v>52.63</v>
      </c>
      <c r="H39" s="376">
        <v>52.63</v>
      </c>
      <c r="I39" s="376">
        <v>52.63</v>
      </c>
      <c r="J39" s="376">
        <v>52.63</v>
      </c>
      <c r="K39" s="376">
        <v>52.63</v>
      </c>
      <c r="L39" s="376" t="s">
        <v>269</v>
      </c>
      <c r="M39" s="492" t="s">
        <v>269</v>
      </c>
      <c r="N39" s="493">
        <v>52.63</v>
      </c>
      <c r="P39" s="381"/>
      <c r="Q39" s="382"/>
      <c r="R39" s="393"/>
    </row>
    <row r="40" spans="1:18" ht="20.100000000000001" customHeight="1" x14ac:dyDescent="0.3">
      <c r="B40" s="487"/>
      <c r="C40" s="440" t="s">
        <v>235</v>
      </c>
      <c r="D40" s="440" t="s">
        <v>305</v>
      </c>
      <c r="E40" s="440" t="s">
        <v>301</v>
      </c>
      <c r="F40" s="440" t="s">
        <v>301</v>
      </c>
      <c r="G40" s="376">
        <v>76</v>
      </c>
      <c r="H40" s="376">
        <v>76</v>
      </c>
      <c r="I40" s="376">
        <v>76</v>
      </c>
      <c r="J40" s="376">
        <v>76</v>
      </c>
      <c r="K40" s="376">
        <v>76</v>
      </c>
      <c r="L40" s="377" t="s">
        <v>269</v>
      </c>
      <c r="M40" s="500" t="s">
        <v>269</v>
      </c>
      <c r="N40" s="493">
        <v>76</v>
      </c>
      <c r="P40" s="381"/>
      <c r="Q40" s="382"/>
      <c r="R40" s="393"/>
    </row>
    <row r="41" spans="1:18" s="497" customFormat="1" ht="20.100000000000001" customHeight="1" x14ac:dyDescent="0.25">
      <c r="A41" s="495"/>
      <c r="B41" s="496"/>
      <c r="C41" s="440" t="s">
        <v>160</v>
      </c>
      <c r="D41" s="440" t="s">
        <v>305</v>
      </c>
      <c r="E41" s="440" t="s">
        <v>301</v>
      </c>
      <c r="F41" s="440" t="s">
        <v>301</v>
      </c>
      <c r="G41" s="376">
        <v>114</v>
      </c>
      <c r="H41" s="376">
        <v>114</v>
      </c>
      <c r="I41" s="376">
        <v>114</v>
      </c>
      <c r="J41" s="376">
        <v>114</v>
      </c>
      <c r="K41" s="376">
        <v>114</v>
      </c>
      <c r="L41" s="376" t="s">
        <v>269</v>
      </c>
      <c r="M41" s="492" t="s">
        <v>269</v>
      </c>
      <c r="N41" s="493">
        <v>114</v>
      </c>
      <c r="P41" s="381"/>
      <c r="Q41" s="382"/>
      <c r="R41" s="498"/>
    </row>
    <row r="42" spans="1:18" s="497" customFormat="1" ht="20.100000000000001" customHeight="1" x14ac:dyDescent="0.3">
      <c r="A42" s="495"/>
      <c r="B42" s="499" t="s">
        <v>352</v>
      </c>
      <c r="C42" s="440" t="s">
        <v>156</v>
      </c>
      <c r="D42" s="440" t="s">
        <v>305</v>
      </c>
      <c r="E42" s="440" t="s">
        <v>301</v>
      </c>
      <c r="F42" s="440" t="s">
        <v>301</v>
      </c>
      <c r="G42" s="376">
        <v>28</v>
      </c>
      <c r="H42" s="376">
        <v>28</v>
      </c>
      <c r="I42" s="376">
        <v>28</v>
      </c>
      <c r="J42" s="376">
        <v>28</v>
      </c>
      <c r="K42" s="376">
        <v>28</v>
      </c>
      <c r="L42" s="376" t="s">
        <v>269</v>
      </c>
      <c r="M42" s="492" t="s">
        <v>269</v>
      </c>
      <c r="N42" s="493">
        <v>28</v>
      </c>
      <c r="P42" s="381"/>
      <c r="Q42" s="382"/>
      <c r="R42" s="393"/>
    </row>
    <row r="43" spans="1:18" s="497" customFormat="1" ht="20.100000000000001" customHeight="1" x14ac:dyDescent="0.25">
      <c r="A43" s="495"/>
      <c r="B43" s="496"/>
      <c r="C43" s="440" t="s">
        <v>180</v>
      </c>
      <c r="D43" s="440" t="s">
        <v>305</v>
      </c>
      <c r="E43" s="440" t="s">
        <v>301</v>
      </c>
      <c r="F43" s="440" t="s">
        <v>301</v>
      </c>
      <c r="G43" s="376">
        <v>50</v>
      </c>
      <c r="H43" s="376">
        <v>50</v>
      </c>
      <c r="I43" s="376">
        <v>50</v>
      </c>
      <c r="J43" s="376">
        <v>50</v>
      </c>
      <c r="K43" s="376">
        <v>50</v>
      </c>
      <c r="L43" s="376" t="s">
        <v>269</v>
      </c>
      <c r="M43" s="492" t="s">
        <v>269</v>
      </c>
      <c r="N43" s="493">
        <v>50</v>
      </c>
      <c r="P43" s="381"/>
      <c r="Q43" s="382"/>
      <c r="R43" s="498"/>
    </row>
    <row r="44" spans="1:18" ht="20.100000000000001" customHeight="1" x14ac:dyDescent="0.25">
      <c r="B44" s="439" t="s">
        <v>353</v>
      </c>
      <c r="C44" s="440" t="s">
        <v>178</v>
      </c>
      <c r="D44" s="440" t="s">
        <v>354</v>
      </c>
      <c r="E44" s="440" t="s">
        <v>301</v>
      </c>
      <c r="F44" s="440" t="s">
        <v>355</v>
      </c>
      <c r="G44" s="376">
        <v>489.76</v>
      </c>
      <c r="H44" s="376">
        <v>485</v>
      </c>
      <c r="I44" s="376">
        <v>481.79</v>
      </c>
      <c r="J44" s="376">
        <v>477.21</v>
      </c>
      <c r="K44" s="376">
        <v>471</v>
      </c>
      <c r="L44" s="376">
        <v>526.77</v>
      </c>
      <c r="M44" s="492">
        <v>471</v>
      </c>
      <c r="N44" s="493">
        <v>482.32</v>
      </c>
      <c r="P44" s="381"/>
      <c r="Q44" s="382"/>
      <c r="R44" s="381"/>
    </row>
    <row r="45" spans="1:18" s="497" customFormat="1" ht="20.100000000000001" customHeight="1" x14ac:dyDescent="0.3">
      <c r="A45" s="495"/>
      <c r="B45" s="499" t="s">
        <v>356</v>
      </c>
      <c r="C45" s="440" t="s">
        <v>338</v>
      </c>
      <c r="D45" s="440" t="s">
        <v>357</v>
      </c>
      <c r="E45" s="440" t="s">
        <v>301</v>
      </c>
      <c r="F45" s="440" t="s">
        <v>301</v>
      </c>
      <c r="G45" s="376">
        <v>214</v>
      </c>
      <c r="H45" s="376">
        <v>194.12</v>
      </c>
      <c r="I45" s="376">
        <v>171.76</v>
      </c>
      <c r="J45" s="376">
        <v>189.41</v>
      </c>
      <c r="K45" s="376">
        <v>214.07</v>
      </c>
      <c r="L45" s="376" t="s">
        <v>269</v>
      </c>
      <c r="M45" s="492" t="s">
        <v>269</v>
      </c>
      <c r="N45" s="493">
        <v>206.46</v>
      </c>
      <c r="P45" s="381"/>
      <c r="Q45" s="382"/>
      <c r="R45" s="393"/>
    </row>
    <row r="46" spans="1:18" ht="20.100000000000001" customHeight="1" x14ac:dyDescent="0.3">
      <c r="B46" s="487"/>
      <c r="C46" s="440" t="s">
        <v>178</v>
      </c>
      <c r="D46" s="440" t="s">
        <v>357</v>
      </c>
      <c r="E46" s="440" t="s">
        <v>301</v>
      </c>
      <c r="F46" s="440" t="s">
        <v>301</v>
      </c>
      <c r="G46" s="376" t="s">
        <v>269</v>
      </c>
      <c r="H46" s="376">
        <v>323</v>
      </c>
      <c r="I46" s="376">
        <v>522</v>
      </c>
      <c r="J46" s="376" t="s">
        <v>269</v>
      </c>
      <c r="K46" s="376">
        <v>348</v>
      </c>
      <c r="L46" s="377">
        <v>358</v>
      </c>
      <c r="M46" s="500" t="s">
        <v>269</v>
      </c>
      <c r="N46" s="493">
        <v>459.6</v>
      </c>
      <c r="P46" s="381"/>
      <c r="Q46" s="382"/>
      <c r="R46" s="393"/>
    </row>
    <row r="47" spans="1:18" s="497" customFormat="1" ht="20.100000000000001" customHeight="1" x14ac:dyDescent="0.25">
      <c r="A47" s="495"/>
      <c r="B47" s="496"/>
      <c r="C47" s="440" t="s">
        <v>235</v>
      </c>
      <c r="D47" s="440" t="s">
        <v>357</v>
      </c>
      <c r="E47" s="440" t="s">
        <v>301</v>
      </c>
      <c r="F47" s="440" t="s">
        <v>301</v>
      </c>
      <c r="G47" s="376">
        <v>220</v>
      </c>
      <c r="H47" s="376">
        <v>220</v>
      </c>
      <c r="I47" s="376">
        <v>220</v>
      </c>
      <c r="J47" s="376">
        <v>220</v>
      </c>
      <c r="K47" s="376">
        <v>220</v>
      </c>
      <c r="L47" s="376" t="s">
        <v>269</v>
      </c>
      <c r="M47" s="492" t="s">
        <v>269</v>
      </c>
      <c r="N47" s="493">
        <v>220</v>
      </c>
      <c r="P47" s="381"/>
      <c r="Q47" s="382"/>
      <c r="R47" s="498"/>
    </row>
    <row r="48" spans="1:18" s="497" customFormat="1" ht="20.100000000000001" customHeight="1" x14ac:dyDescent="0.3">
      <c r="A48" s="495"/>
      <c r="B48" s="499" t="s">
        <v>358</v>
      </c>
      <c r="C48" s="440" t="s">
        <v>159</v>
      </c>
      <c r="D48" s="440" t="s">
        <v>359</v>
      </c>
      <c r="E48" s="440" t="s">
        <v>267</v>
      </c>
      <c r="F48" s="440" t="s">
        <v>301</v>
      </c>
      <c r="G48" s="376">
        <v>91</v>
      </c>
      <c r="H48" s="376">
        <v>90</v>
      </c>
      <c r="I48" s="376">
        <v>91</v>
      </c>
      <c r="J48" s="376">
        <v>90</v>
      </c>
      <c r="K48" s="376">
        <v>90</v>
      </c>
      <c r="L48" s="376" t="s">
        <v>269</v>
      </c>
      <c r="M48" s="492" t="s">
        <v>269</v>
      </c>
      <c r="N48" s="493">
        <v>90.47</v>
      </c>
      <c r="P48" s="381"/>
      <c r="Q48" s="382"/>
      <c r="R48" s="393"/>
    </row>
    <row r="49" spans="1:18" ht="20.100000000000001" customHeight="1" x14ac:dyDescent="0.3">
      <c r="B49" s="487"/>
      <c r="C49" s="440" t="s">
        <v>159</v>
      </c>
      <c r="D49" s="440" t="s">
        <v>360</v>
      </c>
      <c r="E49" s="440" t="s">
        <v>267</v>
      </c>
      <c r="F49" s="440" t="s">
        <v>361</v>
      </c>
      <c r="G49" s="376">
        <v>82</v>
      </c>
      <c r="H49" s="376">
        <v>80</v>
      </c>
      <c r="I49" s="376">
        <v>82</v>
      </c>
      <c r="J49" s="376">
        <v>80</v>
      </c>
      <c r="K49" s="376">
        <v>82</v>
      </c>
      <c r="L49" s="377" t="s">
        <v>269</v>
      </c>
      <c r="M49" s="500" t="s">
        <v>269</v>
      </c>
      <c r="N49" s="493">
        <v>81.2</v>
      </c>
      <c r="P49" s="381"/>
      <c r="Q49" s="382"/>
      <c r="R49" s="393"/>
    </row>
    <row r="50" spans="1:18" s="497" customFormat="1" ht="20.100000000000001" customHeight="1" x14ac:dyDescent="0.25">
      <c r="A50" s="495"/>
      <c r="B50" s="496"/>
      <c r="C50" s="440" t="s">
        <v>159</v>
      </c>
      <c r="D50" s="440" t="s">
        <v>362</v>
      </c>
      <c r="E50" s="440" t="s">
        <v>267</v>
      </c>
      <c r="F50" s="440" t="s">
        <v>301</v>
      </c>
      <c r="G50" s="376">
        <v>74</v>
      </c>
      <c r="H50" s="376">
        <v>75</v>
      </c>
      <c r="I50" s="376">
        <v>75</v>
      </c>
      <c r="J50" s="376">
        <v>74</v>
      </c>
      <c r="K50" s="376">
        <v>73</v>
      </c>
      <c r="L50" s="376" t="s">
        <v>269</v>
      </c>
      <c r="M50" s="492" t="s">
        <v>269</v>
      </c>
      <c r="N50" s="493">
        <v>74.25</v>
      </c>
      <c r="P50" s="381"/>
      <c r="Q50" s="382"/>
      <c r="R50" s="498"/>
    </row>
    <row r="51" spans="1:18" ht="20.100000000000001" customHeight="1" x14ac:dyDescent="0.25">
      <c r="B51" s="439" t="s">
        <v>363</v>
      </c>
      <c r="C51" s="440" t="s">
        <v>175</v>
      </c>
      <c r="D51" s="440" t="s">
        <v>305</v>
      </c>
      <c r="E51" s="440" t="s">
        <v>301</v>
      </c>
      <c r="F51" s="440" t="s">
        <v>301</v>
      </c>
      <c r="G51" s="376">
        <v>48.6</v>
      </c>
      <c r="H51" s="376">
        <v>48.6</v>
      </c>
      <c r="I51" s="376">
        <v>48.6</v>
      </c>
      <c r="J51" s="376">
        <v>48.6</v>
      </c>
      <c r="K51" s="376">
        <v>48.6</v>
      </c>
      <c r="L51" s="376" t="s">
        <v>269</v>
      </c>
      <c r="M51" s="492" t="s">
        <v>269</v>
      </c>
      <c r="N51" s="493">
        <v>48.6</v>
      </c>
      <c r="P51" s="381"/>
      <c r="Q51" s="382"/>
      <c r="R51" s="381"/>
    </row>
    <row r="52" spans="1:18" s="506" customFormat="1" ht="20.100000000000001" customHeight="1" x14ac:dyDescent="0.3">
      <c r="A52" s="494"/>
      <c r="B52" s="499" t="s">
        <v>364</v>
      </c>
      <c r="C52" s="440" t="s">
        <v>338</v>
      </c>
      <c r="D52" s="440" t="s">
        <v>365</v>
      </c>
      <c r="E52" s="440" t="s">
        <v>301</v>
      </c>
      <c r="F52" s="440" t="s">
        <v>366</v>
      </c>
      <c r="G52" s="376">
        <v>24.35</v>
      </c>
      <c r="H52" s="376">
        <v>27.14</v>
      </c>
      <c r="I52" s="376">
        <v>22.82</v>
      </c>
      <c r="J52" s="376">
        <v>21.86</v>
      </c>
      <c r="K52" s="376">
        <v>20.23</v>
      </c>
      <c r="L52" s="376">
        <v>23.92</v>
      </c>
      <c r="M52" s="376" t="s">
        <v>269</v>
      </c>
      <c r="N52" s="493">
        <v>23.17</v>
      </c>
      <c r="P52" s="381"/>
      <c r="Q52" s="382"/>
      <c r="R52" s="393"/>
    </row>
    <row r="53" spans="1:18" ht="20.100000000000001" customHeight="1" x14ac:dyDescent="0.3">
      <c r="B53" s="487"/>
      <c r="C53" s="440" t="s">
        <v>178</v>
      </c>
      <c r="D53" s="440" t="s">
        <v>365</v>
      </c>
      <c r="E53" s="440" t="s">
        <v>301</v>
      </c>
      <c r="F53" s="440" t="s">
        <v>366</v>
      </c>
      <c r="G53" s="376" t="s">
        <v>269</v>
      </c>
      <c r="H53" s="376" t="s">
        <v>269</v>
      </c>
      <c r="I53" s="376" t="s">
        <v>269</v>
      </c>
      <c r="J53" s="376" t="s">
        <v>269</v>
      </c>
      <c r="K53" s="376" t="s">
        <v>269</v>
      </c>
      <c r="L53" s="377">
        <v>54</v>
      </c>
      <c r="M53" s="500">
        <v>63</v>
      </c>
      <c r="N53" s="493">
        <v>60.45</v>
      </c>
      <c r="P53" s="381"/>
      <c r="Q53" s="382"/>
      <c r="R53" s="393"/>
    </row>
    <row r="54" spans="1:18" ht="20.100000000000001" customHeight="1" x14ac:dyDescent="0.3">
      <c r="B54" s="487"/>
      <c r="C54" s="440" t="s">
        <v>159</v>
      </c>
      <c r="D54" s="440" t="s">
        <v>367</v>
      </c>
      <c r="E54" s="440" t="s">
        <v>301</v>
      </c>
      <c r="F54" s="440" t="s">
        <v>301</v>
      </c>
      <c r="G54" s="376">
        <v>65</v>
      </c>
      <c r="H54" s="376">
        <v>60</v>
      </c>
      <c r="I54" s="376">
        <v>60</v>
      </c>
      <c r="J54" s="376">
        <v>58</v>
      </c>
      <c r="K54" s="376">
        <v>63</v>
      </c>
      <c r="L54" s="377" t="s">
        <v>269</v>
      </c>
      <c r="M54" s="500" t="s">
        <v>269</v>
      </c>
      <c r="N54" s="493">
        <v>61.75</v>
      </c>
      <c r="P54" s="381"/>
      <c r="Q54" s="382"/>
      <c r="R54" s="393"/>
    </row>
    <row r="55" spans="1:18" s="497" customFormat="1" ht="20.100000000000001" customHeight="1" x14ac:dyDescent="0.25">
      <c r="A55" s="495"/>
      <c r="B55" s="496"/>
      <c r="C55" s="440" t="s">
        <v>338</v>
      </c>
      <c r="D55" s="440" t="s">
        <v>368</v>
      </c>
      <c r="E55" s="440" t="s">
        <v>301</v>
      </c>
      <c r="F55" s="440" t="s">
        <v>301</v>
      </c>
      <c r="G55" s="376">
        <v>29</v>
      </c>
      <c r="H55" s="376" t="s">
        <v>269</v>
      </c>
      <c r="I55" s="376" t="s">
        <v>269</v>
      </c>
      <c r="J55" s="376" t="s">
        <v>269</v>
      </c>
      <c r="K55" s="376">
        <v>29</v>
      </c>
      <c r="L55" s="376" t="s">
        <v>269</v>
      </c>
      <c r="M55" s="376" t="s">
        <v>269</v>
      </c>
      <c r="N55" s="493">
        <v>29</v>
      </c>
      <c r="P55" s="381"/>
      <c r="Q55" s="382"/>
      <c r="R55" s="498"/>
    </row>
    <row r="56" spans="1:18" s="497" customFormat="1" ht="20.100000000000001" customHeight="1" x14ac:dyDescent="0.3">
      <c r="A56" s="495"/>
      <c r="B56" s="499" t="s">
        <v>369</v>
      </c>
      <c r="C56" s="440" t="s">
        <v>338</v>
      </c>
      <c r="D56" s="440" t="s">
        <v>370</v>
      </c>
      <c r="E56" s="440" t="s">
        <v>267</v>
      </c>
      <c r="F56" s="440" t="s">
        <v>371</v>
      </c>
      <c r="G56" s="376">
        <v>73</v>
      </c>
      <c r="H56" s="376" t="s">
        <v>269</v>
      </c>
      <c r="I56" s="376" t="s">
        <v>269</v>
      </c>
      <c r="J56" s="376" t="s">
        <v>269</v>
      </c>
      <c r="K56" s="376">
        <v>68</v>
      </c>
      <c r="L56" s="376" t="s">
        <v>269</v>
      </c>
      <c r="M56" s="492" t="s">
        <v>269</v>
      </c>
      <c r="N56" s="493">
        <v>70.430000000000007</v>
      </c>
      <c r="P56" s="381"/>
      <c r="Q56" s="382"/>
      <c r="R56" s="393"/>
    </row>
    <row r="57" spans="1:18" ht="20.100000000000001" customHeight="1" x14ac:dyDescent="0.3">
      <c r="B57" s="487"/>
      <c r="C57" s="440" t="s">
        <v>159</v>
      </c>
      <c r="D57" s="440" t="s">
        <v>370</v>
      </c>
      <c r="E57" s="440" t="s">
        <v>267</v>
      </c>
      <c r="F57" s="440" t="s">
        <v>371</v>
      </c>
      <c r="G57" s="376">
        <v>60</v>
      </c>
      <c r="H57" s="376">
        <v>55</v>
      </c>
      <c r="I57" s="376">
        <v>68</v>
      </c>
      <c r="J57" s="376">
        <v>58</v>
      </c>
      <c r="K57" s="376">
        <v>59</v>
      </c>
      <c r="L57" s="376" t="s">
        <v>269</v>
      </c>
      <c r="M57" s="492" t="s">
        <v>269</v>
      </c>
      <c r="N57" s="493">
        <v>59.95</v>
      </c>
      <c r="P57" s="381"/>
      <c r="Q57" s="382"/>
      <c r="R57" s="393"/>
    </row>
    <row r="58" spans="1:18" ht="20.100000000000001" customHeight="1" x14ac:dyDescent="0.3">
      <c r="B58" s="487"/>
      <c r="C58" s="440" t="s">
        <v>338</v>
      </c>
      <c r="D58" s="440" t="s">
        <v>372</v>
      </c>
      <c r="E58" s="440" t="s">
        <v>267</v>
      </c>
      <c r="F58" s="440" t="s">
        <v>371</v>
      </c>
      <c r="G58" s="376">
        <v>69.41</v>
      </c>
      <c r="H58" s="376">
        <v>76.47</v>
      </c>
      <c r="I58" s="376">
        <v>70.59</v>
      </c>
      <c r="J58" s="376">
        <v>64.709999999999994</v>
      </c>
      <c r="K58" s="376">
        <v>58.82</v>
      </c>
      <c r="L58" s="376" t="s">
        <v>269</v>
      </c>
      <c r="M58" s="492" t="s">
        <v>269</v>
      </c>
      <c r="N58" s="493">
        <v>68</v>
      </c>
      <c r="P58" s="381"/>
      <c r="Q58" s="382"/>
      <c r="R58" s="393"/>
    </row>
    <row r="59" spans="1:18" ht="20.100000000000001" customHeight="1" x14ac:dyDescent="0.3">
      <c r="B59" s="487"/>
      <c r="C59" s="440" t="s">
        <v>159</v>
      </c>
      <c r="D59" s="440" t="s">
        <v>372</v>
      </c>
      <c r="E59" s="440" t="s">
        <v>267</v>
      </c>
      <c r="F59" s="440" t="s">
        <v>371</v>
      </c>
      <c r="G59" s="376">
        <v>40</v>
      </c>
      <c r="H59" s="376">
        <v>38</v>
      </c>
      <c r="I59" s="376">
        <v>39</v>
      </c>
      <c r="J59" s="376">
        <v>37</v>
      </c>
      <c r="K59" s="376">
        <v>38</v>
      </c>
      <c r="L59" s="376" t="s">
        <v>269</v>
      </c>
      <c r="M59" s="492" t="s">
        <v>269</v>
      </c>
      <c r="N59" s="493">
        <v>38.65</v>
      </c>
      <c r="P59" s="381"/>
      <c r="Q59" s="382"/>
      <c r="R59" s="393"/>
    </row>
    <row r="60" spans="1:18" ht="20.100000000000001" customHeight="1" x14ac:dyDescent="0.3">
      <c r="B60" s="487"/>
      <c r="C60" s="440" t="s">
        <v>338</v>
      </c>
      <c r="D60" s="440" t="s">
        <v>373</v>
      </c>
      <c r="E60" s="440" t="s">
        <v>267</v>
      </c>
      <c r="F60" s="440" t="s">
        <v>374</v>
      </c>
      <c r="G60" s="376">
        <v>130</v>
      </c>
      <c r="H60" s="376" t="s">
        <v>269</v>
      </c>
      <c r="I60" s="376" t="s">
        <v>269</v>
      </c>
      <c r="J60" s="376" t="s">
        <v>269</v>
      </c>
      <c r="K60" s="376">
        <v>120</v>
      </c>
      <c r="L60" s="376" t="s">
        <v>269</v>
      </c>
      <c r="M60" s="492" t="s">
        <v>269</v>
      </c>
      <c r="N60" s="493">
        <v>121.58</v>
      </c>
      <c r="P60" s="381"/>
      <c r="Q60" s="382"/>
      <c r="R60" s="393"/>
    </row>
    <row r="61" spans="1:18" ht="20.100000000000001" customHeight="1" x14ac:dyDescent="0.3">
      <c r="B61" s="487"/>
      <c r="C61" s="440" t="s">
        <v>175</v>
      </c>
      <c r="D61" s="440" t="s">
        <v>373</v>
      </c>
      <c r="E61" s="440" t="s">
        <v>267</v>
      </c>
      <c r="F61" s="440" t="s">
        <v>374</v>
      </c>
      <c r="G61" s="376">
        <v>85</v>
      </c>
      <c r="H61" s="376">
        <v>85</v>
      </c>
      <c r="I61" s="376">
        <v>85</v>
      </c>
      <c r="J61" s="376">
        <v>85</v>
      </c>
      <c r="K61" s="376">
        <v>85</v>
      </c>
      <c r="L61" s="376" t="s">
        <v>269</v>
      </c>
      <c r="M61" s="492" t="s">
        <v>269</v>
      </c>
      <c r="N61" s="493">
        <v>85</v>
      </c>
      <c r="P61" s="381"/>
      <c r="Q61" s="382"/>
      <c r="R61" s="393"/>
    </row>
    <row r="62" spans="1:18" ht="20.100000000000001" customHeight="1" x14ac:dyDescent="0.3">
      <c r="B62" s="487"/>
      <c r="C62" s="440" t="s">
        <v>178</v>
      </c>
      <c r="D62" s="440" t="s">
        <v>375</v>
      </c>
      <c r="E62" s="440" t="s">
        <v>301</v>
      </c>
      <c r="F62" s="440" t="s">
        <v>301</v>
      </c>
      <c r="G62" s="376" t="s">
        <v>269</v>
      </c>
      <c r="H62" s="376">
        <v>185.54</v>
      </c>
      <c r="I62" s="376">
        <v>202.53</v>
      </c>
      <c r="J62" s="376" t="s">
        <v>269</v>
      </c>
      <c r="K62" s="376" t="s">
        <v>269</v>
      </c>
      <c r="L62" s="376" t="s">
        <v>269</v>
      </c>
      <c r="M62" s="492" t="s">
        <v>269</v>
      </c>
      <c r="N62" s="493">
        <v>194.27</v>
      </c>
      <c r="P62" s="381"/>
      <c r="Q62" s="382"/>
      <c r="R62" s="393"/>
    </row>
    <row r="63" spans="1:18" ht="20.100000000000001" customHeight="1" x14ac:dyDescent="0.3">
      <c r="B63" s="487"/>
      <c r="C63" s="440" t="s">
        <v>235</v>
      </c>
      <c r="D63" s="440" t="s">
        <v>305</v>
      </c>
      <c r="E63" s="440" t="s">
        <v>301</v>
      </c>
      <c r="F63" s="440" t="s">
        <v>301</v>
      </c>
      <c r="G63" s="376">
        <v>100</v>
      </c>
      <c r="H63" s="376">
        <v>100</v>
      </c>
      <c r="I63" s="376">
        <v>100</v>
      </c>
      <c r="J63" s="376">
        <v>100</v>
      </c>
      <c r="K63" s="376">
        <v>100</v>
      </c>
      <c r="L63" s="376" t="s">
        <v>269</v>
      </c>
      <c r="M63" s="492" t="s">
        <v>269</v>
      </c>
      <c r="N63" s="493">
        <v>100</v>
      </c>
      <c r="P63" s="381"/>
      <c r="Q63" s="382"/>
      <c r="R63" s="393"/>
    </row>
    <row r="64" spans="1:18" s="506" customFormat="1" ht="20.100000000000001" customHeight="1" x14ac:dyDescent="0.3">
      <c r="A64" s="494"/>
      <c r="B64" s="499" t="s">
        <v>376</v>
      </c>
      <c r="C64" s="440" t="s">
        <v>164</v>
      </c>
      <c r="D64" s="440" t="s">
        <v>305</v>
      </c>
      <c r="E64" s="440" t="s">
        <v>301</v>
      </c>
      <c r="F64" s="440" t="s">
        <v>301</v>
      </c>
      <c r="G64" s="376">
        <v>66</v>
      </c>
      <c r="H64" s="376">
        <v>66</v>
      </c>
      <c r="I64" s="376">
        <v>66</v>
      </c>
      <c r="J64" s="376">
        <v>66</v>
      </c>
      <c r="K64" s="376">
        <v>66</v>
      </c>
      <c r="L64" s="376" t="s">
        <v>269</v>
      </c>
      <c r="M64" s="492" t="s">
        <v>269</v>
      </c>
      <c r="N64" s="493">
        <v>66</v>
      </c>
      <c r="P64" s="381"/>
      <c r="Q64" s="382"/>
      <c r="R64" s="393"/>
    </row>
    <row r="65" spans="1:18" s="497" customFormat="1" ht="20.100000000000001" customHeight="1" x14ac:dyDescent="0.25">
      <c r="A65" s="495"/>
      <c r="B65" s="496"/>
      <c r="C65" s="440" t="s">
        <v>168</v>
      </c>
      <c r="D65" s="440" t="s">
        <v>305</v>
      </c>
      <c r="E65" s="440" t="s">
        <v>301</v>
      </c>
      <c r="F65" s="440" t="s">
        <v>301</v>
      </c>
      <c r="G65" s="376">
        <v>66</v>
      </c>
      <c r="H65" s="376">
        <v>66</v>
      </c>
      <c r="I65" s="376">
        <v>66</v>
      </c>
      <c r="J65" s="376">
        <v>66</v>
      </c>
      <c r="K65" s="376">
        <v>66</v>
      </c>
      <c r="L65" s="376" t="s">
        <v>269</v>
      </c>
      <c r="M65" s="492" t="s">
        <v>269</v>
      </c>
      <c r="N65" s="493">
        <v>66</v>
      </c>
      <c r="P65" s="381"/>
      <c r="Q65" s="382"/>
      <c r="R65" s="498"/>
    </row>
    <row r="66" spans="1:18" ht="20.100000000000001" customHeight="1" x14ac:dyDescent="0.3">
      <c r="B66" s="499" t="s">
        <v>377</v>
      </c>
      <c r="C66" s="440" t="s">
        <v>180</v>
      </c>
      <c r="D66" s="440" t="s">
        <v>378</v>
      </c>
      <c r="E66" s="440" t="s">
        <v>301</v>
      </c>
      <c r="F66" s="440" t="s">
        <v>301</v>
      </c>
      <c r="G66" s="376">
        <v>30</v>
      </c>
      <c r="H66" s="376">
        <v>30</v>
      </c>
      <c r="I66" s="376">
        <v>30</v>
      </c>
      <c r="J66" s="376">
        <v>30</v>
      </c>
      <c r="K66" s="376">
        <v>30</v>
      </c>
      <c r="L66" s="376" t="s">
        <v>269</v>
      </c>
      <c r="M66" s="492" t="s">
        <v>269</v>
      </c>
      <c r="N66" s="493">
        <v>30</v>
      </c>
      <c r="P66" s="381"/>
      <c r="Q66" s="382"/>
      <c r="R66" s="393"/>
    </row>
    <row r="67" spans="1:18" ht="20.100000000000001" customHeight="1" x14ac:dyDescent="0.3">
      <c r="B67" s="487"/>
      <c r="C67" s="440" t="s">
        <v>175</v>
      </c>
      <c r="D67" s="440" t="s">
        <v>305</v>
      </c>
      <c r="E67" s="440" t="s">
        <v>301</v>
      </c>
      <c r="F67" s="440" t="s">
        <v>301</v>
      </c>
      <c r="G67" s="376">
        <v>33</v>
      </c>
      <c r="H67" s="376">
        <v>33</v>
      </c>
      <c r="I67" s="376">
        <v>33</v>
      </c>
      <c r="J67" s="376">
        <v>33</v>
      </c>
      <c r="K67" s="376">
        <v>33</v>
      </c>
      <c r="L67" s="376" t="s">
        <v>269</v>
      </c>
      <c r="M67" s="492" t="s">
        <v>269</v>
      </c>
      <c r="N67" s="493">
        <v>33</v>
      </c>
      <c r="P67" s="381"/>
      <c r="Q67" s="382"/>
      <c r="R67" s="393"/>
    </row>
    <row r="68" spans="1:18" ht="20.100000000000001" customHeight="1" x14ac:dyDescent="0.25">
      <c r="B68" s="439" t="s">
        <v>379</v>
      </c>
      <c r="C68" s="440" t="s">
        <v>350</v>
      </c>
      <c r="D68" s="440" t="s">
        <v>380</v>
      </c>
      <c r="E68" s="440" t="s">
        <v>301</v>
      </c>
      <c r="F68" s="440" t="s">
        <v>301</v>
      </c>
      <c r="G68" s="376">
        <v>246.98</v>
      </c>
      <c r="H68" s="376">
        <v>246.67</v>
      </c>
      <c r="I68" s="376">
        <v>245.78</v>
      </c>
      <c r="J68" s="376">
        <v>245.31</v>
      </c>
      <c r="K68" s="376">
        <v>245.31</v>
      </c>
      <c r="L68" s="376" t="s">
        <v>269</v>
      </c>
      <c r="M68" s="492" t="s">
        <v>269</v>
      </c>
      <c r="N68" s="493">
        <v>245.97</v>
      </c>
      <c r="P68" s="381"/>
      <c r="Q68" s="382"/>
      <c r="R68" s="381"/>
    </row>
    <row r="69" spans="1:18" ht="20.100000000000001" customHeight="1" x14ac:dyDescent="0.3">
      <c r="B69" s="499" t="s">
        <v>381</v>
      </c>
      <c r="C69" s="440" t="s">
        <v>338</v>
      </c>
      <c r="D69" s="440" t="s">
        <v>382</v>
      </c>
      <c r="E69" s="440" t="s">
        <v>267</v>
      </c>
      <c r="F69" s="440" t="s">
        <v>301</v>
      </c>
      <c r="G69" s="376" t="s">
        <v>269</v>
      </c>
      <c r="H69" s="376" t="s">
        <v>269</v>
      </c>
      <c r="I69" s="376" t="s">
        <v>269</v>
      </c>
      <c r="J69" s="376" t="s">
        <v>269</v>
      </c>
      <c r="K69" s="376" t="s">
        <v>269</v>
      </c>
      <c r="L69" s="376">
        <v>325</v>
      </c>
      <c r="M69" s="492" t="s">
        <v>269</v>
      </c>
      <c r="N69" s="493">
        <v>325</v>
      </c>
      <c r="P69" s="381"/>
      <c r="Q69" s="382"/>
      <c r="R69" s="393"/>
    </row>
    <row r="70" spans="1:18" ht="20.100000000000001" customHeight="1" x14ac:dyDescent="0.3">
      <c r="B70" s="487"/>
      <c r="C70" s="440" t="s">
        <v>178</v>
      </c>
      <c r="D70" s="440" t="s">
        <v>382</v>
      </c>
      <c r="E70" s="440" t="s">
        <v>267</v>
      </c>
      <c r="F70" s="440" t="s">
        <v>301</v>
      </c>
      <c r="G70" s="376">
        <v>182</v>
      </c>
      <c r="H70" s="376">
        <v>183</v>
      </c>
      <c r="I70" s="376">
        <v>177</v>
      </c>
      <c r="J70" s="376" t="s">
        <v>269</v>
      </c>
      <c r="K70" s="376">
        <v>172</v>
      </c>
      <c r="L70" s="376">
        <v>163</v>
      </c>
      <c r="M70" s="492" t="s">
        <v>269</v>
      </c>
      <c r="N70" s="493">
        <v>174.18</v>
      </c>
      <c r="P70" s="381"/>
      <c r="Q70" s="382"/>
      <c r="R70" s="393"/>
    </row>
    <row r="71" spans="1:18" ht="20.100000000000001" customHeight="1" x14ac:dyDescent="0.3">
      <c r="B71" s="487"/>
      <c r="C71" s="440" t="s">
        <v>159</v>
      </c>
      <c r="D71" s="440" t="s">
        <v>382</v>
      </c>
      <c r="E71" s="440" t="s">
        <v>267</v>
      </c>
      <c r="F71" s="440" t="s">
        <v>301</v>
      </c>
      <c r="G71" s="376">
        <v>150</v>
      </c>
      <c r="H71" s="376">
        <v>160</v>
      </c>
      <c r="I71" s="376">
        <v>170</v>
      </c>
      <c r="J71" s="376">
        <v>175</v>
      </c>
      <c r="K71" s="376">
        <v>180</v>
      </c>
      <c r="L71" s="376" t="s">
        <v>269</v>
      </c>
      <c r="M71" s="492" t="s">
        <v>269</v>
      </c>
      <c r="N71" s="493">
        <v>164.34</v>
      </c>
      <c r="P71" s="381"/>
      <c r="Q71" s="382"/>
      <c r="R71" s="393"/>
    </row>
    <row r="72" spans="1:18" ht="20.100000000000001" customHeight="1" x14ac:dyDescent="0.3">
      <c r="B72" s="487"/>
      <c r="C72" s="440" t="s">
        <v>338</v>
      </c>
      <c r="D72" s="440" t="s">
        <v>383</v>
      </c>
      <c r="E72" s="440" t="s">
        <v>267</v>
      </c>
      <c r="F72" s="440" t="s">
        <v>301</v>
      </c>
      <c r="G72" s="376" t="s">
        <v>269</v>
      </c>
      <c r="H72" s="376" t="s">
        <v>269</v>
      </c>
      <c r="I72" s="376" t="s">
        <v>269</v>
      </c>
      <c r="J72" s="376" t="s">
        <v>269</v>
      </c>
      <c r="K72" s="376" t="s">
        <v>269</v>
      </c>
      <c r="L72" s="376">
        <v>97</v>
      </c>
      <c r="M72" s="492" t="s">
        <v>269</v>
      </c>
      <c r="N72" s="493">
        <v>97</v>
      </c>
      <c r="P72" s="381"/>
      <c r="Q72" s="382"/>
      <c r="R72" s="393"/>
    </row>
    <row r="73" spans="1:18" ht="20.100000000000001" customHeight="1" x14ac:dyDescent="0.3">
      <c r="B73" s="487"/>
      <c r="C73" s="440" t="s">
        <v>338</v>
      </c>
      <c r="D73" s="440" t="s">
        <v>384</v>
      </c>
      <c r="E73" s="440" t="s">
        <v>267</v>
      </c>
      <c r="F73" s="440" t="s">
        <v>385</v>
      </c>
      <c r="G73" s="376">
        <v>45</v>
      </c>
      <c r="H73" s="376">
        <v>50</v>
      </c>
      <c r="I73" s="376">
        <v>52</v>
      </c>
      <c r="J73" s="376">
        <v>55</v>
      </c>
      <c r="K73" s="376">
        <v>49</v>
      </c>
      <c r="L73" s="376">
        <v>57.2</v>
      </c>
      <c r="M73" s="492" t="s">
        <v>269</v>
      </c>
      <c r="N73" s="493">
        <v>56.94</v>
      </c>
      <c r="P73" s="381"/>
      <c r="Q73" s="382"/>
      <c r="R73" s="393"/>
    </row>
    <row r="74" spans="1:18" ht="20.100000000000001" customHeight="1" x14ac:dyDescent="0.3">
      <c r="B74" s="487"/>
      <c r="C74" s="440" t="s">
        <v>235</v>
      </c>
      <c r="D74" s="440" t="s">
        <v>384</v>
      </c>
      <c r="E74" s="440" t="s">
        <v>267</v>
      </c>
      <c r="F74" s="440" t="s">
        <v>385</v>
      </c>
      <c r="G74" s="376">
        <v>60</v>
      </c>
      <c r="H74" s="376">
        <v>60</v>
      </c>
      <c r="I74" s="376">
        <v>60</v>
      </c>
      <c r="J74" s="376">
        <v>60</v>
      </c>
      <c r="K74" s="376">
        <v>60</v>
      </c>
      <c r="L74" s="376" t="s">
        <v>269</v>
      </c>
      <c r="M74" s="492" t="s">
        <v>269</v>
      </c>
      <c r="N74" s="493">
        <v>60</v>
      </c>
      <c r="P74" s="381"/>
      <c r="Q74" s="382"/>
      <c r="R74" s="393"/>
    </row>
    <row r="75" spans="1:18" s="497" customFormat="1" ht="20.100000000000001" customHeight="1" x14ac:dyDescent="0.25">
      <c r="A75" s="495"/>
      <c r="B75" s="496"/>
      <c r="C75" s="440" t="s">
        <v>159</v>
      </c>
      <c r="D75" s="440" t="s">
        <v>384</v>
      </c>
      <c r="E75" s="440" t="s">
        <v>267</v>
      </c>
      <c r="F75" s="440" t="s">
        <v>385</v>
      </c>
      <c r="G75" s="376">
        <v>80</v>
      </c>
      <c r="H75" s="376">
        <v>80</v>
      </c>
      <c r="I75" s="376">
        <v>80</v>
      </c>
      <c r="J75" s="376">
        <v>78</v>
      </c>
      <c r="K75" s="376">
        <v>82</v>
      </c>
      <c r="L75" s="376" t="s">
        <v>269</v>
      </c>
      <c r="M75" s="492" t="s">
        <v>269</v>
      </c>
      <c r="N75" s="493">
        <v>80.040000000000006</v>
      </c>
      <c r="P75" s="381"/>
      <c r="Q75" s="382"/>
      <c r="R75" s="498"/>
    </row>
    <row r="76" spans="1:18" ht="20.100000000000001" customHeight="1" x14ac:dyDescent="0.3">
      <c r="B76" s="499" t="s">
        <v>386</v>
      </c>
      <c r="C76" s="440" t="s">
        <v>164</v>
      </c>
      <c r="D76" s="440" t="s">
        <v>305</v>
      </c>
      <c r="E76" s="440" t="s">
        <v>301</v>
      </c>
      <c r="F76" s="440" t="s">
        <v>301</v>
      </c>
      <c r="G76" s="376">
        <v>27</v>
      </c>
      <c r="H76" s="376">
        <v>27</v>
      </c>
      <c r="I76" s="376">
        <v>27</v>
      </c>
      <c r="J76" s="376">
        <v>27</v>
      </c>
      <c r="K76" s="376">
        <v>27</v>
      </c>
      <c r="L76" s="377" t="s">
        <v>269</v>
      </c>
      <c r="M76" s="500" t="s">
        <v>269</v>
      </c>
      <c r="N76" s="493">
        <v>27</v>
      </c>
      <c r="P76" s="381"/>
      <c r="Q76" s="382"/>
      <c r="R76" s="393"/>
    </row>
    <row r="77" spans="1:18" ht="20.100000000000001" customHeight="1" x14ac:dyDescent="0.3">
      <c r="B77" s="487"/>
      <c r="C77" s="440" t="s">
        <v>180</v>
      </c>
      <c r="D77" s="440" t="s">
        <v>305</v>
      </c>
      <c r="E77" s="440" t="s">
        <v>301</v>
      </c>
      <c r="F77" s="440" t="s">
        <v>301</v>
      </c>
      <c r="G77" s="376">
        <v>37</v>
      </c>
      <c r="H77" s="376">
        <v>37</v>
      </c>
      <c r="I77" s="376">
        <v>37</v>
      </c>
      <c r="J77" s="376">
        <v>37</v>
      </c>
      <c r="K77" s="376">
        <v>37</v>
      </c>
      <c r="L77" s="376" t="s">
        <v>269</v>
      </c>
      <c r="M77" s="492" t="s">
        <v>269</v>
      </c>
      <c r="N77" s="493">
        <v>37</v>
      </c>
      <c r="P77" s="381"/>
      <c r="Q77" s="382"/>
      <c r="R77" s="393"/>
    </row>
    <row r="78" spans="1:18" ht="20.100000000000001" customHeight="1" thickBot="1" x14ac:dyDescent="0.35">
      <c r="B78" s="385"/>
      <c r="C78" s="402" t="s">
        <v>168</v>
      </c>
      <c r="D78" s="402" t="s">
        <v>305</v>
      </c>
      <c r="E78" s="402" t="s">
        <v>301</v>
      </c>
      <c r="F78" s="402" t="s">
        <v>301</v>
      </c>
      <c r="G78" s="507">
        <v>28</v>
      </c>
      <c r="H78" s="507">
        <v>28</v>
      </c>
      <c r="I78" s="507">
        <v>28</v>
      </c>
      <c r="J78" s="507">
        <v>28</v>
      </c>
      <c r="K78" s="507">
        <v>28</v>
      </c>
      <c r="L78" s="507" t="s">
        <v>269</v>
      </c>
      <c r="M78" s="507" t="s">
        <v>269</v>
      </c>
      <c r="N78" s="508">
        <v>28</v>
      </c>
      <c r="P78" s="381"/>
      <c r="Q78" s="382"/>
      <c r="R78" s="393"/>
    </row>
    <row r="79" spans="1:18" ht="16.350000000000001" customHeight="1" x14ac:dyDescent="0.25">
      <c r="N79" s="102" t="s">
        <v>56</v>
      </c>
      <c r="P79" s="381"/>
      <c r="Q79" s="382"/>
    </row>
    <row r="80" spans="1:18" ht="16.350000000000001" customHeight="1" x14ac:dyDescent="0.25">
      <c r="M80" s="509"/>
      <c r="N80" s="255"/>
      <c r="P80" s="381"/>
      <c r="Q80" s="382"/>
    </row>
    <row r="81" spans="16:17" ht="16.350000000000001" customHeight="1" x14ac:dyDescent="0.25">
      <c r="P81" s="381"/>
      <c r="Q81" s="382"/>
    </row>
    <row r="82" spans="16:17" ht="16.350000000000001" customHeight="1" x14ac:dyDescent="0.25">
      <c r="P82" s="381"/>
      <c r="Q82" s="382"/>
    </row>
    <row r="83" spans="16:17" ht="16.350000000000001" customHeight="1" x14ac:dyDescent="0.3">
      <c r="Q83" s="393"/>
    </row>
    <row r="84" spans="16:17" ht="16.350000000000001" customHeight="1" x14ac:dyDescent="0.3">
      <c r="Q84" s="393"/>
    </row>
    <row r="85" spans="16:17" ht="16.350000000000001" customHeight="1" x14ac:dyDescent="0.3">
      <c r="Q85" s="393"/>
    </row>
  </sheetData>
  <mergeCells count="6">
    <mergeCell ref="B4:N4"/>
    <mergeCell ref="B5:N5"/>
    <mergeCell ref="B6:N6"/>
    <mergeCell ref="B7:N7"/>
    <mergeCell ref="B8:N8"/>
    <mergeCell ref="B9:N9"/>
  </mergeCells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50" fitToHeight="0" orientation="portrait" r:id="rId1"/>
  <headerFooter scaleWithDoc="0" alignWithMargins="0">
    <oddHeader>&amp;R&amp;"Verdana,Normal"&amp;8 16</oddHeader>
    <oddFooter>&amp;R&amp;"Verdana,Cursiva"&amp;8SG. Análisis, Coordinación y Estadística</oddFooter>
  </headerFooter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2:K36"/>
  <sheetViews>
    <sheetView showGridLines="0" zoomScale="70" zoomScaleNormal="70" zoomScaleSheetLayoutView="80" workbookViewId="0"/>
  </sheetViews>
  <sheetFormatPr baseColWidth="10" defaultColWidth="12.5703125" defaultRowHeight="15" x14ac:dyDescent="0.25"/>
  <cols>
    <col min="1" max="1" width="2.7109375" style="510" customWidth="1"/>
    <col min="2" max="2" width="38.7109375" style="485" customWidth="1"/>
    <col min="3" max="3" width="12.7109375" style="485" customWidth="1"/>
    <col min="4" max="4" width="55.7109375" style="485" customWidth="1"/>
    <col min="5" max="5" width="7.7109375" style="485" customWidth="1"/>
    <col min="6" max="6" width="21.7109375" style="485" customWidth="1"/>
    <col min="7" max="7" width="60.7109375" style="485" customWidth="1"/>
    <col min="8" max="8" width="3.7109375" style="336" customWidth="1"/>
    <col min="9" max="9" width="8.28515625" style="336" bestFit="1" customWidth="1"/>
    <col min="10" max="10" width="10.85546875" style="511" bestFit="1" customWidth="1"/>
    <col min="11" max="11" width="9.28515625" style="336" customWidth="1"/>
    <col min="12" max="12" width="12.5703125" style="336"/>
    <col min="13" max="14" width="14.7109375" style="336" bestFit="1" customWidth="1"/>
    <col min="15" max="15" width="12.85546875" style="336" bestFit="1" customWidth="1"/>
    <col min="16" max="16384" width="12.5703125" style="336"/>
  </cols>
  <sheetData>
    <row r="2" spans="1:11" x14ac:dyDescent="0.25">
      <c r="G2" s="339"/>
      <c r="H2" s="340"/>
    </row>
    <row r="3" spans="1:11" ht="8.25" customHeight="1" x14ac:dyDescent="0.25">
      <c r="H3" s="340"/>
    </row>
    <row r="4" spans="1:11" ht="0.75" customHeight="1" thickBot="1" x14ac:dyDescent="0.3">
      <c r="H4" s="340"/>
    </row>
    <row r="5" spans="1:11" ht="26.25" customHeight="1" thickBot="1" x14ac:dyDescent="0.3">
      <c r="B5" s="422" t="s">
        <v>387</v>
      </c>
      <c r="C5" s="423"/>
      <c r="D5" s="423"/>
      <c r="E5" s="423"/>
      <c r="F5" s="423"/>
      <c r="G5" s="424"/>
      <c r="H5" s="342"/>
    </row>
    <row r="6" spans="1:11" ht="15" customHeight="1" x14ac:dyDescent="0.25">
      <c r="B6" s="426"/>
      <c r="C6" s="426"/>
      <c r="D6" s="426"/>
      <c r="E6" s="426"/>
      <c r="F6" s="426"/>
      <c r="G6" s="426"/>
      <c r="H6" s="344"/>
    </row>
    <row r="7" spans="1:11" ht="15" customHeight="1" x14ac:dyDescent="0.25">
      <c r="B7" s="426" t="s">
        <v>314</v>
      </c>
      <c r="C7" s="426"/>
      <c r="D7" s="426"/>
      <c r="E7" s="426"/>
      <c r="F7" s="426"/>
      <c r="G7" s="426"/>
      <c r="H7" s="344"/>
    </row>
    <row r="8" spans="1:11" ht="15" customHeight="1" x14ac:dyDescent="0.25">
      <c r="B8" s="512"/>
      <c r="C8" s="512"/>
      <c r="D8" s="512"/>
      <c r="E8" s="512"/>
      <c r="F8" s="512"/>
      <c r="G8" s="512"/>
      <c r="H8" s="344"/>
    </row>
    <row r="9" spans="1:11" ht="16.5" customHeight="1" x14ac:dyDescent="0.25">
      <c r="B9" s="351" t="s">
        <v>315</v>
      </c>
      <c r="C9" s="351"/>
      <c r="D9" s="351"/>
      <c r="E9" s="351"/>
      <c r="F9" s="351"/>
      <c r="G9" s="351"/>
      <c r="H9" s="344"/>
    </row>
    <row r="10" spans="1:11" s="354" customFormat="1" ht="12" customHeight="1" x14ac:dyDescent="0.25">
      <c r="A10" s="513"/>
      <c r="B10" s="514"/>
      <c r="C10" s="514"/>
      <c r="D10" s="514"/>
      <c r="E10" s="514"/>
      <c r="F10" s="514"/>
      <c r="G10" s="514"/>
      <c r="H10" s="344"/>
      <c r="J10" s="515"/>
    </row>
    <row r="11" spans="1:11" ht="17.25" customHeight="1" x14ac:dyDescent="0.25">
      <c r="A11" s="516"/>
      <c r="B11" s="517" t="s">
        <v>72</v>
      </c>
      <c r="C11" s="517"/>
      <c r="D11" s="517"/>
      <c r="E11" s="517"/>
      <c r="F11" s="517"/>
      <c r="G11" s="517"/>
      <c r="H11" s="518"/>
    </row>
    <row r="12" spans="1:11" ht="6.75" customHeight="1" thickBot="1" x14ac:dyDescent="0.3">
      <c r="A12" s="516"/>
      <c r="B12" s="519"/>
      <c r="C12" s="519"/>
      <c r="D12" s="519"/>
      <c r="E12" s="519"/>
      <c r="F12" s="519"/>
      <c r="G12" s="519"/>
      <c r="H12" s="518"/>
    </row>
    <row r="13" spans="1:11" ht="16.350000000000001" customHeight="1" x14ac:dyDescent="0.25">
      <c r="A13" s="516"/>
      <c r="B13" s="358" t="s">
        <v>143</v>
      </c>
      <c r="C13" s="359" t="s">
        <v>256</v>
      </c>
      <c r="D13" s="360" t="s">
        <v>257</v>
      </c>
      <c r="E13" s="359" t="s">
        <v>258</v>
      </c>
      <c r="F13" s="360" t="s">
        <v>259</v>
      </c>
      <c r="G13" s="435" t="s">
        <v>316</v>
      </c>
      <c r="H13" s="520"/>
    </row>
    <row r="14" spans="1:11" ht="16.350000000000001" customHeight="1" x14ac:dyDescent="0.25">
      <c r="A14" s="516"/>
      <c r="B14" s="367"/>
      <c r="C14" s="368"/>
      <c r="D14" s="436" t="s">
        <v>262</v>
      </c>
      <c r="E14" s="368"/>
      <c r="F14" s="369"/>
      <c r="G14" s="437" t="str">
        <f>'[9]Pág. 15'!$G$13</f>
        <v>Semana 39 - 2019: 23/09 - 29/09</v>
      </c>
      <c r="H14" s="521"/>
    </row>
    <row r="15" spans="1:11" s="506" customFormat="1" ht="30" customHeight="1" x14ac:dyDescent="0.3">
      <c r="A15" s="516"/>
      <c r="B15" s="415" t="s">
        <v>330</v>
      </c>
      <c r="C15" s="375" t="s">
        <v>318</v>
      </c>
      <c r="D15" s="375" t="s">
        <v>331</v>
      </c>
      <c r="E15" s="375" t="s">
        <v>301</v>
      </c>
      <c r="F15" s="375" t="s">
        <v>332</v>
      </c>
      <c r="G15" s="442">
        <v>212.19</v>
      </c>
      <c r="H15" s="408"/>
      <c r="I15" s="443"/>
      <c r="J15" s="522"/>
      <c r="K15" s="523"/>
    </row>
    <row r="16" spans="1:11" s="383" customFormat="1" ht="30" customHeight="1" x14ac:dyDescent="0.25">
      <c r="A16" s="510"/>
      <c r="B16" s="374"/>
      <c r="C16" s="375" t="s">
        <v>318</v>
      </c>
      <c r="D16" s="375" t="s">
        <v>333</v>
      </c>
      <c r="E16" s="375" t="s">
        <v>301</v>
      </c>
      <c r="F16" s="375" t="s">
        <v>388</v>
      </c>
      <c r="G16" s="442">
        <v>209.13</v>
      </c>
      <c r="I16" s="443"/>
      <c r="J16" s="522"/>
      <c r="K16" s="443"/>
    </row>
    <row r="17" spans="1:11" s="497" customFormat="1" ht="30" customHeight="1" x14ac:dyDescent="0.25">
      <c r="A17" s="524"/>
      <c r="B17" s="384"/>
      <c r="C17" s="375" t="s">
        <v>318</v>
      </c>
      <c r="D17" s="375" t="s">
        <v>335</v>
      </c>
      <c r="E17" s="375" t="s">
        <v>301</v>
      </c>
      <c r="F17" s="375" t="s">
        <v>332</v>
      </c>
      <c r="G17" s="442">
        <v>177.47</v>
      </c>
      <c r="H17" s="525"/>
      <c r="I17" s="443"/>
      <c r="J17" s="522"/>
      <c r="K17" s="526"/>
    </row>
    <row r="18" spans="1:11" s="383" customFormat="1" ht="30" customHeight="1" x14ac:dyDescent="0.25">
      <c r="A18" s="510"/>
      <c r="B18" s="475" t="s">
        <v>337</v>
      </c>
      <c r="C18" s="375" t="s">
        <v>318</v>
      </c>
      <c r="D18" s="375" t="s">
        <v>305</v>
      </c>
      <c r="E18" s="375" t="s">
        <v>301</v>
      </c>
      <c r="F18" s="375" t="s">
        <v>389</v>
      </c>
      <c r="G18" s="442">
        <v>53.53</v>
      </c>
      <c r="H18" s="380"/>
      <c r="I18" s="443"/>
      <c r="J18" s="522"/>
      <c r="K18" s="443"/>
    </row>
    <row r="19" spans="1:11" s="383" customFormat="1" ht="30" customHeight="1" x14ac:dyDescent="0.25">
      <c r="A19" s="510"/>
      <c r="B19" s="475" t="s">
        <v>340</v>
      </c>
      <c r="C19" s="375" t="s">
        <v>318</v>
      </c>
      <c r="D19" s="375" t="s">
        <v>320</v>
      </c>
      <c r="E19" s="375" t="s">
        <v>301</v>
      </c>
      <c r="F19" s="375" t="s">
        <v>390</v>
      </c>
      <c r="G19" s="442">
        <v>35.42</v>
      </c>
      <c r="H19" s="380"/>
      <c r="I19" s="443"/>
      <c r="J19" s="522"/>
      <c r="K19" s="443"/>
    </row>
    <row r="20" spans="1:11" s="383" customFormat="1" ht="30" customHeight="1" x14ac:dyDescent="0.25">
      <c r="A20" s="510"/>
      <c r="B20" s="475" t="s">
        <v>344</v>
      </c>
      <c r="C20" s="375" t="s">
        <v>318</v>
      </c>
      <c r="D20" s="375" t="s">
        <v>305</v>
      </c>
      <c r="E20" s="375" t="s">
        <v>301</v>
      </c>
      <c r="F20" s="375" t="s">
        <v>391</v>
      </c>
      <c r="G20" s="442">
        <v>23.39</v>
      </c>
      <c r="H20" s="380"/>
      <c r="I20" s="443"/>
      <c r="J20" s="522"/>
      <c r="K20" s="443"/>
    </row>
    <row r="21" spans="1:11" s="383" customFormat="1" ht="30" customHeight="1" x14ac:dyDescent="0.25">
      <c r="A21" s="510"/>
      <c r="B21" s="527" t="s">
        <v>392</v>
      </c>
      <c r="C21" s="375" t="s">
        <v>318</v>
      </c>
      <c r="D21" s="375" t="s">
        <v>348</v>
      </c>
      <c r="E21" s="375" t="s">
        <v>301</v>
      </c>
      <c r="F21" s="375" t="s">
        <v>393</v>
      </c>
      <c r="G21" s="528">
        <v>202.09</v>
      </c>
      <c r="H21" s="380"/>
      <c r="I21" s="443"/>
      <c r="J21" s="522"/>
      <c r="K21" s="443"/>
    </row>
    <row r="22" spans="1:11" s="383" customFormat="1" ht="30" customHeight="1" x14ac:dyDescent="0.25">
      <c r="A22" s="510"/>
      <c r="B22" s="527" t="s">
        <v>351</v>
      </c>
      <c r="C22" s="375" t="s">
        <v>318</v>
      </c>
      <c r="D22" s="375" t="s">
        <v>305</v>
      </c>
      <c r="E22" s="375" t="s">
        <v>301</v>
      </c>
      <c r="F22" s="375" t="s">
        <v>394</v>
      </c>
      <c r="G22" s="528">
        <v>80.290000000000006</v>
      </c>
      <c r="H22" s="380"/>
      <c r="I22" s="443"/>
      <c r="J22" s="522"/>
      <c r="K22" s="443"/>
    </row>
    <row r="23" spans="1:11" s="383" customFormat="1" ht="30" customHeight="1" x14ac:dyDescent="0.25">
      <c r="A23" s="510"/>
      <c r="B23" s="527" t="s">
        <v>353</v>
      </c>
      <c r="C23" s="375" t="s">
        <v>318</v>
      </c>
      <c r="D23" s="375" t="s">
        <v>305</v>
      </c>
      <c r="E23" s="375" t="s">
        <v>301</v>
      </c>
      <c r="F23" s="375" t="s">
        <v>355</v>
      </c>
      <c r="G23" s="528">
        <v>482.32</v>
      </c>
      <c r="H23" s="380"/>
      <c r="I23" s="443"/>
      <c r="J23" s="522"/>
      <c r="K23" s="443"/>
    </row>
    <row r="24" spans="1:11" s="383" customFormat="1" ht="30" customHeight="1" x14ac:dyDescent="0.25">
      <c r="A24" s="510"/>
      <c r="B24" s="475" t="s">
        <v>395</v>
      </c>
      <c r="C24" s="375" t="s">
        <v>318</v>
      </c>
      <c r="D24" s="375" t="s">
        <v>305</v>
      </c>
      <c r="E24" s="375" t="s">
        <v>301</v>
      </c>
      <c r="F24" s="375" t="s">
        <v>301</v>
      </c>
      <c r="G24" s="442">
        <v>334.95</v>
      </c>
      <c r="H24" s="380"/>
      <c r="I24" s="443"/>
      <c r="J24" s="522"/>
      <c r="K24" s="443"/>
    </row>
    <row r="25" spans="1:11" s="383" customFormat="1" ht="30" customHeight="1" x14ac:dyDescent="0.25">
      <c r="A25" s="510"/>
      <c r="B25" s="475" t="s">
        <v>358</v>
      </c>
      <c r="C25" s="375" t="s">
        <v>318</v>
      </c>
      <c r="D25" s="375" t="s">
        <v>305</v>
      </c>
      <c r="E25" s="375" t="s">
        <v>267</v>
      </c>
      <c r="F25" s="375" t="s">
        <v>396</v>
      </c>
      <c r="G25" s="442">
        <v>78</v>
      </c>
      <c r="H25" s="380"/>
      <c r="I25" s="443"/>
      <c r="J25" s="522"/>
      <c r="K25" s="443"/>
    </row>
    <row r="26" spans="1:11" s="383" customFormat="1" ht="30" customHeight="1" x14ac:dyDescent="0.25">
      <c r="A26" s="510"/>
      <c r="B26" s="475" t="s">
        <v>363</v>
      </c>
      <c r="C26" s="375" t="s">
        <v>318</v>
      </c>
      <c r="D26" s="375" t="s">
        <v>305</v>
      </c>
      <c r="E26" s="375" t="s">
        <v>301</v>
      </c>
      <c r="F26" s="375" t="s">
        <v>301</v>
      </c>
      <c r="G26" s="442">
        <v>48.6</v>
      </c>
      <c r="H26" s="380"/>
      <c r="I26" s="443"/>
      <c r="J26" s="522"/>
      <c r="K26" s="443"/>
    </row>
    <row r="27" spans="1:11" s="383" customFormat="1" ht="30" customHeight="1" x14ac:dyDescent="0.25">
      <c r="A27" s="510"/>
      <c r="B27" s="475" t="s">
        <v>364</v>
      </c>
      <c r="C27" s="375" t="s">
        <v>318</v>
      </c>
      <c r="D27" s="375" t="s">
        <v>397</v>
      </c>
      <c r="E27" s="375" t="s">
        <v>301</v>
      </c>
      <c r="F27" s="375" t="s">
        <v>366</v>
      </c>
      <c r="G27" s="442">
        <v>26.9</v>
      </c>
      <c r="H27" s="380"/>
      <c r="I27" s="443"/>
      <c r="J27" s="522"/>
      <c r="K27" s="443"/>
    </row>
    <row r="28" spans="1:11" s="383" customFormat="1" ht="30" customHeight="1" x14ac:dyDescent="0.25">
      <c r="A28" s="510"/>
      <c r="B28" s="475" t="s">
        <v>398</v>
      </c>
      <c r="C28" s="375" t="s">
        <v>318</v>
      </c>
      <c r="D28" s="375" t="s">
        <v>305</v>
      </c>
      <c r="E28" s="375" t="s">
        <v>267</v>
      </c>
      <c r="F28" s="375" t="s">
        <v>399</v>
      </c>
      <c r="G28" s="442">
        <v>76.77</v>
      </c>
      <c r="H28" s="380"/>
      <c r="I28" s="443"/>
      <c r="J28" s="522"/>
      <c r="K28" s="443"/>
    </row>
    <row r="29" spans="1:11" s="383" customFormat="1" ht="30" customHeight="1" x14ac:dyDescent="0.25">
      <c r="A29" s="510"/>
      <c r="B29" s="475" t="s">
        <v>376</v>
      </c>
      <c r="C29" s="375" t="s">
        <v>318</v>
      </c>
      <c r="D29" s="375" t="s">
        <v>305</v>
      </c>
      <c r="E29" s="375" t="s">
        <v>301</v>
      </c>
      <c r="F29" s="375" t="s">
        <v>301</v>
      </c>
      <c r="G29" s="442">
        <v>68.95</v>
      </c>
      <c r="H29" s="380"/>
      <c r="I29" s="443"/>
      <c r="J29" s="522"/>
      <c r="K29" s="443"/>
    </row>
    <row r="30" spans="1:11" s="383" customFormat="1" ht="30" customHeight="1" x14ac:dyDescent="0.25">
      <c r="A30" s="510"/>
      <c r="B30" s="475" t="s">
        <v>377</v>
      </c>
      <c r="C30" s="375" t="s">
        <v>318</v>
      </c>
      <c r="D30" s="375" t="s">
        <v>305</v>
      </c>
      <c r="E30" s="375" t="s">
        <v>301</v>
      </c>
      <c r="F30" s="375" t="s">
        <v>301</v>
      </c>
      <c r="G30" s="442">
        <v>32.200000000000003</v>
      </c>
      <c r="H30" s="380"/>
      <c r="I30" s="443"/>
      <c r="J30" s="522"/>
      <c r="K30" s="443"/>
    </row>
    <row r="31" spans="1:11" s="506" customFormat="1" ht="30" customHeight="1" x14ac:dyDescent="0.3">
      <c r="A31" s="516"/>
      <c r="B31" s="415" t="s">
        <v>381</v>
      </c>
      <c r="C31" s="375" t="s">
        <v>318</v>
      </c>
      <c r="D31" s="375" t="s">
        <v>382</v>
      </c>
      <c r="E31" s="375" t="s">
        <v>267</v>
      </c>
      <c r="F31" s="375" t="s">
        <v>301</v>
      </c>
      <c r="G31" s="442">
        <v>175.16</v>
      </c>
      <c r="I31" s="443"/>
      <c r="J31" s="522"/>
      <c r="K31" s="523"/>
    </row>
    <row r="32" spans="1:11" s="383" customFormat="1" ht="30" customHeight="1" x14ac:dyDescent="0.25">
      <c r="A32" s="510"/>
      <c r="B32" s="374"/>
      <c r="C32" s="375" t="s">
        <v>318</v>
      </c>
      <c r="D32" s="375" t="s">
        <v>383</v>
      </c>
      <c r="E32" s="375" t="s">
        <v>267</v>
      </c>
      <c r="F32" s="375" t="s">
        <v>301</v>
      </c>
      <c r="G32" s="442">
        <v>97</v>
      </c>
      <c r="I32" s="443"/>
      <c r="J32" s="522"/>
      <c r="K32" s="443"/>
    </row>
    <row r="33" spans="1:11" ht="30" customHeight="1" x14ac:dyDescent="0.25">
      <c r="B33" s="384"/>
      <c r="C33" s="375" t="s">
        <v>318</v>
      </c>
      <c r="D33" s="375" t="s">
        <v>384</v>
      </c>
      <c r="E33" s="375" t="s">
        <v>267</v>
      </c>
      <c r="F33" s="375" t="s">
        <v>385</v>
      </c>
      <c r="G33" s="442">
        <v>73.91</v>
      </c>
      <c r="H33" s="408"/>
      <c r="I33" s="443"/>
      <c r="J33" s="522"/>
      <c r="K33" s="526"/>
    </row>
    <row r="34" spans="1:11" s="383" customFormat="1" ht="30" customHeight="1" thickBot="1" x14ac:dyDescent="0.3">
      <c r="A34" s="510"/>
      <c r="B34" s="529" t="s">
        <v>400</v>
      </c>
      <c r="C34" s="530" t="s">
        <v>318</v>
      </c>
      <c r="D34" s="530" t="s">
        <v>305</v>
      </c>
      <c r="E34" s="530" t="s">
        <v>301</v>
      </c>
      <c r="F34" s="530" t="s">
        <v>301</v>
      </c>
      <c r="G34" s="531">
        <v>28.31</v>
      </c>
      <c r="H34" s="380"/>
      <c r="I34" s="443"/>
      <c r="J34" s="522"/>
      <c r="K34" s="443"/>
    </row>
    <row r="35" spans="1:11" x14ac:dyDescent="0.25">
      <c r="B35" s="532"/>
      <c r="C35" s="532"/>
      <c r="D35" s="532"/>
      <c r="E35" s="532"/>
      <c r="F35" s="532"/>
      <c r="G35" s="102" t="s">
        <v>56</v>
      </c>
      <c r="I35" s="354"/>
      <c r="J35" s="515"/>
    </row>
    <row r="36" spans="1:11" ht="14.25" customHeight="1" x14ac:dyDescent="0.25">
      <c r="G36" s="255"/>
    </row>
  </sheetData>
  <mergeCells count="5">
    <mergeCell ref="B5:G5"/>
    <mergeCell ref="B6:G6"/>
    <mergeCell ref="B7:G7"/>
    <mergeCell ref="B9:G9"/>
    <mergeCell ref="B11:G11"/>
  </mergeCells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50" fitToHeight="0" orientation="portrait" r:id="rId1"/>
  <headerFooter scaleWithDoc="0" alignWithMargins="0">
    <oddHeader>&amp;R&amp;"Verdana,Normal"&amp;8 17</oddHeader>
    <oddFooter>&amp;R&amp;"Verdana,Cursiva"&amp;8SG. Análisis, Coordinación y Estadística</oddFooter>
  </headerFooter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3:H54"/>
  <sheetViews>
    <sheetView showGridLines="0" zoomScaleNormal="100" zoomScaleSheetLayoutView="90" workbookViewId="0"/>
  </sheetViews>
  <sheetFormatPr baseColWidth="10" defaultRowHeight="12.75" x14ac:dyDescent="0.2"/>
  <cols>
    <col min="1" max="1" width="2.7109375" style="533" customWidth="1"/>
    <col min="2" max="2" width="25" style="533" customWidth="1"/>
    <col min="3" max="3" width="11.5703125" style="533" customWidth="1"/>
    <col min="4" max="4" width="11.42578125" style="533"/>
    <col min="5" max="5" width="19" style="533" customWidth="1"/>
    <col min="6" max="6" width="15" style="533" customWidth="1"/>
    <col min="7" max="7" width="14.5703125" style="533" customWidth="1"/>
    <col min="8" max="8" width="15.85546875" style="533" customWidth="1"/>
    <col min="9" max="9" width="2.7109375" style="533" customWidth="1"/>
    <col min="10" max="16384" width="11.42578125" style="533"/>
  </cols>
  <sheetData>
    <row r="3" spans="2:8" ht="18" x14ac:dyDescent="0.2">
      <c r="B3" s="341" t="s">
        <v>401</v>
      </c>
      <c r="C3" s="341"/>
      <c r="D3" s="341"/>
      <c r="E3" s="341"/>
      <c r="F3" s="341"/>
      <c r="G3" s="341"/>
      <c r="H3" s="341"/>
    </row>
    <row r="4" spans="2:8" ht="15" x14ac:dyDescent="0.2">
      <c r="B4" s="534" t="s">
        <v>402</v>
      </c>
      <c r="C4" s="534"/>
      <c r="D4" s="534"/>
      <c r="E4" s="534"/>
      <c r="F4" s="534"/>
      <c r="G4" s="534"/>
      <c r="H4" s="534"/>
    </row>
    <row r="5" spans="2:8" ht="15.75" thickBot="1" x14ac:dyDescent="0.25">
      <c r="B5" s="535"/>
      <c r="C5" s="535"/>
      <c r="D5" s="535"/>
      <c r="E5" s="535"/>
      <c r="F5" s="535"/>
      <c r="G5" s="535"/>
      <c r="H5" s="535"/>
    </row>
    <row r="6" spans="2:8" ht="15" thickBot="1" x14ac:dyDescent="0.25">
      <c r="B6" s="422" t="s">
        <v>403</v>
      </c>
      <c r="C6" s="423"/>
      <c r="D6" s="423"/>
      <c r="E6" s="423"/>
      <c r="F6" s="423"/>
      <c r="G6" s="423"/>
      <c r="H6" s="424"/>
    </row>
    <row r="7" spans="2:8" ht="9" customHeight="1" x14ac:dyDescent="0.2">
      <c r="B7" s="536"/>
      <c r="C7" s="536"/>
      <c r="D7" s="536"/>
      <c r="E7" s="536"/>
      <c r="F7" s="536"/>
      <c r="G7" s="536"/>
      <c r="H7" s="536"/>
    </row>
    <row r="8" spans="2:8" x14ac:dyDescent="0.2">
      <c r="B8" s="537" t="s">
        <v>404</v>
      </c>
      <c r="C8" s="537"/>
      <c r="D8" s="537"/>
      <c r="E8" s="537"/>
      <c r="F8" s="537"/>
      <c r="G8" s="537"/>
      <c r="H8" s="537"/>
    </row>
    <row r="9" spans="2:8" x14ac:dyDescent="0.2">
      <c r="B9" s="235" t="s">
        <v>405</v>
      </c>
      <c r="C9" s="235" t="s">
        <v>406</v>
      </c>
      <c r="D9" s="235"/>
      <c r="E9" s="235"/>
      <c r="F9" s="235"/>
      <c r="G9" s="235"/>
      <c r="H9" s="235"/>
    </row>
    <row r="10" spans="2:8" ht="13.5" thickBot="1" x14ac:dyDescent="0.25">
      <c r="B10" s="538"/>
      <c r="C10" s="538"/>
      <c r="D10" s="538"/>
      <c r="E10" s="538"/>
      <c r="F10" s="538"/>
      <c r="G10" s="538"/>
      <c r="H10" s="538"/>
    </row>
    <row r="11" spans="2:8" ht="12.75" customHeight="1" x14ac:dyDescent="0.2">
      <c r="B11" s="539"/>
      <c r="C11" s="540" t="s">
        <v>407</v>
      </c>
      <c r="D11" s="541"/>
      <c r="E11" s="542"/>
      <c r="F11" s="543" t="s">
        <v>408</v>
      </c>
      <c r="G11" s="543" t="s">
        <v>409</v>
      </c>
      <c r="H11" s="544"/>
    </row>
    <row r="12" spans="2:8" x14ac:dyDescent="0.2">
      <c r="B12" s="545" t="s">
        <v>410</v>
      </c>
      <c r="C12" s="546" t="s">
        <v>411</v>
      </c>
      <c r="D12" s="547"/>
      <c r="E12" s="548"/>
      <c r="F12" s="549"/>
      <c r="G12" s="549"/>
      <c r="H12" s="550" t="s">
        <v>220</v>
      </c>
    </row>
    <row r="13" spans="2:8" ht="13.5" thickBot="1" x14ac:dyDescent="0.25">
      <c r="B13" s="545"/>
      <c r="C13" s="546" t="s">
        <v>412</v>
      </c>
      <c r="D13" s="547"/>
      <c r="E13" s="548"/>
      <c r="F13" s="549"/>
      <c r="G13" s="549"/>
      <c r="H13" s="550"/>
    </row>
    <row r="14" spans="2:8" ht="15.95" customHeight="1" x14ac:dyDescent="0.2">
      <c r="B14" s="551" t="s">
        <v>413</v>
      </c>
      <c r="C14" s="552" t="s">
        <v>414</v>
      </c>
      <c r="D14" s="553"/>
      <c r="E14" s="554"/>
      <c r="F14" s="710">
        <v>368.45</v>
      </c>
      <c r="G14" s="710">
        <v>368.08</v>
      </c>
      <c r="H14" s="555">
        <v>-0.37000000000000455</v>
      </c>
    </row>
    <row r="15" spans="2:8" ht="15.95" customHeight="1" x14ac:dyDescent="0.2">
      <c r="B15" s="556"/>
      <c r="C15" s="557" t="s">
        <v>415</v>
      </c>
      <c r="D15" s="558"/>
      <c r="E15" s="559"/>
      <c r="F15" s="711">
        <v>341.27</v>
      </c>
      <c r="G15" s="711">
        <v>350.77</v>
      </c>
      <c r="H15" s="560">
        <v>9.5</v>
      </c>
    </row>
    <row r="16" spans="2:8" ht="15.95" customHeight="1" x14ac:dyDescent="0.2">
      <c r="B16" s="556"/>
      <c r="C16" s="561" t="s">
        <v>416</v>
      </c>
      <c r="D16" s="558"/>
      <c r="E16" s="559"/>
      <c r="F16" s="712">
        <v>360.83</v>
      </c>
      <c r="G16" s="712">
        <v>366.84</v>
      </c>
      <c r="H16" s="560">
        <v>6.0099999999999909</v>
      </c>
    </row>
    <row r="17" spans="2:8" ht="15.95" customHeight="1" x14ac:dyDescent="0.2">
      <c r="B17" s="556"/>
      <c r="C17" s="562" t="s">
        <v>417</v>
      </c>
      <c r="D17" s="230"/>
      <c r="E17" s="563"/>
      <c r="F17" s="711">
        <v>350.69</v>
      </c>
      <c r="G17" s="711">
        <v>344.35</v>
      </c>
      <c r="H17" s="564">
        <v>-6.339999999999975</v>
      </c>
    </row>
    <row r="18" spans="2:8" ht="15.95" customHeight="1" x14ac:dyDescent="0.2">
      <c r="B18" s="556"/>
      <c r="C18" s="557" t="s">
        <v>418</v>
      </c>
      <c r="D18" s="558"/>
      <c r="E18" s="559"/>
      <c r="F18" s="711">
        <v>350.48</v>
      </c>
      <c r="G18" s="711">
        <v>342.86</v>
      </c>
      <c r="H18" s="560">
        <v>-7.6200000000000045</v>
      </c>
    </row>
    <row r="19" spans="2:8" ht="15.95" customHeight="1" x14ac:dyDescent="0.2">
      <c r="B19" s="556"/>
      <c r="C19" s="561" t="s">
        <v>419</v>
      </c>
      <c r="D19" s="558"/>
      <c r="E19" s="559"/>
      <c r="F19" s="712">
        <v>350.59</v>
      </c>
      <c r="G19" s="712">
        <v>343.65</v>
      </c>
      <c r="H19" s="560">
        <v>-6.9399999999999977</v>
      </c>
    </row>
    <row r="20" spans="2:8" ht="15.95" customHeight="1" x14ac:dyDescent="0.2">
      <c r="B20" s="565"/>
      <c r="C20" s="562" t="s">
        <v>420</v>
      </c>
      <c r="D20" s="230"/>
      <c r="E20" s="563"/>
      <c r="F20" s="711">
        <v>306.88</v>
      </c>
      <c r="G20" s="711">
        <v>316.31</v>
      </c>
      <c r="H20" s="564">
        <v>9.4300000000000068</v>
      </c>
    </row>
    <row r="21" spans="2:8" ht="15.95" customHeight="1" x14ac:dyDescent="0.2">
      <c r="B21" s="565"/>
      <c r="C21" s="557" t="s">
        <v>421</v>
      </c>
      <c r="D21" s="558"/>
      <c r="E21" s="559"/>
      <c r="F21" s="711">
        <v>324.89999999999998</v>
      </c>
      <c r="G21" s="711">
        <v>311.95</v>
      </c>
      <c r="H21" s="560">
        <v>-12.949999999999989</v>
      </c>
    </row>
    <row r="22" spans="2:8" ht="15.95" customHeight="1" thickBot="1" x14ac:dyDescent="0.25">
      <c r="B22" s="566"/>
      <c r="C22" s="567" t="s">
        <v>422</v>
      </c>
      <c r="D22" s="568"/>
      <c r="E22" s="569"/>
      <c r="F22" s="713">
        <v>313.02</v>
      </c>
      <c r="G22" s="713">
        <v>314.82</v>
      </c>
      <c r="H22" s="570">
        <v>1.8000000000000114</v>
      </c>
    </row>
    <row r="23" spans="2:8" ht="15.95" customHeight="1" x14ac:dyDescent="0.2">
      <c r="B23" s="551" t="s">
        <v>423</v>
      </c>
      <c r="C23" s="552" t="s">
        <v>424</v>
      </c>
      <c r="D23" s="553"/>
      <c r="E23" s="554"/>
      <c r="F23" s="710">
        <v>199.35</v>
      </c>
      <c r="G23" s="710">
        <v>194.65</v>
      </c>
      <c r="H23" s="555">
        <v>-4.6999999999999886</v>
      </c>
    </row>
    <row r="24" spans="2:8" ht="15.95" customHeight="1" x14ac:dyDescent="0.2">
      <c r="B24" s="556"/>
      <c r="C24" s="557" t="s">
        <v>425</v>
      </c>
      <c r="D24" s="558"/>
      <c r="E24" s="559"/>
      <c r="F24" s="711">
        <v>243.88</v>
      </c>
      <c r="G24" s="711">
        <v>238.65</v>
      </c>
      <c r="H24" s="560">
        <v>-5.2299999999999898</v>
      </c>
    </row>
    <row r="25" spans="2:8" ht="15.95" customHeight="1" x14ac:dyDescent="0.2">
      <c r="B25" s="556"/>
      <c r="C25" s="561" t="s">
        <v>426</v>
      </c>
      <c r="D25" s="558"/>
      <c r="E25" s="559"/>
      <c r="F25" s="712">
        <v>202.28</v>
      </c>
      <c r="G25" s="712">
        <v>197.62</v>
      </c>
      <c r="H25" s="560">
        <v>-4.6599999999999966</v>
      </c>
    </row>
    <row r="26" spans="2:8" ht="15.95" customHeight="1" x14ac:dyDescent="0.2">
      <c r="B26" s="556"/>
      <c r="C26" s="562" t="s">
        <v>418</v>
      </c>
      <c r="D26" s="230"/>
      <c r="E26" s="563"/>
      <c r="F26" s="711">
        <v>274.8</v>
      </c>
      <c r="G26" s="711">
        <v>276.12</v>
      </c>
      <c r="H26" s="564">
        <v>1.3199999999999932</v>
      </c>
    </row>
    <row r="27" spans="2:8" ht="15.95" customHeight="1" x14ac:dyDescent="0.2">
      <c r="B27" s="556"/>
      <c r="C27" s="557" t="s">
        <v>427</v>
      </c>
      <c r="D27" s="558"/>
      <c r="E27" s="559"/>
      <c r="F27" s="711">
        <v>301.93</v>
      </c>
      <c r="G27" s="711">
        <v>317.77999999999997</v>
      </c>
      <c r="H27" s="560">
        <v>15.849999999999966</v>
      </c>
    </row>
    <row r="28" spans="2:8" ht="15.95" customHeight="1" x14ac:dyDescent="0.2">
      <c r="B28" s="556"/>
      <c r="C28" s="561" t="s">
        <v>419</v>
      </c>
      <c r="D28" s="558"/>
      <c r="E28" s="559"/>
      <c r="F28" s="712">
        <v>283.91000000000003</v>
      </c>
      <c r="G28" s="712">
        <v>290.12</v>
      </c>
      <c r="H28" s="560">
        <v>6.2099999999999795</v>
      </c>
    </row>
    <row r="29" spans="2:8" ht="15.95" customHeight="1" x14ac:dyDescent="0.2">
      <c r="B29" s="565"/>
      <c r="C29" s="571" t="s">
        <v>420</v>
      </c>
      <c r="D29" s="572"/>
      <c r="E29" s="563"/>
      <c r="F29" s="711">
        <v>223.84</v>
      </c>
      <c r="G29" s="711">
        <v>226.35</v>
      </c>
      <c r="H29" s="564">
        <v>2.5099999999999909</v>
      </c>
    </row>
    <row r="30" spans="2:8" ht="15.95" customHeight="1" x14ac:dyDescent="0.2">
      <c r="B30" s="565"/>
      <c r="C30" s="571" t="s">
        <v>428</v>
      </c>
      <c r="D30" s="572"/>
      <c r="E30" s="563"/>
      <c r="F30" s="711">
        <v>257.58</v>
      </c>
      <c r="G30" s="711">
        <v>260.08</v>
      </c>
      <c r="H30" s="564">
        <v>2.5</v>
      </c>
    </row>
    <row r="31" spans="2:8" ht="15.95" customHeight="1" x14ac:dyDescent="0.2">
      <c r="B31" s="565"/>
      <c r="C31" s="573" t="s">
        <v>429</v>
      </c>
      <c r="D31" s="574"/>
      <c r="E31" s="559"/>
      <c r="F31" s="711">
        <v>313.8</v>
      </c>
      <c r="G31" s="711">
        <v>299.3</v>
      </c>
      <c r="H31" s="560">
        <v>-14.5</v>
      </c>
    </row>
    <row r="32" spans="2:8" ht="15.95" customHeight="1" thickBot="1" x14ac:dyDescent="0.25">
      <c r="B32" s="566"/>
      <c r="C32" s="567" t="s">
        <v>422</v>
      </c>
      <c r="D32" s="568"/>
      <c r="E32" s="569"/>
      <c r="F32" s="713">
        <v>249.27</v>
      </c>
      <c r="G32" s="713">
        <v>250.1</v>
      </c>
      <c r="H32" s="570">
        <v>0.82999999999998408</v>
      </c>
    </row>
    <row r="33" spans="2:8" ht="15.95" customHeight="1" x14ac:dyDescent="0.2">
      <c r="B33" s="551" t="s">
        <v>430</v>
      </c>
      <c r="C33" s="552" t="s">
        <v>414</v>
      </c>
      <c r="D33" s="553"/>
      <c r="E33" s="554"/>
      <c r="F33" s="710">
        <v>385.76</v>
      </c>
      <c r="G33" s="710">
        <v>383.98</v>
      </c>
      <c r="H33" s="555">
        <v>-1.7799999999999727</v>
      </c>
    </row>
    <row r="34" spans="2:8" ht="15.95" customHeight="1" x14ac:dyDescent="0.2">
      <c r="B34" s="556"/>
      <c r="C34" s="557" t="s">
        <v>415</v>
      </c>
      <c r="D34" s="558"/>
      <c r="E34" s="559"/>
      <c r="F34" s="711">
        <v>395.57</v>
      </c>
      <c r="G34" s="711">
        <v>386.11</v>
      </c>
      <c r="H34" s="560">
        <v>-9.4599999999999795</v>
      </c>
    </row>
    <row r="35" spans="2:8" ht="15.95" customHeight="1" x14ac:dyDescent="0.2">
      <c r="B35" s="556"/>
      <c r="C35" s="561" t="s">
        <v>416</v>
      </c>
      <c r="D35" s="558"/>
      <c r="E35" s="559"/>
      <c r="F35" s="712">
        <v>393.84</v>
      </c>
      <c r="G35" s="712">
        <v>385.74</v>
      </c>
      <c r="H35" s="560">
        <v>-8.0999999999999659</v>
      </c>
    </row>
    <row r="36" spans="2:8" ht="15.95" customHeight="1" x14ac:dyDescent="0.2">
      <c r="B36" s="556"/>
      <c r="C36" s="562" t="s">
        <v>417</v>
      </c>
      <c r="D36" s="230"/>
      <c r="E36" s="563"/>
      <c r="F36" s="711">
        <v>373.01</v>
      </c>
      <c r="G36" s="711">
        <v>369.14</v>
      </c>
      <c r="H36" s="564">
        <v>-3.8700000000000045</v>
      </c>
    </row>
    <row r="37" spans="2:8" ht="15.95" customHeight="1" x14ac:dyDescent="0.2">
      <c r="B37" s="556"/>
      <c r="C37" s="571" t="s">
        <v>418</v>
      </c>
      <c r="D37" s="572"/>
      <c r="E37" s="563"/>
      <c r="F37" s="711">
        <v>379.37</v>
      </c>
      <c r="G37" s="711">
        <v>365.26</v>
      </c>
      <c r="H37" s="564">
        <v>-14.110000000000014</v>
      </c>
    </row>
    <row r="38" spans="2:8" ht="15.95" customHeight="1" x14ac:dyDescent="0.2">
      <c r="B38" s="556"/>
      <c r="C38" s="573" t="s">
        <v>427</v>
      </c>
      <c r="D38" s="574"/>
      <c r="E38" s="559"/>
      <c r="F38" s="711">
        <v>379</v>
      </c>
      <c r="G38" s="711">
        <v>369.99</v>
      </c>
      <c r="H38" s="560">
        <v>-9.0099999999999909</v>
      </c>
    </row>
    <row r="39" spans="2:8" ht="15.95" customHeight="1" x14ac:dyDescent="0.2">
      <c r="B39" s="565"/>
      <c r="C39" s="561" t="s">
        <v>419</v>
      </c>
      <c r="D39" s="558"/>
      <c r="E39" s="559"/>
      <c r="F39" s="712">
        <v>378.84</v>
      </c>
      <c r="G39" s="712">
        <v>365.93</v>
      </c>
      <c r="H39" s="560">
        <v>-12.909999999999968</v>
      </c>
    </row>
    <row r="40" spans="2:8" ht="15.95" customHeight="1" x14ac:dyDescent="0.2">
      <c r="B40" s="565"/>
      <c r="C40" s="571" t="s">
        <v>420</v>
      </c>
      <c r="D40" s="248"/>
      <c r="E40" s="575"/>
      <c r="F40" s="711">
        <v>295</v>
      </c>
      <c r="G40" s="711">
        <v>296.89</v>
      </c>
      <c r="H40" s="564">
        <v>1.8899999999999864</v>
      </c>
    </row>
    <row r="41" spans="2:8" ht="15.95" customHeight="1" x14ac:dyDescent="0.2">
      <c r="B41" s="565"/>
      <c r="C41" s="571" t="s">
        <v>428</v>
      </c>
      <c r="D41" s="572"/>
      <c r="E41" s="563"/>
      <c r="F41" s="711">
        <v>309.55</v>
      </c>
      <c r="G41" s="711">
        <v>320.72000000000003</v>
      </c>
      <c r="H41" s="564">
        <v>11.170000000000016</v>
      </c>
    </row>
    <row r="42" spans="2:8" ht="15.95" customHeight="1" x14ac:dyDescent="0.2">
      <c r="B42" s="565"/>
      <c r="C42" s="573" t="s">
        <v>429</v>
      </c>
      <c r="D42" s="574"/>
      <c r="E42" s="559"/>
      <c r="F42" s="711">
        <v>324.18</v>
      </c>
      <c r="G42" s="711">
        <v>324.18</v>
      </c>
      <c r="H42" s="560">
        <v>0</v>
      </c>
    </row>
    <row r="43" spans="2:8" ht="15.95" customHeight="1" thickBot="1" x14ac:dyDescent="0.25">
      <c r="B43" s="566"/>
      <c r="C43" s="567" t="s">
        <v>422</v>
      </c>
      <c r="D43" s="568"/>
      <c r="E43" s="569"/>
      <c r="F43" s="713">
        <v>308.63</v>
      </c>
      <c r="G43" s="713">
        <v>312.87</v>
      </c>
      <c r="H43" s="570">
        <v>4.2400000000000091</v>
      </c>
    </row>
    <row r="44" spans="2:8" ht="15.95" customHeight="1" x14ac:dyDescent="0.2">
      <c r="B44" s="556" t="s">
        <v>431</v>
      </c>
      <c r="C44" s="562" t="s">
        <v>414</v>
      </c>
      <c r="D44" s="230"/>
      <c r="E44" s="563"/>
      <c r="F44" s="710">
        <v>396.24</v>
      </c>
      <c r="G44" s="710">
        <v>390.75</v>
      </c>
      <c r="H44" s="564">
        <v>-5.4900000000000091</v>
      </c>
    </row>
    <row r="45" spans="2:8" ht="15.95" customHeight="1" x14ac:dyDescent="0.2">
      <c r="B45" s="556"/>
      <c r="C45" s="557" t="s">
        <v>415</v>
      </c>
      <c r="D45" s="558"/>
      <c r="E45" s="559"/>
      <c r="F45" s="711">
        <v>396.26</v>
      </c>
      <c r="G45" s="711">
        <v>394.1</v>
      </c>
      <c r="H45" s="560">
        <v>-2.1599999999999682</v>
      </c>
    </row>
    <row r="46" spans="2:8" ht="15.95" customHeight="1" x14ac:dyDescent="0.2">
      <c r="B46" s="556"/>
      <c r="C46" s="561" t="s">
        <v>416</v>
      </c>
      <c r="D46" s="558"/>
      <c r="E46" s="559"/>
      <c r="F46" s="712">
        <v>396.25</v>
      </c>
      <c r="G46" s="712">
        <v>392.52</v>
      </c>
      <c r="H46" s="560">
        <v>-3.7300000000000182</v>
      </c>
    </row>
    <row r="47" spans="2:8" ht="15.95" customHeight="1" x14ac:dyDescent="0.2">
      <c r="B47" s="556"/>
      <c r="C47" s="562" t="s">
        <v>417</v>
      </c>
      <c r="D47" s="230"/>
      <c r="E47" s="563"/>
      <c r="F47" s="711">
        <v>374.01</v>
      </c>
      <c r="G47" s="711">
        <v>372.58</v>
      </c>
      <c r="H47" s="564">
        <v>-1.4300000000000068</v>
      </c>
    </row>
    <row r="48" spans="2:8" ht="15.95" customHeight="1" x14ac:dyDescent="0.2">
      <c r="B48" s="556"/>
      <c r="C48" s="557" t="s">
        <v>418</v>
      </c>
      <c r="D48" s="558"/>
      <c r="E48" s="559"/>
      <c r="F48" s="711">
        <v>374.28</v>
      </c>
      <c r="G48" s="711">
        <v>380.87</v>
      </c>
      <c r="H48" s="560">
        <v>6.5900000000000318</v>
      </c>
    </row>
    <row r="49" spans="2:8" ht="15.95" customHeight="1" x14ac:dyDescent="0.2">
      <c r="B49" s="556"/>
      <c r="C49" s="561" t="s">
        <v>419</v>
      </c>
      <c r="D49" s="558"/>
      <c r="E49" s="559"/>
      <c r="F49" s="712">
        <v>374.21</v>
      </c>
      <c r="G49" s="712">
        <v>378.65</v>
      </c>
      <c r="H49" s="560">
        <v>4.4399999999999977</v>
      </c>
    </row>
    <row r="50" spans="2:8" ht="15.95" customHeight="1" x14ac:dyDescent="0.2">
      <c r="B50" s="565"/>
      <c r="C50" s="562" t="s">
        <v>420</v>
      </c>
      <c r="D50" s="230"/>
      <c r="E50" s="563"/>
      <c r="F50" s="711">
        <v>337.73</v>
      </c>
      <c r="G50" s="711">
        <v>323.58999999999997</v>
      </c>
      <c r="H50" s="564">
        <v>-14.140000000000043</v>
      </c>
    </row>
    <row r="51" spans="2:8" ht="15.95" customHeight="1" x14ac:dyDescent="0.2">
      <c r="B51" s="565"/>
      <c r="C51" s="557" t="s">
        <v>421</v>
      </c>
      <c r="D51" s="558"/>
      <c r="E51" s="559"/>
      <c r="F51" s="711">
        <v>327.14</v>
      </c>
      <c r="G51" s="711">
        <v>321.68</v>
      </c>
      <c r="H51" s="560">
        <v>-5.4599999999999795</v>
      </c>
    </row>
    <row r="52" spans="2:8" ht="15.95" customHeight="1" thickBot="1" x14ac:dyDescent="0.25">
      <c r="B52" s="576"/>
      <c r="C52" s="567" t="s">
        <v>422</v>
      </c>
      <c r="D52" s="568"/>
      <c r="E52" s="569"/>
      <c r="F52" s="713">
        <v>322.74</v>
      </c>
      <c r="G52" s="713">
        <v>313.47000000000003</v>
      </c>
      <c r="H52" s="570">
        <v>-9.2699999999999818</v>
      </c>
    </row>
    <row r="53" spans="2:8" x14ac:dyDescent="0.2">
      <c r="H53" s="102" t="s">
        <v>56</v>
      </c>
    </row>
    <row r="54" spans="2:8" x14ac:dyDescent="0.2">
      <c r="G54" s="102"/>
    </row>
  </sheetData>
  <mergeCells count="10">
    <mergeCell ref="B14:B19"/>
    <mergeCell ref="B23:B28"/>
    <mergeCell ref="B33:B38"/>
    <mergeCell ref="B44:B49"/>
    <mergeCell ref="B3:H3"/>
    <mergeCell ref="B4:H4"/>
    <mergeCell ref="B6:H6"/>
    <mergeCell ref="B8:H8"/>
    <mergeCell ref="F11:F13"/>
    <mergeCell ref="G11:G13"/>
  </mergeCells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88" fitToHeight="0" orientation="portrait" r:id="rId1"/>
  <headerFooter scaleWithDoc="0" alignWithMargins="0">
    <oddHeader>&amp;R&amp;"Verdana,Normal"&amp;8 18</oddHeader>
    <oddFooter>&amp;R&amp;"Verdana,Cursiva"&amp;8SG. Análisis, Coordinación y Estadística</oddFooter>
  </headerFooter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2:G48"/>
  <sheetViews>
    <sheetView zoomScaleNormal="100" zoomScaleSheetLayoutView="90" workbookViewId="0"/>
  </sheetViews>
  <sheetFormatPr baseColWidth="10" defaultColWidth="9.140625" defaultRowHeight="11.25" x14ac:dyDescent="0.15"/>
  <cols>
    <col min="1" max="1" width="1" style="230" customWidth="1"/>
    <col min="2" max="2" width="48" style="230" customWidth="1"/>
    <col min="3" max="3" width="21.85546875" style="230" customWidth="1"/>
    <col min="4" max="4" width="19" style="230" customWidth="1"/>
    <col min="5" max="5" width="35.42578125" style="230" customWidth="1"/>
    <col min="6" max="6" width="4.140625" style="230" customWidth="1"/>
    <col min="7" max="16384" width="9.140625" style="230"/>
  </cols>
  <sheetData>
    <row r="2" spans="2:7" ht="10.15" customHeight="1" thickBot="1" x14ac:dyDescent="0.2">
      <c r="B2" s="577"/>
      <c r="C2" s="577"/>
      <c r="D2" s="577"/>
      <c r="E2" s="577"/>
    </row>
    <row r="3" spans="2:7" ht="18.600000000000001" customHeight="1" thickBot="1" x14ac:dyDescent="0.2">
      <c r="B3" s="422" t="s">
        <v>432</v>
      </c>
      <c r="C3" s="423"/>
      <c r="D3" s="423"/>
      <c r="E3" s="424"/>
    </row>
    <row r="4" spans="2:7" ht="13.15" customHeight="1" thickBot="1" x14ac:dyDescent="0.2">
      <c r="B4" s="578" t="s">
        <v>433</v>
      </c>
      <c r="C4" s="578"/>
      <c r="D4" s="578"/>
      <c r="E4" s="578"/>
      <c r="F4" s="235"/>
      <c r="G4" s="235"/>
    </row>
    <row r="5" spans="2:7" ht="40.15" customHeight="1" x14ac:dyDescent="0.15">
      <c r="B5" s="579" t="s">
        <v>434</v>
      </c>
      <c r="C5" s="580" t="s">
        <v>408</v>
      </c>
      <c r="D5" s="580" t="s">
        <v>409</v>
      </c>
      <c r="E5" s="581" t="s">
        <v>147</v>
      </c>
      <c r="F5" s="235"/>
      <c r="G5" s="235"/>
    </row>
    <row r="6" spans="2:7" ht="12.95" customHeight="1" x14ac:dyDescent="0.15">
      <c r="B6" s="582" t="s">
        <v>435</v>
      </c>
      <c r="C6" s="583">
        <v>221.37</v>
      </c>
      <c r="D6" s="583">
        <v>221.01</v>
      </c>
      <c r="E6" s="584">
        <v>-0.36000000000001364</v>
      </c>
    </row>
    <row r="7" spans="2:7" ht="12.95" customHeight="1" x14ac:dyDescent="0.15">
      <c r="B7" s="585" t="s">
        <v>436</v>
      </c>
      <c r="C7" s="586">
        <v>192.31</v>
      </c>
      <c r="D7" s="586">
        <v>192.62</v>
      </c>
      <c r="E7" s="584">
        <v>0.31000000000000227</v>
      </c>
    </row>
    <row r="8" spans="2:7" ht="12.95" customHeight="1" x14ac:dyDescent="0.15">
      <c r="B8" s="585" t="s">
        <v>437</v>
      </c>
      <c r="C8" s="586">
        <v>97.83</v>
      </c>
      <c r="D8" s="586">
        <v>95.83</v>
      </c>
      <c r="E8" s="584">
        <v>-2</v>
      </c>
    </row>
    <row r="9" spans="2:7" ht="12.95" customHeight="1" x14ac:dyDescent="0.15">
      <c r="B9" s="585" t="s">
        <v>438</v>
      </c>
      <c r="C9" s="586">
        <v>222</v>
      </c>
      <c r="D9" s="586">
        <v>223.5</v>
      </c>
      <c r="E9" s="584">
        <v>1.5</v>
      </c>
    </row>
    <row r="10" spans="2:7" ht="12.95" customHeight="1" thickBot="1" x14ac:dyDescent="0.2">
      <c r="B10" s="587" t="s">
        <v>439</v>
      </c>
      <c r="C10" s="588">
        <v>207.32</v>
      </c>
      <c r="D10" s="588">
        <v>209.84</v>
      </c>
      <c r="E10" s="589">
        <v>2.5200000000000102</v>
      </c>
    </row>
    <row r="11" spans="2:7" ht="12.95" customHeight="1" thickBot="1" x14ac:dyDescent="0.2">
      <c r="B11" s="590"/>
      <c r="C11" s="591"/>
      <c r="D11" s="592"/>
      <c r="E11" s="593"/>
    </row>
    <row r="12" spans="2:7" ht="15.75" customHeight="1" thickBot="1" x14ac:dyDescent="0.2">
      <c r="B12" s="422" t="s">
        <v>440</v>
      </c>
      <c r="C12" s="423"/>
      <c r="D12" s="423"/>
      <c r="E12" s="424"/>
    </row>
    <row r="13" spans="2:7" ht="12" customHeight="1" thickBot="1" x14ac:dyDescent="0.2">
      <c r="B13" s="594"/>
      <c r="C13" s="594"/>
      <c r="D13" s="594"/>
      <c r="E13" s="594"/>
    </row>
    <row r="14" spans="2:7" ht="40.15" customHeight="1" x14ac:dyDescent="0.15">
      <c r="B14" s="595" t="s">
        <v>441</v>
      </c>
      <c r="C14" s="580" t="s">
        <v>408</v>
      </c>
      <c r="D14" s="580" t="s">
        <v>409</v>
      </c>
      <c r="E14" s="596" t="s">
        <v>147</v>
      </c>
    </row>
    <row r="15" spans="2:7" ht="12.95" customHeight="1" x14ac:dyDescent="0.15">
      <c r="B15" s="597" t="s">
        <v>442</v>
      </c>
      <c r="C15" s="598"/>
      <c r="D15" s="598"/>
      <c r="E15" s="599"/>
    </row>
    <row r="16" spans="2:7" ht="12.95" customHeight="1" x14ac:dyDescent="0.15">
      <c r="B16" s="597" t="s">
        <v>443</v>
      </c>
      <c r="C16" s="600">
        <v>79.33</v>
      </c>
      <c r="D16" s="600">
        <v>76.430000000000007</v>
      </c>
      <c r="E16" s="601">
        <v>-2.8999999999999915</v>
      </c>
    </row>
    <row r="17" spans="2:5" ht="12.95" customHeight="1" x14ac:dyDescent="0.15">
      <c r="B17" s="597" t="s">
        <v>444</v>
      </c>
      <c r="C17" s="600">
        <v>177.19</v>
      </c>
      <c r="D17" s="600">
        <v>182.19</v>
      </c>
      <c r="E17" s="601">
        <v>5</v>
      </c>
    </row>
    <row r="18" spans="2:5" ht="12.95" customHeight="1" x14ac:dyDescent="0.15">
      <c r="B18" s="597" t="s">
        <v>445</v>
      </c>
      <c r="C18" s="600">
        <v>89.06</v>
      </c>
      <c r="D18" s="600">
        <v>83.96</v>
      </c>
      <c r="E18" s="601">
        <v>-5.1000000000000085</v>
      </c>
    </row>
    <row r="19" spans="2:5" ht="12.95" customHeight="1" x14ac:dyDescent="0.15">
      <c r="B19" s="597" t="s">
        <v>446</v>
      </c>
      <c r="C19" s="600">
        <v>123.18</v>
      </c>
      <c r="D19" s="600">
        <v>126.52</v>
      </c>
      <c r="E19" s="601">
        <v>3.3399999999999892</v>
      </c>
    </row>
    <row r="20" spans="2:5" ht="12.95" customHeight="1" x14ac:dyDescent="0.15">
      <c r="B20" s="602" t="s">
        <v>447</v>
      </c>
      <c r="C20" s="603">
        <v>123.13</v>
      </c>
      <c r="D20" s="603">
        <v>124.19</v>
      </c>
      <c r="E20" s="604">
        <v>1.0600000000000023</v>
      </c>
    </row>
    <row r="21" spans="2:5" ht="12.95" customHeight="1" x14ac:dyDescent="0.15">
      <c r="B21" s="597" t="s">
        <v>448</v>
      </c>
      <c r="C21" s="605"/>
      <c r="D21" s="605"/>
      <c r="E21" s="606"/>
    </row>
    <row r="22" spans="2:5" ht="12.95" customHeight="1" x14ac:dyDescent="0.15">
      <c r="B22" s="597" t="s">
        <v>449</v>
      </c>
      <c r="C22" s="605">
        <v>160.11000000000001</v>
      </c>
      <c r="D22" s="605">
        <v>157.05000000000001</v>
      </c>
      <c r="E22" s="606">
        <v>-3.0600000000000023</v>
      </c>
    </row>
    <row r="23" spans="2:5" ht="12.95" customHeight="1" x14ac:dyDescent="0.15">
      <c r="B23" s="597" t="s">
        <v>450</v>
      </c>
      <c r="C23" s="605">
        <v>272.95999999999998</v>
      </c>
      <c r="D23" s="605">
        <v>270.05</v>
      </c>
      <c r="E23" s="606">
        <v>-2.9099999999999682</v>
      </c>
    </row>
    <row r="24" spans="2:5" ht="12.95" customHeight="1" x14ac:dyDescent="0.15">
      <c r="B24" s="597" t="s">
        <v>451</v>
      </c>
      <c r="C24" s="605">
        <v>350</v>
      </c>
      <c r="D24" s="605">
        <v>350</v>
      </c>
      <c r="E24" s="606">
        <v>0</v>
      </c>
    </row>
    <row r="25" spans="2:5" ht="12.95" customHeight="1" x14ac:dyDescent="0.15">
      <c r="B25" s="597" t="s">
        <v>452</v>
      </c>
      <c r="C25" s="605">
        <v>211.17</v>
      </c>
      <c r="D25" s="605">
        <v>210.23</v>
      </c>
      <c r="E25" s="606">
        <v>-0.93999999999999773</v>
      </c>
    </row>
    <row r="26" spans="2:5" ht="12.95" customHeight="1" thickBot="1" x14ac:dyDescent="0.2">
      <c r="B26" s="607" t="s">
        <v>453</v>
      </c>
      <c r="C26" s="608">
        <v>244.81</v>
      </c>
      <c r="D26" s="608">
        <v>242.68</v>
      </c>
      <c r="E26" s="609">
        <v>-2.1299999999999955</v>
      </c>
    </row>
    <row r="27" spans="2:5" ht="12.95" customHeight="1" x14ac:dyDescent="0.15">
      <c r="B27" s="610"/>
      <c r="C27" s="611"/>
      <c r="D27" s="611"/>
      <c r="E27" s="612"/>
    </row>
    <row r="28" spans="2:5" ht="18.600000000000001" customHeight="1" x14ac:dyDescent="0.15">
      <c r="B28" s="534" t="s">
        <v>454</v>
      </c>
      <c r="C28" s="534"/>
      <c r="D28" s="534"/>
      <c r="E28" s="534"/>
    </row>
    <row r="29" spans="2:5" ht="10.5" customHeight="1" thickBot="1" x14ac:dyDescent="0.2">
      <c r="B29" s="535"/>
      <c r="C29" s="535"/>
      <c r="D29" s="535"/>
      <c r="E29" s="535"/>
    </row>
    <row r="30" spans="2:5" ht="18.600000000000001" customHeight="1" thickBot="1" x14ac:dyDescent="0.2">
      <c r="B30" s="422" t="s">
        <v>455</v>
      </c>
      <c r="C30" s="423"/>
      <c r="D30" s="423"/>
      <c r="E30" s="424"/>
    </row>
    <row r="31" spans="2:5" ht="14.45" customHeight="1" thickBot="1" x14ac:dyDescent="0.2">
      <c r="B31" s="613" t="s">
        <v>456</v>
      </c>
      <c r="C31" s="613"/>
      <c r="D31" s="613"/>
      <c r="E31" s="613"/>
    </row>
    <row r="32" spans="2:5" ht="40.15" customHeight="1" x14ac:dyDescent="0.15">
      <c r="B32" s="614" t="s">
        <v>457</v>
      </c>
      <c r="C32" s="580" t="s">
        <v>408</v>
      </c>
      <c r="D32" s="580" t="s">
        <v>409</v>
      </c>
      <c r="E32" s="615" t="s">
        <v>147</v>
      </c>
    </row>
    <row r="33" spans="2:5" ht="20.100000000000001" customHeight="1" x14ac:dyDescent="0.15">
      <c r="B33" s="616" t="s">
        <v>458</v>
      </c>
      <c r="C33" s="617">
        <v>550.96</v>
      </c>
      <c r="D33" s="617">
        <v>560.04999999999995</v>
      </c>
      <c r="E33" s="618">
        <v>9.0899999999999181</v>
      </c>
    </row>
    <row r="34" spans="2:5" ht="20.100000000000001" customHeight="1" x14ac:dyDescent="0.15">
      <c r="B34" s="619" t="s">
        <v>459</v>
      </c>
      <c r="C34" s="620">
        <v>516.17999999999995</v>
      </c>
      <c r="D34" s="620">
        <v>525.36</v>
      </c>
      <c r="E34" s="618">
        <v>9.1800000000000637</v>
      </c>
    </row>
    <row r="35" spans="2:5" ht="12" thickBot="1" x14ac:dyDescent="0.2">
      <c r="B35" s="621" t="s">
        <v>460</v>
      </c>
      <c r="C35" s="622">
        <v>533.57000000000005</v>
      </c>
      <c r="D35" s="622">
        <v>542.70000000000005</v>
      </c>
      <c r="E35" s="623">
        <v>9.1299999999999955</v>
      </c>
    </row>
    <row r="36" spans="2:5" x14ac:dyDescent="0.15">
      <c r="B36" s="624"/>
      <c r="E36" s="625"/>
    </row>
    <row r="37" spans="2:5" ht="12" thickBot="1" x14ac:dyDescent="0.2">
      <c r="B37" s="626" t="s">
        <v>461</v>
      </c>
      <c r="C37" s="627"/>
      <c r="D37" s="627"/>
      <c r="E37" s="628"/>
    </row>
    <row r="38" spans="2:5" ht="40.15" customHeight="1" x14ac:dyDescent="0.15">
      <c r="B38" s="614" t="s">
        <v>462</v>
      </c>
      <c r="C38" s="629" t="s">
        <v>408</v>
      </c>
      <c r="D38" s="629" t="s">
        <v>409</v>
      </c>
      <c r="E38" s="615" t="s">
        <v>147</v>
      </c>
    </row>
    <row r="39" spans="2:5" x14ac:dyDescent="0.15">
      <c r="B39" s="630" t="s">
        <v>151</v>
      </c>
      <c r="C39" s="617">
        <v>599.76</v>
      </c>
      <c r="D39" s="617">
        <v>619.74</v>
      </c>
      <c r="E39" s="631">
        <v>19.980000000000018</v>
      </c>
    </row>
    <row r="40" spans="2:5" x14ac:dyDescent="0.15">
      <c r="B40" s="632" t="s">
        <v>158</v>
      </c>
      <c r="C40" s="620">
        <v>629.64</v>
      </c>
      <c r="D40" s="620">
        <v>662.34</v>
      </c>
      <c r="E40" s="618">
        <v>32.700000000000045</v>
      </c>
    </row>
    <row r="41" spans="2:5" x14ac:dyDescent="0.15">
      <c r="B41" s="632" t="s">
        <v>204</v>
      </c>
      <c r="C41" s="620">
        <v>639.29999999999995</v>
      </c>
      <c r="D41" s="620">
        <v>643.4</v>
      </c>
      <c r="E41" s="618">
        <v>4.1000000000000227</v>
      </c>
    </row>
    <row r="42" spans="2:5" x14ac:dyDescent="0.15">
      <c r="B42" s="632" t="s">
        <v>149</v>
      </c>
      <c r="C42" s="620">
        <v>572.78</v>
      </c>
      <c r="D42" s="620">
        <v>572.78</v>
      </c>
      <c r="E42" s="618">
        <v>0</v>
      </c>
    </row>
    <row r="43" spans="2:5" x14ac:dyDescent="0.15">
      <c r="B43" s="632" t="s">
        <v>463</v>
      </c>
      <c r="C43" s="620">
        <v>544.91999999999996</v>
      </c>
      <c r="D43" s="620">
        <v>544.91999999999996</v>
      </c>
      <c r="E43" s="618">
        <v>0</v>
      </c>
    </row>
    <row r="44" spans="2:5" x14ac:dyDescent="0.15">
      <c r="B44" s="632" t="s">
        <v>164</v>
      </c>
      <c r="C44" s="620">
        <v>517.5</v>
      </c>
      <c r="D44" s="620">
        <v>547.5</v>
      </c>
      <c r="E44" s="618">
        <v>30</v>
      </c>
    </row>
    <row r="45" spans="2:5" x14ac:dyDescent="0.15">
      <c r="B45" s="632" t="s">
        <v>180</v>
      </c>
      <c r="C45" s="620">
        <v>547.04999999999995</v>
      </c>
      <c r="D45" s="620">
        <v>547.04999999999995</v>
      </c>
      <c r="E45" s="618">
        <v>0</v>
      </c>
    </row>
    <row r="46" spans="2:5" x14ac:dyDescent="0.15">
      <c r="B46" s="633" t="s">
        <v>170</v>
      </c>
      <c r="C46" s="634">
        <v>620.36</v>
      </c>
      <c r="D46" s="634">
        <v>620.36</v>
      </c>
      <c r="E46" s="635">
        <v>0</v>
      </c>
    </row>
    <row r="47" spans="2:5" ht="12" thickBot="1" x14ac:dyDescent="0.2">
      <c r="B47" s="621" t="s">
        <v>460</v>
      </c>
      <c r="C47" s="622">
        <v>557.73</v>
      </c>
      <c r="D47" s="622">
        <v>566.89</v>
      </c>
      <c r="E47" s="623">
        <v>9.1599999999999682</v>
      </c>
    </row>
    <row r="48" spans="2:5" x14ac:dyDescent="0.15">
      <c r="E48" s="102" t="s">
        <v>56</v>
      </c>
    </row>
  </sheetData>
  <mergeCells count="8">
    <mergeCell ref="B31:E31"/>
    <mergeCell ref="B37:E37"/>
    <mergeCell ref="B3:E3"/>
    <mergeCell ref="B4:E4"/>
    <mergeCell ref="B12:E12"/>
    <mergeCell ref="B13:E13"/>
    <mergeCell ref="B28:E28"/>
    <mergeCell ref="B30:E30"/>
  </mergeCells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81" firstPageNumber="0" fitToHeight="0" orientation="portrait" r:id="rId1"/>
  <headerFooter scaleWithDoc="0" alignWithMargins="0">
    <oddHeader>&amp;R&amp;"Verdana,Normal"&amp;8 19</oddHeader>
    <oddFooter>&amp;R&amp;"Verdana,Cursiva"&amp;8SG. Análisis, Coordinación y Estadística</oddFooter>
  </headerFooter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T34"/>
  <sheetViews>
    <sheetView showGridLines="0" topLeftCell="A2" zoomScale="90" zoomScaleNormal="90" zoomScaleSheetLayoutView="90" workbookViewId="0">
      <selection activeCell="A2" sqref="A2"/>
    </sheetView>
  </sheetViews>
  <sheetFormatPr baseColWidth="10" defaultColWidth="11.42578125" defaultRowHeight="12.75" x14ac:dyDescent="0.2"/>
  <cols>
    <col min="1" max="1" width="2.140625" style="533" customWidth="1"/>
    <col min="2" max="2" width="32.85546875" style="533" customWidth="1"/>
    <col min="3" max="3" width="14.7109375" style="533" customWidth="1"/>
    <col min="4" max="4" width="15" style="533" customWidth="1"/>
    <col min="5" max="5" width="11.7109375" style="533" customWidth="1"/>
    <col min="6" max="6" width="14.85546875" style="533" customWidth="1"/>
    <col min="7" max="7" width="15.140625" style="533" customWidth="1"/>
    <col min="8" max="8" width="11.7109375" style="533" customWidth="1"/>
    <col min="9" max="9" width="15.5703125" style="533" customWidth="1"/>
    <col min="10" max="10" width="14.85546875" style="533" customWidth="1"/>
    <col min="11" max="11" width="13.28515625" style="533" customWidth="1"/>
    <col min="12" max="12" width="3.28515625" style="533" customWidth="1"/>
    <col min="13" max="13" width="11.42578125" style="533"/>
    <col min="14" max="14" width="16.140625" style="533" customWidth="1"/>
    <col min="15" max="16384" width="11.42578125" style="533"/>
  </cols>
  <sheetData>
    <row r="1" spans="2:20" hidden="1" x14ac:dyDescent="0.2">
      <c r="B1" s="636"/>
      <c r="C1" s="636"/>
      <c r="D1" s="636"/>
      <c r="E1" s="636"/>
      <c r="F1" s="636"/>
      <c r="G1" s="636"/>
      <c r="H1" s="636"/>
      <c r="I1" s="636"/>
      <c r="J1" s="636"/>
      <c r="K1" s="637"/>
      <c r="L1" s="638" t="s">
        <v>464</v>
      </c>
      <c r="M1" s="639"/>
      <c r="N1" s="639"/>
      <c r="O1" s="639"/>
      <c r="P1" s="639"/>
      <c r="Q1" s="639"/>
      <c r="R1" s="639"/>
      <c r="S1" s="639"/>
      <c r="T1" s="639"/>
    </row>
    <row r="2" spans="2:20" ht="21.6" customHeight="1" x14ac:dyDescent="0.2">
      <c r="B2" s="636"/>
      <c r="C2" s="636"/>
      <c r="D2" s="636"/>
      <c r="E2" s="636"/>
      <c r="F2" s="636"/>
      <c r="G2" s="636"/>
      <c r="H2" s="636"/>
      <c r="I2" s="636"/>
      <c r="J2" s="636"/>
      <c r="K2" s="640"/>
      <c r="L2" s="641"/>
      <c r="M2" s="642"/>
      <c r="N2" s="642"/>
      <c r="O2" s="642"/>
      <c r="P2" s="642"/>
      <c r="Q2" s="642"/>
      <c r="R2" s="642"/>
      <c r="S2" s="642"/>
      <c r="T2" s="642"/>
    </row>
    <row r="3" spans="2:20" ht="9.6" customHeight="1" x14ac:dyDescent="0.2">
      <c r="B3" s="636"/>
      <c r="C3" s="636"/>
      <c r="D3" s="636"/>
      <c r="E3" s="636"/>
      <c r="F3" s="636"/>
      <c r="G3" s="636"/>
      <c r="H3" s="636"/>
      <c r="I3" s="636"/>
      <c r="J3" s="636"/>
      <c r="K3" s="636"/>
      <c r="L3" s="636"/>
      <c r="M3" s="636"/>
      <c r="N3" s="636"/>
      <c r="O3" s="636"/>
      <c r="P3" s="636"/>
      <c r="Q3" s="636"/>
      <c r="R3" s="636"/>
      <c r="S3" s="636"/>
      <c r="T3" s="636"/>
    </row>
    <row r="4" spans="2:20" ht="23.45" customHeight="1" thickBot="1" x14ac:dyDescent="0.25">
      <c r="B4" s="343" t="s">
        <v>465</v>
      </c>
      <c r="C4" s="343"/>
      <c r="D4" s="343"/>
      <c r="E4" s="343"/>
      <c r="F4" s="343"/>
      <c r="G4" s="343"/>
      <c r="H4" s="343"/>
      <c r="I4" s="343"/>
      <c r="J4" s="343"/>
      <c r="K4" s="343"/>
      <c r="L4" s="642"/>
      <c r="M4" s="642"/>
      <c r="N4" s="642"/>
      <c r="O4" s="642"/>
      <c r="P4" s="642"/>
      <c r="Q4" s="642"/>
      <c r="R4" s="642"/>
      <c r="S4" s="636"/>
      <c r="T4" s="636"/>
    </row>
    <row r="5" spans="2:20" ht="21" customHeight="1" thickBot="1" x14ac:dyDescent="0.25">
      <c r="B5" s="422" t="s">
        <v>466</v>
      </c>
      <c r="C5" s="423"/>
      <c r="D5" s="423"/>
      <c r="E5" s="423"/>
      <c r="F5" s="423"/>
      <c r="G5" s="423"/>
      <c r="H5" s="423"/>
      <c r="I5" s="423"/>
      <c r="J5" s="423"/>
      <c r="K5" s="424"/>
      <c r="L5" s="643"/>
      <c r="M5" s="643"/>
      <c r="N5" s="643"/>
      <c r="O5" s="643"/>
      <c r="P5" s="643"/>
      <c r="Q5" s="643"/>
      <c r="R5" s="643"/>
      <c r="S5" s="636"/>
      <c r="T5" s="636"/>
    </row>
    <row r="6" spans="2:20" ht="13.15" customHeight="1" x14ac:dyDescent="0.2">
      <c r="L6" s="642"/>
      <c r="M6" s="642"/>
      <c r="N6" s="642"/>
      <c r="O6" s="642"/>
      <c r="P6" s="642"/>
      <c r="Q6" s="642"/>
      <c r="R6" s="643"/>
      <c r="S6" s="636"/>
      <c r="T6" s="636"/>
    </row>
    <row r="7" spans="2:20" ht="13.15" customHeight="1" x14ac:dyDescent="0.2">
      <c r="B7" s="644" t="s">
        <v>467</v>
      </c>
      <c r="C7" s="644"/>
      <c r="D7" s="644"/>
      <c r="E7" s="644"/>
      <c r="F7" s="644"/>
      <c r="G7" s="644"/>
      <c r="H7" s="644"/>
      <c r="I7" s="644"/>
      <c r="J7" s="644"/>
      <c r="K7" s="644"/>
      <c r="L7" s="642"/>
      <c r="M7" s="642"/>
      <c r="N7" s="642"/>
      <c r="O7" s="642"/>
      <c r="P7" s="642"/>
      <c r="Q7" s="642"/>
      <c r="R7" s="643"/>
      <c r="S7" s="636"/>
      <c r="T7" s="636"/>
    </row>
    <row r="8" spans="2:20" ht="13.5" thickBot="1" x14ac:dyDescent="0.25">
      <c r="B8" s="230"/>
      <c r="C8" s="230"/>
      <c r="D8" s="230"/>
      <c r="E8" s="230"/>
      <c r="F8" s="230"/>
      <c r="G8" s="230"/>
      <c r="H8" s="230"/>
      <c r="I8" s="230"/>
      <c r="J8" s="230"/>
      <c r="K8" s="230"/>
    </row>
    <row r="9" spans="2:20" ht="19.899999999999999" customHeight="1" x14ac:dyDescent="0.2">
      <c r="B9" s="645" t="s">
        <v>468</v>
      </c>
      <c r="C9" s="646" t="s">
        <v>469</v>
      </c>
      <c r="D9" s="647"/>
      <c r="E9" s="648"/>
      <c r="F9" s="649" t="s">
        <v>470</v>
      </c>
      <c r="G9" s="650"/>
      <c r="H9" s="648"/>
      <c r="I9" s="649" t="s">
        <v>471</v>
      </c>
      <c r="J9" s="650"/>
      <c r="K9" s="651"/>
    </row>
    <row r="10" spans="2:20" ht="37.15" customHeight="1" x14ac:dyDescent="0.2">
      <c r="B10" s="652"/>
      <c r="C10" s="653" t="s">
        <v>408</v>
      </c>
      <c r="D10" s="653" t="s">
        <v>409</v>
      </c>
      <c r="E10" s="654" t="s">
        <v>147</v>
      </c>
      <c r="F10" s="655" t="s">
        <v>408</v>
      </c>
      <c r="G10" s="655" t="s">
        <v>409</v>
      </c>
      <c r="H10" s="654" t="s">
        <v>147</v>
      </c>
      <c r="I10" s="655" t="s">
        <v>408</v>
      </c>
      <c r="J10" s="655" t="s">
        <v>409</v>
      </c>
      <c r="K10" s="656" t="s">
        <v>147</v>
      </c>
    </row>
    <row r="11" spans="2:20" ht="30" customHeight="1" thickBot="1" x14ac:dyDescent="0.25">
      <c r="B11" s="657" t="s">
        <v>472</v>
      </c>
      <c r="C11" s="658">
        <v>180.64</v>
      </c>
      <c r="D11" s="658">
        <v>184.04</v>
      </c>
      <c r="E11" s="659">
        <v>3.4000000000000057</v>
      </c>
      <c r="F11" s="658">
        <v>181.37</v>
      </c>
      <c r="G11" s="658">
        <v>182.12</v>
      </c>
      <c r="H11" s="659">
        <v>0.75</v>
      </c>
      <c r="I11" s="658">
        <v>172.86</v>
      </c>
      <c r="J11" s="658">
        <v>175.22</v>
      </c>
      <c r="K11" s="660">
        <v>2.3599999999999852</v>
      </c>
    </row>
    <row r="12" spans="2:20" ht="19.899999999999999" customHeight="1" x14ac:dyDescent="0.2">
      <c r="B12" s="230"/>
      <c r="C12" s="230"/>
      <c r="D12" s="230"/>
      <c r="E12" s="230"/>
      <c r="F12" s="230"/>
      <c r="G12" s="230"/>
      <c r="H12" s="230"/>
      <c r="I12" s="230"/>
      <c r="J12" s="230"/>
      <c r="K12" s="230"/>
    </row>
    <row r="13" spans="2:20" ht="19.899999999999999" customHeight="1" thickBot="1" x14ac:dyDescent="0.25">
      <c r="B13" s="230"/>
      <c r="C13" s="230"/>
      <c r="D13" s="230"/>
      <c r="E13" s="230"/>
      <c r="F13" s="230"/>
      <c r="G13" s="230"/>
      <c r="H13" s="230"/>
      <c r="I13" s="230"/>
      <c r="J13" s="230"/>
      <c r="K13" s="230"/>
    </row>
    <row r="14" spans="2:20" ht="19.899999999999999" customHeight="1" x14ac:dyDescent="0.2">
      <c r="B14" s="645" t="s">
        <v>468</v>
      </c>
      <c r="C14" s="649" t="s">
        <v>473</v>
      </c>
      <c r="D14" s="650"/>
      <c r="E14" s="648"/>
      <c r="F14" s="649" t="s">
        <v>474</v>
      </c>
      <c r="G14" s="650"/>
      <c r="H14" s="648"/>
      <c r="I14" s="649" t="s">
        <v>475</v>
      </c>
      <c r="J14" s="650"/>
      <c r="K14" s="651"/>
    </row>
    <row r="15" spans="2:20" ht="37.15" customHeight="1" x14ac:dyDescent="0.2">
      <c r="B15" s="652"/>
      <c r="C15" s="655" t="s">
        <v>408</v>
      </c>
      <c r="D15" s="655" t="s">
        <v>409</v>
      </c>
      <c r="E15" s="654" t="s">
        <v>147</v>
      </c>
      <c r="F15" s="655" t="s">
        <v>408</v>
      </c>
      <c r="G15" s="655" t="s">
        <v>409</v>
      </c>
      <c r="H15" s="654" t="s">
        <v>147</v>
      </c>
      <c r="I15" s="655" t="s">
        <v>408</v>
      </c>
      <c r="J15" s="655" t="s">
        <v>409</v>
      </c>
      <c r="K15" s="656" t="s">
        <v>147</v>
      </c>
    </row>
    <row r="16" spans="2:20" ht="30" customHeight="1" thickBot="1" x14ac:dyDescent="0.25">
      <c r="B16" s="657" t="s">
        <v>472</v>
      </c>
      <c r="C16" s="658">
        <v>170.43</v>
      </c>
      <c r="D16" s="658">
        <v>167.03</v>
      </c>
      <c r="E16" s="659">
        <v>-3.4000000000000057</v>
      </c>
      <c r="F16" s="658">
        <v>160.81</v>
      </c>
      <c r="G16" s="658">
        <v>162.21</v>
      </c>
      <c r="H16" s="659">
        <v>1.4000000000000057</v>
      </c>
      <c r="I16" s="658">
        <v>165.67</v>
      </c>
      <c r="J16" s="658">
        <v>155.12</v>
      </c>
      <c r="K16" s="660">
        <v>-10.549999999999983</v>
      </c>
    </row>
    <row r="17" spans="2:11" ht="19.899999999999999" customHeight="1" x14ac:dyDescent="0.2"/>
    <row r="18" spans="2:11" ht="19.899999999999999" customHeight="1" thickBot="1" x14ac:dyDescent="0.25"/>
    <row r="19" spans="2:11" ht="19.899999999999999" customHeight="1" thickBot="1" x14ac:dyDescent="0.25">
      <c r="B19" s="422" t="s">
        <v>476</v>
      </c>
      <c r="C19" s="423"/>
      <c r="D19" s="423"/>
      <c r="E19" s="423"/>
      <c r="F19" s="423"/>
      <c r="G19" s="423"/>
      <c r="H19" s="423"/>
      <c r="I19" s="423"/>
      <c r="J19" s="423"/>
      <c r="K19" s="424"/>
    </row>
    <row r="20" spans="2:11" ht="19.899999999999999" customHeight="1" x14ac:dyDescent="0.2">
      <c r="B20" s="256"/>
    </row>
    <row r="21" spans="2:11" ht="19.899999999999999" customHeight="1" thickBot="1" x14ac:dyDescent="0.25"/>
    <row r="22" spans="2:11" ht="19.899999999999999" customHeight="1" x14ac:dyDescent="0.2">
      <c r="B22" s="645" t="s">
        <v>477</v>
      </c>
      <c r="C22" s="649" t="s">
        <v>478</v>
      </c>
      <c r="D22" s="650"/>
      <c r="E22" s="648"/>
      <c r="F22" s="649" t="s">
        <v>479</v>
      </c>
      <c r="G22" s="650"/>
      <c r="H22" s="648"/>
      <c r="I22" s="649" t="s">
        <v>480</v>
      </c>
      <c r="J22" s="650"/>
      <c r="K22" s="651"/>
    </row>
    <row r="23" spans="2:11" ht="37.15" customHeight="1" x14ac:dyDescent="0.2">
      <c r="B23" s="652"/>
      <c r="C23" s="655" t="s">
        <v>408</v>
      </c>
      <c r="D23" s="655" t="s">
        <v>409</v>
      </c>
      <c r="E23" s="654" t="s">
        <v>147</v>
      </c>
      <c r="F23" s="655" t="s">
        <v>408</v>
      </c>
      <c r="G23" s="655" t="s">
        <v>409</v>
      </c>
      <c r="H23" s="654" t="s">
        <v>147</v>
      </c>
      <c r="I23" s="655" t="s">
        <v>408</v>
      </c>
      <c r="J23" s="655" t="s">
        <v>409</v>
      </c>
      <c r="K23" s="656" t="s">
        <v>147</v>
      </c>
    </row>
    <row r="24" spans="2:11" ht="30" customHeight="1" x14ac:dyDescent="0.2">
      <c r="B24" s="661" t="s">
        <v>481</v>
      </c>
      <c r="C24" s="662" t="s">
        <v>269</v>
      </c>
      <c r="D24" s="662" t="s">
        <v>269</v>
      </c>
      <c r="E24" s="663" t="s">
        <v>269</v>
      </c>
      <c r="F24" s="662">
        <v>1.53</v>
      </c>
      <c r="G24" s="662">
        <v>1.52</v>
      </c>
      <c r="H24" s="663">
        <v>-1.0000000000000009E-2</v>
      </c>
      <c r="I24" s="662">
        <v>1.5</v>
      </c>
      <c r="J24" s="662">
        <v>1.49</v>
      </c>
      <c r="K24" s="664">
        <v>-1.0000000000000009E-2</v>
      </c>
    </row>
    <row r="25" spans="2:11" ht="30" customHeight="1" x14ac:dyDescent="0.2">
      <c r="B25" s="661" t="s">
        <v>482</v>
      </c>
      <c r="C25" s="662">
        <v>1.5</v>
      </c>
      <c r="D25" s="662">
        <v>1.5</v>
      </c>
      <c r="E25" s="663">
        <v>0</v>
      </c>
      <c r="F25" s="662">
        <v>1.48</v>
      </c>
      <c r="G25" s="662">
        <v>1.48</v>
      </c>
      <c r="H25" s="663">
        <v>0</v>
      </c>
      <c r="I25" s="662">
        <v>1.46</v>
      </c>
      <c r="J25" s="662">
        <v>1.46</v>
      </c>
      <c r="K25" s="664">
        <v>0</v>
      </c>
    </row>
    <row r="26" spans="2:11" ht="30" customHeight="1" x14ac:dyDescent="0.2">
      <c r="B26" s="661" t="s">
        <v>483</v>
      </c>
      <c r="C26" s="662">
        <v>1.48</v>
      </c>
      <c r="D26" s="662">
        <v>1.48</v>
      </c>
      <c r="E26" s="663">
        <v>0</v>
      </c>
      <c r="F26" s="662">
        <v>1.46</v>
      </c>
      <c r="G26" s="662">
        <v>1.46</v>
      </c>
      <c r="H26" s="663">
        <v>0</v>
      </c>
      <c r="I26" s="662">
        <v>1.45</v>
      </c>
      <c r="J26" s="662">
        <v>1.45</v>
      </c>
      <c r="K26" s="664">
        <v>0</v>
      </c>
    </row>
    <row r="27" spans="2:11" ht="30" customHeight="1" x14ac:dyDescent="0.2">
      <c r="B27" s="661" t="s">
        <v>484</v>
      </c>
      <c r="C27" s="662">
        <v>1.52</v>
      </c>
      <c r="D27" s="662">
        <v>1.52</v>
      </c>
      <c r="E27" s="663">
        <v>0</v>
      </c>
      <c r="F27" s="662">
        <v>1.51</v>
      </c>
      <c r="G27" s="662">
        <v>1.51</v>
      </c>
      <c r="H27" s="663">
        <v>0</v>
      </c>
      <c r="I27" s="662">
        <v>1.5</v>
      </c>
      <c r="J27" s="662">
        <v>1.5</v>
      </c>
      <c r="K27" s="664">
        <v>0</v>
      </c>
    </row>
    <row r="28" spans="2:11" ht="30" customHeight="1" x14ac:dyDescent="0.2">
      <c r="B28" s="661" t="s">
        <v>485</v>
      </c>
      <c r="C28" s="662">
        <v>1.5</v>
      </c>
      <c r="D28" s="662">
        <v>1.5</v>
      </c>
      <c r="E28" s="663">
        <v>0</v>
      </c>
      <c r="F28" s="662">
        <v>1.47</v>
      </c>
      <c r="G28" s="662">
        <v>1.47</v>
      </c>
      <c r="H28" s="663">
        <v>0</v>
      </c>
      <c r="I28" s="662">
        <v>1.91</v>
      </c>
      <c r="J28" s="662">
        <v>1.91</v>
      </c>
      <c r="K28" s="664">
        <v>0</v>
      </c>
    </row>
    <row r="29" spans="2:11" ht="30" customHeight="1" x14ac:dyDescent="0.2">
      <c r="B29" s="661" t="s">
        <v>486</v>
      </c>
      <c r="C29" s="662">
        <v>1.5</v>
      </c>
      <c r="D29" s="662">
        <v>1.5</v>
      </c>
      <c r="E29" s="663">
        <v>0</v>
      </c>
      <c r="F29" s="662">
        <v>1.48</v>
      </c>
      <c r="G29" s="662">
        <v>1.48</v>
      </c>
      <c r="H29" s="663">
        <v>0</v>
      </c>
      <c r="I29" s="662">
        <v>1.44</v>
      </c>
      <c r="J29" s="662">
        <v>1.44</v>
      </c>
      <c r="K29" s="664">
        <v>0</v>
      </c>
    </row>
    <row r="30" spans="2:11" ht="30" customHeight="1" x14ac:dyDescent="0.2">
      <c r="B30" s="661" t="s">
        <v>487</v>
      </c>
      <c r="C30" s="662">
        <v>1.48</v>
      </c>
      <c r="D30" s="662">
        <v>1.48</v>
      </c>
      <c r="E30" s="663">
        <v>0</v>
      </c>
      <c r="F30" s="662">
        <v>1.48</v>
      </c>
      <c r="G30" s="662">
        <v>1.48</v>
      </c>
      <c r="H30" s="663">
        <v>0</v>
      </c>
      <c r="I30" s="662">
        <v>1.48</v>
      </c>
      <c r="J30" s="662">
        <v>1.48</v>
      </c>
      <c r="K30" s="664">
        <v>0</v>
      </c>
    </row>
    <row r="31" spans="2:11" ht="30" customHeight="1" thickBot="1" x14ac:dyDescent="0.25">
      <c r="B31" s="665" t="s">
        <v>488</v>
      </c>
      <c r="C31" s="666">
        <v>1.51</v>
      </c>
      <c r="D31" s="666">
        <v>1.51</v>
      </c>
      <c r="E31" s="667">
        <v>0</v>
      </c>
      <c r="F31" s="666">
        <v>1.46</v>
      </c>
      <c r="G31" s="666">
        <v>1.46</v>
      </c>
      <c r="H31" s="667">
        <v>0</v>
      </c>
      <c r="I31" s="666">
        <v>1.45</v>
      </c>
      <c r="J31" s="666">
        <v>1.45</v>
      </c>
      <c r="K31" s="668">
        <v>0</v>
      </c>
    </row>
    <row r="32" spans="2:11" x14ac:dyDescent="0.2">
      <c r="K32" s="102" t="s">
        <v>56</v>
      </c>
    </row>
    <row r="34" spans="11:11" x14ac:dyDescent="0.2">
      <c r="K34" s="255"/>
    </row>
  </sheetData>
  <mergeCells count="18">
    <mergeCell ref="B14:B15"/>
    <mergeCell ref="C14:E14"/>
    <mergeCell ref="F14:H14"/>
    <mergeCell ref="I14:K14"/>
    <mergeCell ref="B19:K19"/>
    <mergeCell ref="B22:B23"/>
    <mergeCell ref="C22:E22"/>
    <mergeCell ref="F22:H22"/>
    <mergeCell ref="I22:K22"/>
    <mergeCell ref="L1:T1"/>
    <mergeCell ref="B4:I4"/>
    <mergeCell ref="J4:K4"/>
    <mergeCell ref="B5:K5"/>
    <mergeCell ref="B7:K7"/>
    <mergeCell ref="B9:B10"/>
    <mergeCell ref="C9:E9"/>
    <mergeCell ref="F9:H9"/>
    <mergeCell ref="I9:K9"/>
  </mergeCells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62" fitToHeight="0" orientation="portrait" r:id="rId1"/>
  <headerFooter scaleWithDoc="0" alignWithMargins="0">
    <oddHeader>&amp;R&amp;"Verdana,Normal"&amp;8 20</oddHeader>
    <oddFooter>&amp;R&amp;"Verdana,Cursiva"&amp;8SG. Análisis, Coordinación y Estadística</oddFooter>
  </headerFooter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2:H54"/>
  <sheetViews>
    <sheetView showGridLines="0" zoomScaleNormal="100" zoomScaleSheetLayoutView="90" workbookViewId="0"/>
  </sheetViews>
  <sheetFormatPr baseColWidth="10" defaultColWidth="9.140625" defaultRowHeight="11.25" x14ac:dyDescent="0.15"/>
  <cols>
    <col min="1" max="1" width="4.28515625" style="230" customWidth="1"/>
    <col min="2" max="2" width="40.85546875" style="230" customWidth="1"/>
    <col min="3" max="4" width="15.7109375" style="230" customWidth="1"/>
    <col min="5" max="5" width="35.140625" style="230" customWidth="1"/>
    <col min="6" max="6" width="4.140625" style="230" customWidth="1"/>
    <col min="7" max="8" width="10.7109375" style="230" customWidth="1"/>
    <col min="9" max="9" width="9.140625" style="230"/>
    <col min="10" max="10" width="9.140625" style="230" customWidth="1"/>
    <col min="11" max="16384" width="9.140625" style="230"/>
  </cols>
  <sheetData>
    <row r="2" spans="2:8" ht="14.25" x14ac:dyDescent="0.2">
      <c r="E2" s="231"/>
    </row>
    <row r="3" spans="2:8" ht="13.9" customHeight="1" thickBot="1" x14ac:dyDescent="0.2">
      <c r="B3" s="577"/>
      <c r="C3" s="577"/>
      <c r="D3" s="577"/>
      <c r="E3" s="577"/>
      <c r="F3" s="577"/>
      <c r="G3" s="577"/>
      <c r="H3" s="577"/>
    </row>
    <row r="4" spans="2:8" ht="19.899999999999999" customHeight="1" thickBot="1" x14ac:dyDescent="0.2">
      <c r="B4" s="422" t="s">
        <v>489</v>
      </c>
      <c r="C4" s="423"/>
      <c r="D4" s="423"/>
      <c r="E4" s="424"/>
      <c r="F4" s="669"/>
      <c r="G4" s="669"/>
      <c r="H4" s="577"/>
    </row>
    <row r="5" spans="2:8" ht="22.9" customHeight="1" x14ac:dyDescent="0.15">
      <c r="B5" s="670" t="s">
        <v>490</v>
      </c>
      <c r="C5" s="670"/>
      <c r="D5" s="670"/>
      <c r="E5" s="670"/>
      <c r="G5" s="577"/>
      <c r="H5" s="577"/>
    </row>
    <row r="6" spans="2:8" ht="15" customHeight="1" x14ac:dyDescent="0.15">
      <c r="B6" s="236"/>
      <c r="C6" s="236"/>
      <c r="D6" s="236"/>
      <c r="E6" s="236"/>
      <c r="F6" s="235"/>
      <c r="G6" s="671"/>
      <c r="H6" s="577"/>
    </row>
    <row r="7" spans="2:8" ht="0.95" customHeight="1" thickBot="1" x14ac:dyDescent="0.2">
      <c r="B7" s="671"/>
      <c r="C7" s="671"/>
      <c r="D7" s="671"/>
      <c r="E7" s="671"/>
      <c r="F7" s="671"/>
      <c r="G7" s="671"/>
      <c r="H7" s="577"/>
    </row>
    <row r="8" spans="2:8" ht="40.15" customHeight="1" x14ac:dyDescent="0.15">
      <c r="B8" s="672" t="s">
        <v>491</v>
      </c>
      <c r="C8" s="673" t="s">
        <v>408</v>
      </c>
      <c r="D8" s="673" t="s">
        <v>409</v>
      </c>
      <c r="E8" s="674" t="s">
        <v>220</v>
      </c>
      <c r="F8" s="577"/>
      <c r="G8" s="577"/>
      <c r="H8" s="577"/>
    </row>
    <row r="9" spans="2:8" ht="12.95" customHeight="1" x14ac:dyDescent="0.15">
      <c r="B9" s="675" t="s">
        <v>492</v>
      </c>
      <c r="C9" s="676">
        <v>73.27</v>
      </c>
      <c r="D9" s="676">
        <v>73.27</v>
      </c>
      <c r="E9" s="677">
        <v>0</v>
      </c>
      <c r="F9" s="577"/>
      <c r="G9" s="577"/>
      <c r="H9" s="577"/>
    </row>
    <row r="10" spans="2:8" ht="32.1" customHeight="1" x14ac:dyDescent="0.15">
      <c r="B10" s="678" t="s">
        <v>493</v>
      </c>
      <c r="C10" s="679"/>
      <c r="D10" s="679"/>
      <c r="E10" s="680"/>
      <c r="F10" s="577"/>
      <c r="G10" s="577"/>
      <c r="H10" s="577"/>
    </row>
    <row r="11" spans="2:8" ht="12.95" customHeight="1" x14ac:dyDescent="0.15">
      <c r="B11" s="675" t="s">
        <v>494</v>
      </c>
      <c r="C11" s="676">
        <v>133.11000000000001</v>
      </c>
      <c r="D11" s="676">
        <v>134.91999999999999</v>
      </c>
      <c r="E11" s="677">
        <v>1.8099999999999739</v>
      </c>
      <c r="F11" s="577"/>
      <c r="G11" s="577"/>
      <c r="H11" s="577"/>
    </row>
    <row r="12" spans="2:8" ht="11.25" hidden="1" customHeight="1" x14ac:dyDescent="0.15">
      <c r="B12" s="681"/>
      <c r="C12" s="682"/>
      <c r="D12" s="682"/>
      <c r="E12" s="683"/>
      <c r="F12" s="577"/>
      <c r="G12" s="577"/>
      <c r="H12" s="577"/>
    </row>
    <row r="13" spans="2:8" ht="32.1" customHeight="1" x14ac:dyDescent="0.15">
      <c r="B13" s="678" t="s">
        <v>495</v>
      </c>
      <c r="C13" s="679"/>
      <c r="D13" s="679"/>
      <c r="E13" s="680"/>
      <c r="F13" s="577"/>
      <c r="G13" s="577"/>
      <c r="H13" s="577"/>
    </row>
    <row r="14" spans="2:8" ht="12.95" customHeight="1" x14ac:dyDescent="0.15">
      <c r="B14" s="675" t="s">
        <v>496</v>
      </c>
      <c r="C14" s="676">
        <v>192.5</v>
      </c>
      <c r="D14" s="676">
        <v>192.5</v>
      </c>
      <c r="E14" s="677">
        <v>0</v>
      </c>
      <c r="F14" s="577"/>
      <c r="G14" s="577"/>
      <c r="H14" s="577"/>
    </row>
    <row r="15" spans="2:8" ht="12.95" customHeight="1" x14ac:dyDescent="0.15">
      <c r="B15" s="675" t="s">
        <v>497</v>
      </c>
      <c r="C15" s="676">
        <v>240</v>
      </c>
      <c r="D15" s="676">
        <v>240</v>
      </c>
      <c r="E15" s="677">
        <v>0</v>
      </c>
      <c r="F15" s="577"/>
      <c r="G15" s="577"/>
      <c r="H15" s="577"/>
    </row>
    <row r="16" spans="2:8" ht="12.95" customHeight="1" thickBot="1" x14ac:dyDescent="0.2">
      <c r="B16" s="684" t="s">
        <v>498</v>
      </c>
      <c r="C16" s="685">
        <v>226.38</v>
      </c>
      <c r="D16" s="685">
        <v>226.38</v>
      </c>
      <c r="E16" s="686">
        <v>0</v>
      </c>
      <c r="F16" s="577"/>
      <c r="G16" s="577"/>
      <c r="H16" s="577"/>
    </row>
    <row r="17" spans="2:8" ht="0.95" customHeight="1" x14ac:dyDescent="0.15">
      <c r="B17" s="687"/>
      <c r="C17" s="687"/>
      <c r="D17" s="687"/>
      <c r="E17" s="687"/>
      <c r="F17" s="577"/>
      <c r="G17" s="577"/>
      <c r="H17" s="577"/>
    </row>
    <row r="18" spans="2:8" ht="21.95" customHeight="1" thickBot="1" x14ac:dyDescent="0.2">
      <c r="B18" s="688"/>
      <c r="C18" s="688"/>
      <c r="D18" s="688"/>
      <c r="E18" s="688"/>
      <c r="F18" s="577"/>
      <c r="G18" s="577"/>
      <c r="H18" s="577"/>
    </row>
    <row r="19" spans="2:8" ht="14.45" customHeight="1" thickBot="1" x14ac:dyDescent="0.2">
      <c r="B19" s="422" t="s">
        <v>499</v>
      </c>
      <c r="C19" s="423"/>
      <c r="D19" s="423"/>
      <c r="E19" s="424"/>
      <c r="F19" s="577"/>
      <c r="G19" s="577"/>
      <c r="H19" s="577"/>
    </row>
    <row r="20" spans="2:8" ht="12" customHeight="1" thickBot="1" x14ac:dyDescent="0.2">
      <c r="B20" s="689"/>
      <c r="C20" s="689"/>
      <c r="D20" s="689"/>
      <c r="E20" s="689"/>
      <c r="F20" s="577"/>
      <c r="G20" s="577"/>
      <c r="H20" s="577"/>
    </row>
    <row r="21" spans="2:8" ht="40.15" customHeight="1" x14ac:dyDescent="0.15">
      <c r="B21" s="672" t="s">
        <v>500</v>
      </c>
      <c r="C21" s="690" t="s">
        <v>408</v>
      </c>
      <c r="D21" s="673" t="s">
        <v>409</v>
      </c>
      <c r="E21" s="674" t="s">
        <v>220</v>
      </c>
      <c r="F21" s="577"/>
      <c r="G21" s="577"/>
      <c r="H21" s="577"/>
    </row>
    <row r="22" spans="2:8" ht="12.75" customHeight="1" x14ac:dyDescent="0.15">
      <c r="B22" s="675" t="s">
        <v>501</v>
      </c>
      <c r="C22" s="676">
        <v>337.14</v>
      </c>
      <c r="D22" s="676">
        <v>337.14</v>
      </c>
      <c r="E22" s="677">
        <v>0</v>
      </c>
      <c r="F22" s="577"/>
      <c r="G22" s="577"/>
      <c r="H22" s="577"/>
    </row>
    <row r="23" spans="2:8" x14ac:dyDescent="0.15">
      <c r="B23" s="675" t="s">
        <v>502</v>
      </c>
      <c r="C23" s="676">
        <v>418.57</v>
      </c>
      <c r="D23" s="676">
        <v>418.57</v>
      </c>
      <c r="E23" s="677">
        <v>0</v>
      </c>
    </row>
    <row r="24" spans="2:8" ht="32.1" customHeight="1" x14ac:dyDescent="0.15">
      <c r="B24" s="678" t="s">
        <v>495</v>
      </c>
      <c r="C24" s="691"/>
      <c r="D24" s="691"/>
      <c r="E24" s="692"/>
    </row>
    <row r="25" spans="2:8" ht="14.25" customHeight="1" x14ac:dyDescent="0.15">
      <c r="B25" s="675" t="s">
        <v>503</v>
      </c>
      <c r="C25" s="676">
        <v>224.27</v>
      </c>
      <c r="D25" s="676">
        <v>231.86</v>
      </c>
      <c r="E25" s="677">
        <v>7.5900000000000034</v>
      </c>
    </row>
    <row r="26" spans="2:8" ht="32.1" customHeight="1" x14ac:dyDescent="0.15">
      <c r="B26" s="678" t="s">
        <v>504</v>
      </c>
      <c r="C26" s="691"/>
      <c r="D26" s="691"/>
      <c r="E26" s="693"/>
    </row>
    <row r="27" spans="2:8" ht="14.25" customHeight="1" x14ac:dyDescent="0.15">
      <c r="B27" s="675" t="s">
        <v>505</v>
      </c>
      <c r="C27" s="676" t="s">
        <v>301</v>
      </c>
      <c r="D27" s="676" t="s">
        <v>301</v>
      </c>
      <c r="E27" s="677" t="s">
        <v>301</v>
      </c>
    </row>
    <row r="28" spans="2:8" ht="32.1" customHeight="1" x14ac:dyDescent="0.15">
      <c r="B28" s="678" t="s">
        <v>506</v>
      </c>
      <c r="C28" s="694"/>
      <c r="D28" s="694"/>
      <c r="E28" s="692"/>
    </row>
    <row r="29" spans="2:8" x14ac:dyDescent="0.15">
      <c r="B29" s="675" t="s">
        <v>507</v>
      </c>
      <c r="C29" s="695">
        <v>255.65</v>
      </c>
      <c r="D29" s="695">
        <v>255.65</v>
      </c>
      <c r="E29" s="696">
        <v>0</v>
      </c>
    </row>
    <row r="30" spans="2:8" ht="27.75" customHeight="1" x14ac:dyDescent="0.15">
      <c r="B30" s="678" t="s">
        <v>508</v>
      </c>
      <c r="C30" s="694"/>
      <c r="D30" s="694"/>
      <c r="E30" s="692"/>
    </row>
    <row r="31" spans="2:8" x14ac:dyDescent="0.15">
      <c r="B31" s="675" t="s">
        <v>509</v>
      </c>
      <c r="C31" s="676">
        <v>175.36</v>
      </c>
      <c r="D31" s="676">
        <v>177.04</v>
      </c>
      <c r="E31" s="677">
        <v>1.6799999999999784</v>
      </c>
    </row>
    <row r="32" spans="2:8" x14ac:dyDescent="0.15">
      <c r="B32" s="675" t="s">
        <v>510</v>
      </c>
      <c r="C32" s="676">
        <v>199.28</v>
      </c>
      <c r="D32" s="676">
        <v>201.39</v>
      </c>
      <c r="E32" s="677">
        <v>2.1099999999999852</v>
      </c>
    </row>
    <row r="33" spans="2:5" x14ac:dyDescent="0.15">
      <c r="B33" s="675" t="s">
        <v>511</v>
      </c>
      <c r="C33" s="676" t="s">
        <v>301</v>
      </c>
      <c r="D33" s="676" t="s">
        <v>301</v>
      </c>
      <c r="E33" s="677" t="s">
        <v>301</v>
      </c>
    </row>
    <row r="34" spans="2:5" ht="32.1" customHeight="1" x14ac:dyDescent="0.15">
      <c r="B34" s="678" t="s">
        <v>512</v>
      </c>
      <c r="C34" s="691"/>
      <c r="D34" s="691"/>
      <c r="E34" s="693"/>
    </row>
    <row r="35" spans="2:5" ht="16.5" customHeight="1" x14ac:dyDescent="0.15">
      <c r="B35" s="675" t="s">
        <v>513</v>
      </c>
      <c r="C35" s="676">
        <v>82.61</v>
      </c>
      <c r="D35" s="676">
        <v>82.61</v>
      </c>
      <c r="E35" s="677">
        <v>0</v>
      </c>
    </row>
    <row r="36" spans="2:5" ht="23.25" customHeight="1" x14ac:dyDescent="0.15">
      <c r="B36" s="678" t="s">
        <v>514</v>
      </c>
      <c r="C36" s="691"/>
      <c r="D36" s="691"/>
      <c r="E36" s="693"/>
    </row>
    <row r="37" spans="2:5" ht="13.5" customHeight="1" x14ac:dyDescent="0.15">
      <c r="B37" s="675" t="s">
        <v>515</v>
      </c>
      <c r="C37" s="676">
        <v>245</v>
      </c>
      <c r="D37" s="676">
        <v>245</v>
      </c>
      <c r="E37" s="677">
        <v>0</v>
      </c>
    </row>
    <row r="38" spans="2:5" ht="32.1" customHeight="1" x14ac:dyDescent="0.15">
      <c r="B38" s="678" t="s">
        <v>516</v>
      </c>
      <c r="C38" s="691"/>
      <c r="D38" s="691"/>
      <c r="E38" s="692"/>
    </row>
    <row r="39" spans="2:5" ht="16.5" customHeight="1" thickBot="1" x14ac:dyDescent="0.2">
      <c r="B39" s="684" t="s">
        <v>517</v>
      </c>
      <c r="C39" s="685">
        <v>78.260000000000005</v>
      </c>
      <c r="D39" s="685">
        <v>80.44</v>
      </c>
      <c r="E39" s="686">
        <v>2.1799999999999926</v>
      </c>
    </row>
    <row r="40" spans="2:5" x14ac:dyDescent="0.15">
      <c r="B40" s="230" t="s">
        <v>518</v>
      </c>
    </row>
    <row r="41" spans="2:5" x14ac:dyDescent="0.15">
      <c r="C41" s="255"/>
      <c r="D41" s="255"/>
      <c r="E41" s="255"/>
    </row>
    <row r="42" spans="2:5" ht="13.15" customHeight="1" thickBot="1" x14ac:dyDescent="0.2">
      <c r="B42" s="255"/>
      <c r="C42" s="255"/>
      <c r="D42" s="255"/>
      <c r="E42" s="255"/>
    </row>
    <row r="43" spans="2:5" x14ac:dyDescent="0.15">
      <c r="B43" s="697"/>
      <c r="C43" s="553"/>
      <c r="D43" s="553"/>
      <c r="E43" s="698"/>
    </row>
    <row r="44" spans="2:5" x14ac:dyDescent="0.15">
      <c r="B44" s="572"/>
      <c r="E44" s="699"/>
    </row>
    <row r="45" spans="2:5" ht="12.75" customHeight="1" x14ac:dyDescent="0.15">
      <c r="B45" s="700" t="s">
        <v>519</v>
      </c>
      <c r="C45" s="701"/>
      <c r="D45" s="701"/>
      <c r="E45" s="702"/>
    </row>
    <row r="46" spans="2:5" ht="18" customHeight="1" x14ac:dyDescent="0.15">
      <c r="B46" s="700"/>
      <c r="C46" s="701"/>
      <c r="D46" s="701"/>
      <c r="E46" s="702"/>
    </row>
    <row r="47" spans="2:5" x14ac:dyDescent="0.15">
      <c r="B47" s="572"/>
      <c r="E47" s="699"/>
    </row>
    <row r="48" spans="2:5" ht="14.25" x14ac:dyDescent="0.2">
      <c r="B48" s="703" t="s">
        <v>520</v>
      </c>
      <c r="C48" s="704"/>
      <c r="D48" s="704"/>
      <c r="E48" s="705"/>
    </row>
    <row r="49" spans="2:5" x14ac:dyDescent="0.15">
      <c r="B49" s="572"/>
      <c r="E49" s="699"/>
    </row>
    <row r="50" spans="2:5" x14ac:dyDescent="0.15">
      <c r="B50" s="572"/>
      <c r="E50" s="699"/>
    </row>
    <row r="51" spans="2:5" ht="12" thickBot="1" x14ac:dyDescent="0.2">
      <c r="B51" s="706"/>
      <c r="C51" s="568"/>
      <c r="D51" s="568"/>
      <c r="E51" s="707"/>
    </row>
    <row r="54" spans="2:5" x14ac:dyDescent="0.15">
      <c r="E54" s="102" t="s">
        <v>56</v>
      </c>
    </row>
  </sheetData>
  <mergeCells count="8">
    <mergeCell ref="B45:E46"/>
    <mergeCell ref="B48:E48"/>
    <mergeCell ref="B4:E4"/>
    <mergeCell ref="B5:E5"/>
    <mergeCell ref="B6:E6"/>
    <mergeCell ref="B17:E17"/>
    <mergeCell ref="B19:E19"/>
    <mergeCell ref="B20:E20"/>
  </mergeCells>
  <hyperlinks>
    <hyperlink ref="B48" r:id="rId1"/>
  </hyperlinks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89" firstPageNumber="0" fitToHeight="0" orientation="portrait" r:id="rId2"/>
  <headerFooter scaleWithDoc="0" alignWithMargins="0">
    <oddHeader>&amp;R&amp;"Verdana,Normal"&amp;8 21</oddHeader>
    <oddFooter>&amp;R&amp;"Verdana,Cursiva"&amp;8SG. Análisis, Coordinación y Estadística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pageSetUpPr fitToPage="1"/>
  </sheetPr>
  <dimension ref="B1:M79"/>
  <sheetViews>
    <sheetView showGridLines="0" zoomScale="80" zoomScaleNormal="80" zoomScaleSheetLayoutView="90" workbookViewId="0"/>
  </sheetViews>
  <sheetFormatPr baseColWidth="10" defaultColWidth="11.5703125" defaultRowHeight="14.25" x14ac:dyDescent="0.2"/>
  <cols>
    <col min="1" max="1" width="3.140625" style="1" customWidth="1"/>
    <col min="2" max="2" width="9.28515625" style="1" customWidth="1"/>
    <col min="3" max="3" width="58.85546875" style="1" customWidth="1"/>
    <col min="4" max="5" width="17.28515625" style="1" customWidth="1"/>
    <col min="6" max="6" width="15.140625" style="1" customWidth="1"/>
    <col min="7" max="7" width="13.28515625" style="1" customWidth="1"/>
    <col min="8" max="8" width="7.85546875" style="1" customWidth="1"/>
    <col min="9" max="9" width="10.5703125" style="1" customWidth="1"/>
    <col min="10" max="16384" width="11.5703125" style="1"/>
  </cols>
  <sheetData>
    <row r="1" spans="2:7" ht="14.25" customHeight="1" x14ac:dyDescent="0.2"/>
    <row r="2" spans="2:7" ht="17.25" customHeight="1" x14ac:dyDescent="0.25">
      <c r="B2" s="2" t="s">
        <v>0</v>
      </c>
      <c r="C2" s="2"/>
      <c r="D2" s="2"/>
      <c r="E2" s="2"/>
      <c r="F2" s="2"/>
      <c r="G2" s="3"/>
    </row>
    <row r="3" spans="2:7" ht="4.5" customHeight="1" x14ac:dyDescent="0.25">
      <c r="B3" s="4"/>
      <c r="C3" s="4"/>
      <c r="D3" s="4"/>
      <c r="E3" s="4"/>
      <c r="F3" s="4"/>
      <c r="G3" s="3"/>
    </row>
    <row r="4" spans="2:7" ht="17.25" customHeight="1" x14ac:dyDescent="0.2">
      <c r="B4" s="5" t="s">
        <v>1</v>
      </c>
      <c r="C4" s="5"/>
      <c r="D4" s="5"/>
      <c r="E4" s="5"/>
      <c r="F4" s="5"/>
      <c r="G4" s="5"/>
    </row>
    <row r="5" spans="2:7" ht="10.5" customHeight="1" thickBot="1" x14ac:dyDescent="0.25">
      <c r="B5" s="6"/>
      <c r="C5" s="6"/>
      <c r="D5" s="6"/>
      <c r="E5" s="6"/>
      <c r="F5" s="6"/>
      <c r="G5" s="6"/>
    </row>
    <row r="6" spans="2:7" ht="18.600000000000001" customHeight="1" thickBot="1" x14ac:dyDescent="0.25">
      <c r="B6" s="7" t="s">
        <v>2</v>
      </c>
      <c r="C6" s="8"/>
      <c r="D6" s="8"/>
      <c r="E6" s="8"/>
      <c r="F6" s="8"/>
      <c r="G6" s="9"/>
    </row>
    <row r="7" spans="2:7" ht="15" customHeight="1" x14ac:dyDescent="0.2">
      <c r="B7" s="10"/>
      <c r="C7" s="11" t="s">
        <v>3</v>
      </c>
      <c r="D7" s="12"/>
      <c r="E7" s="12"/>
      <c r="F7" s="13" t="s">
        <v>4</v>
      </c>
      <c r="G7" s="14" t="s">
        <v>4</v>
      </c>
    </row>
    <row r="8" spans="2:7" ht="15" customHeight="1" x14ac:dyDescent="0.2">
      <c r="B8" s="15"/>
      <c r="C8" s="16" t="s">
        <v>5</v>
      </c>
      <c r="D8" s="17" t="s">
        <v>6</v>
      </c>
      <c r="E8" s="17" t="s">
        <v>7</v>
      </c>
      <c r="F8" s="18" t="s">
        <v>8</v>
      </c>
      <c r="G8" s="19" t="s">
        <v>8</v>
      </c>
    </row>
    <row r="9" spans="2:7" ht="15" customHeight="1" thickBot="1" x14ac:dyDescent="0.25">
      <c r="B9" s="20"/>
      <c r="C9" s="21"/>
      <c r="D9" s="22" t="s">
        <v>9</v>
      </c>
      <c r="E9" s="22" t="s">
        <v>10</v>
      </c>
      <c r="F9" s="23" t="s">
        <v>11</v>
      </c>
      <c r="G9" s="24" t="s">
        <v>12</v>
      </c>
    </row>
    <row r="10" spans="2:7" ht="19.899999999999999" customHeight="1" thickBot="1" x14ac:dyDescent="0.25">
      <c r="B10" s="25"/>
      <c r="C10" s="26" t="s">
        <v>13</v>
      </c>
      <c r="D10" s="27"/>
      <c r="E10" s="27"/>
      <c r="F10" s="28"/>
      <c r="G10" s="29"/>
    </row>
    <row r="11" spans="2:7" ht="19.899999999999999" customHeight="1" x14ac:dyDescent="0.2">
      <c r="B11" s="30" t="s">
        <v>14</v>
      </c>
      <c r="C11" s="31" t="s">
        <v>15</v>
      </c>
      <c r="D11" s="32">
        <v>184.55</v>
      </c>
      <c r="E11" s="32">
        <v>185.78</v>
      </c>
      <c r="F11" s="33">
        <v>1.2299999999999898</v>
      </c>
      <c r="G11" s="34">
        <v>0.66648604714168869</v>
      </c>
    </row>
    <row r="12" spans="2:7" ht="19.899999999999999" customHeight="1" x14ac:dyDescent="0.2">
      <c r="B12" s="35" t="s">
        <v>14</v>
      </c>
      <c r="C12" s="36" t="s">
        <v>16</v>
      </c>
      <c r="D12" s="37">
        <v>223.33</v>
      </c>
      <c r="E12" s="37">
        <v>224.9</v>
      </c>
      <c r="F12" s="33">
        <v>1.5699999999999932</v>
      </c>
      <c r="G12" s="38">
        <v>0.70299556709801436</v>
      </c>
    </row>
    <row r="13" spans="2:7" ht="19.899999999999999" customHeight="1" x14ac:dyDescent="0.2">
      <c r="B13" s="35" t="s">
        <v>14</v>
      </c>
      <c r="C13" s="36" t="s">
        <v>17</v>
      </c>
      <c r="D13" s="37">
        <v>171.77</v>
      </c>
      <c r="E13" s="37">
        <v>173.29</v>
      </c>
      <c r="F13" s="33">
        <v>1.5199999999999818</v>
      </c>
      <c r="G13" s="38">
        <v>0.88490423240378391</v>
      </c>
    </row>
    <row r="14" spans="2:7" ht="19.899999999999999" customHeight="1" x14ac:dyDescent="0.2">
      <c r="B14" s="35" t="s">
        <v>14</v>
      </c>
      <c r="C14" s="36" t="s">
        <v>18</v>
      </c>
      <c r="D14" s="37">
        <v>184.27</v>
      </c>
      <c r="E14" s="37">
        <v>184.99</v>
      </c>
      <c r="F14" s="33">
        <v>0.71999999999999886</v>
      </c>
      <c r="G14" s="38">
        <v>0.39073099256525268</v>
      </c>
    </row>
    <row r="15" spans="2:7" ht="19.899999999999999" customHeight="1" x14ac:dyDescent="0.2">
      <c r="B15" s="35" t="s">
        <v>14</v>
      </c>
      <c r="C15" s="36" t="s">
        <v>19</v>
      </c>
      <c r="D15" s="37">
        <v>176.66</v>
      </c>
      <c r="E15" s="37">
        <v>176.18</v>
      </c>
      <c r="F15" s="33">
        <v>-0.47999999999998977</v>
      </c>
      <c r="G15" s="38">
        <v>-0.27170836635345097</v>
      </c>
    </row>
    <row r="16" spans="2:7" ht="19.899999999999999" customHeight="1" x14ac:dyDescent="0.2">
      <c r="B16" s="39" t="s">
        <v>20</v>
      </c>
      <c r="C16" s="36" t="s">
        <v>21</v>
      </c>
      <c r="D16" s="37">
        <v>324.13</v>
      </c>
      <c r="E16" s="37">
        <v>324.13</v>
      </c>
      <c r="F16" s="33">
        <v>0</v>
      </c>
      <c r="G16" s="38">
        <v>0</v>
      </c>
    </row>
    <row r="17" spans="2:13" ht="19.899999999999999" customHeight="1" x14ac:dyDescent="0.2">
      <c r="B17" s="39" t="s">
        <v>20</v>
      </c>
      <c r="C17" s="36" t="s">
        <v>22</v>
      </c>
      <c r="D17" s="37">
        <v>524.99</v>
      </c>
      <c r="E17" s="37">
        <v>524.99</v>
      </c>
      <c r="F17" s="33">
        <v>0</v>
      </c>
      <c r="G17" s="38">
        <v>0</v>
      </c>
    </row>
    <row r="18" spans="2:13" ht="19.899999999999999" customHeight="1" thickBot="1" x14ac:dyDescent="0.25">
      <c r="B18" s="39" t="s">
        <v>20</v>
      </c>
      <c r="C18" s="36" t="s">
        <v>23</v>
      </c>
      <c r="D18" s="37">
        <v>625.33000000000004</v>
      </c>
      <c r="E18" s="37">
        <v>625.33000000000004</v>
      </c>
      <c r="F18" s="33">
        <v>0</v>
      </c>
      <c r="G18" s="38">
        <v>0</v>
      </c>
    </row>
    <row r="19" spans="2:13" ht="19.899999999999999" customHeight="1" thickBot="1" x14ac:dyDescent="0.25">
      <c r="B19" s="40"/>
      <c r="C19" s="41" t="s">
        <v>24</v>
      </c>
      <c r="D19" s="42"/>
      <c r="E19" s="42"/>
      <c r="F19" s="28"/>
      <c r="G19" s="43"/>
    </row>
    <row r="20" spans="2:13" ht="19.899999999999999" customHeight="1" x14ac:dyDescent="0.2">
      <c r="B20" s="35" t="s">
        <v>14</v>
      </c>
      <c r="C20" s="44" t="s">
        <v>25</v>
      </c>
      <c r="D20" s="45">
        <v>184.4098430920763</v>
      </c>
      <c r="E20" s="45">
        <v>184.14628906201366</v>
      </c>
      <c r="F20" s="33">
        <v>-0.263554030062636</v>
      </c>
      <c r="G20" s="46">
        <v>-0.14291755019335994</v>
      </c>
    </row>
    <row r="21" spans="2:13" ht="19.899999999999999" customHeight="1" x14ac:dyDescent="0.2">
      <c r="B21" s="35" t="s">
        <v>14</v>
      </c>
      <c r="C21" s="47" t="s">
        <v>26</v>
      </c>
      <c r="D21" s="45">
        <v>314.77999999999997</v>
      </c>
      <c r="E21" s="45">
        <v>314.59882096295206</v>
      </c>
      <c r="F21" s="33">
        <v>-0.18117903704791161</v>
      </c>
      <c r="G21" s="46">
        <v>-5.7557353404888545E-2</v>
      </c>
    </row>
    <row r="22" spans="2:13" ht="19.899999999999999" customHeight="1" x14ac:dyDescent="0.2">
      <c r="B22" s="35" t="s">
        <v>14</v>
      </c>
      <c r="C22" s="47" t="s">
        <v>27</v>
      </c>
      <c r="D22" s="45">
        <v>389.65</v>
      </c>
      <c r="E22" s="45">
        <v>396.59474151443749</v>
      </c>
      <c r="F22" s="33">
        <v>6.94474151443751</v>
      </c>
      <c r="G22" s="46">
        <v>1.7823024546227373</v>
      </c>
    </row>
    <row r="23" spans="2:13" ht="19.899999999999999" customHeight="1" x14ac:dyDescent="0.2">
      <c r="B23" s="39" t="s">
        <v>20</v>
      </c>
      <c r="C23" s="47" t="s">
        <v>28</v>
      </c>
      <c r="D23" s="45">
        <v>323.33</v>
      </c>
      <c r="E23" s="45">
        <v>312.87058307152097</v>
      </c>
      <c r="F23" s="33">
        <v>-10.459416928479015</v>
      </c>
      <c r="G23" s="46">
        <v>-3.2349045645251095</v>
      </c>
    </row>
    <row r="24" spans="2:13" ht="19.899999999999999" customHeight="1" thickBot="1" x14ac:dyDescent="0.25">
      <c r="B24" s="39" t="s">
        <v>20</v>
      </c>
      <c r="C24" s="48" t="s">
        <v>29</v>
      </c>
      <c r="D24" s="37">
        <v>211.36</v>
      </c>
      <c r="E24" s="37">
        <v>211.96885781608481</v>
      </c>
      <c r="F24" s="33">
        <v>0.60885781608479306</v>
      </c>
      <c r="G24" s="46">
        <v>0.28806671843527454</v>
      </c>
    </row>
    <row r="25" spans="2:13" ht="19.899999999999999" customHeight="1" thickBot="1" x14ac:dyDescent="0.25">
      <c r="B25" s="49"/>
      <c r="C25" s="50" t="s">
        <v>30</v>
      </c>
      <c r="D25" s="51"/>
      <c r="E25" s="51"/>
      <c r="F25" s="52"/>
      <c r="G25" s="53"/>
    </row>
    <row r="26" spans="2:13" ht="19.899999999999999" customHeight="1" x14ac:dyDescent="0.2">
      <c r="B26" s="30" t="s">
        <v>31</v>
      </c>
      <c r="C26" s="54" t="s">
        <v>32</v>
      </c>
      <c r="D26" s="55">
        <v>27.82</v>
      </c>
      <c r="E26" s="56">
        <v>30.24930983073995</v>
      </c>
      <c r="F26" s="57">
        <v>2.4293098307399497</v>
      </c>
      <c r="G26" s="58">
        <v>8.7322423822428021</v>
      </c>
    </row>
    <row r="27" spans="2:13" ht="19.899999999999999" customHeight="1" x14ac:dyDescent="0.2">
      <c r="B27" s="35" t="s">
        <v>31</v>
      </c>
      <c r="C27" s="59" t="s">
        <v>33</v>
      </c>
      <c r="D27" s="56">
        <v>38.4</v>
      </c>
      <c r="E27" s="56">
        <v>41.256030080670719</v>
      </c>
      <c r="F27" s="60">
        <v>2.8560300806707204</v>
      </c>
      <c r="G27" s="46">
        <v>7.4375783350799907</v>
      </c>
    </row>
    <row r="28" spans="2:13" ht="19.899999999999999" customHeight="1" x14ac:dyDescent="0.2">
      <c r="B28" s="61" t="s">
        <v>31</v>
      </c>
      <c r="C28" s="62" t="s">
        <v>34</v>
      </c>
      <c r="D28" s="63" t="s">
        <v>35</v>
      </c>
      <c r="E28" s="63" t="s">
        <v>36</v>
      </c>
      <c r="F28" s="56">
        <v>0</v>
      </c>
      <c r="G28" s="64">
        <v>0</v>
      </c>
    </row>
    <row r="29" spans="2:13" ht="19.899999999999999" customHeight="1" thickBot="1" x14ac:dyDescent="0.25">
      <c r="B29" s="65" t="s">
        <v>31</v>
      </c>
      <c r="C29" s="66" t="s">
        <v>37</v>
      </c>
      <c r="D29" s="67" t="s">
        <v>38</v>
      </c>
      <c r="E29" s="67" t="s">
        <v>39</v>
      </c>
      <c r="F29" s="33">
        <v>0</v>
      </c>
      <c r="G29" s="38">
        <v>0</v>
      </c>
    </row>
    <row r="30" spans="2:13" ht="19.899999999999999" customHeight="1" thickBot="1" x14ac:dyDescent="0.25">
      <c r="B30" s="68"/>
      <c r="C30" s="69" t="s">
        <v>40</v>
      </c>
      <c r="D30" s="70"/>
      <c r="E30" s="70"/>
      <c r="F30" s="52"/>
      <c r="G30" s="71"/>
    </row>
    <row r="31" spans="2:13" s="73" customFormat="1" ht="19.899999999999999" customHeight="1" x14ac:dyDescent="0.2">
      <c r="B31" s="72" t="s">
        <v>41</v>
      </c>
      <c r="C31" s="54" t="s">
        <v>42</v>
      </c>
      <c r="D31" s="32">
        <v>223.25</v>
      </c>
      <c r="E31" s="32">
        <v>223.63086406291481</v>
      </c>
      <c r="F31" s="33">
        <v>0.38086406291481012</v>
      </c>
      <c r="G31" s="58">
        <v>0.17059980421716148</v>
      </c>
      <c r="I31" s="1"/>
      <c r="J31" s="1"/>
      <c r="K31" s="1"/>
      <c r="L31" s="1"/>
      <c r="M31" s="1"/>
    </row>
    <row r="32" spans="2:13" ht="19.899999999999999" customHeight="1" x14ac:dyDescent="0.2">
      <c r="B32" s="39" t="s">
        <v>41</v>
      </c>
      <c r="C32" s="59" t="s">
        <v>43</v>
      </c>
      <c r="D32" s="37">
        <v>205.31</v>
      </c>
      <c r="E32" s="37">
        <v>204.86638835674799</v>
      </c>
      <c r="F32" s="33">
        <v>-0.4436116432520123</v>
      </c>
      <c r="G32" s="46">
        <v>-0.21606918477034753</v>
      </c>
    </row>
    <row r="33" spans="2:12" ht="19.899999999999999" customHeight="1" x14ac:dyDescent="0.2">
      <c r="B33" s="39" t="s">
        <v>41</v>
      </c>
      <c r="C33" s="59" t="s">
        <v>44</v>
      </c>
      <c r="D33" s="37">
        <v>198.18</v>
      </c>
      <c r="E33" s="37">
        <v>198.76107593467731</v>
      </c>
      <c r="F33" s="33">
        <v>0.58107593467730112</v>
      </c>
      <c r="G33" s="38">
        <v>0.2932061432421591</v>
      </c>
    </row>
    <row r="34" spans="2:12" ht="19.899999999999999" customHeight="1" x14ac:dyDescent="0.2">
      <c r="B34" s="39" t="s">
        <v>41</v>
      </c>
      <c r="C34" s="59" t="s">
        <v>45</v>
      </c>
      <c r="D34" s="37">
        <v>202.81</v>
      </c>
      <c r="E34" s="37">
        <v>200.30875</v>
      </c>
      <c r="F34" s="33">
        <v>-2.5012499999999989</v>
      </c>
      <c r="G34" s="38">
        <v>-1.2332971746955224</v>
      </c>
    </row>
    <row r="35" spans="2:12" ht="19.899999999999999" customHeight="1" x14ac:dyDescent="0.2">
      <c r="B35" s="39" t="s">
        <v>41</v>
      </c>
      <c r="C35" s="59" t="s">
        <v>46</v>
      </c>
      <c r="D35" s="37">
        <v>78.5</v>
      </c>
      <c r="E35" s="37">
        <v>78.5</v>
      </c>
      <c r="F35" s="33">
        <v>0</v>
      </c>
      <c r="G35" s="38">
        <v>0</v>
      </c>
    </row>
    <row r="36" spans="2:12" ht="19.899999999999999" customHeight="1" x14ac:dyDescent="0.2">
      <c r="B36" s="39" t="s">
        <v>41</v>
      </c>
      <c r="C36" s="59" t="s">
        <v>47</v>
      </c>
      <c r="D36" s="37">
        <v>109.67</v>
      </c>
      <c r="E36" s="37">
        <v>109.66666666666667</v>
      </c>
      <c r="F36" s="33">
        <v>-3.3333333333303017E-3</v>
      </c>
      <c r="G36" s="38">
        <v>-3.0394212941757814E-3</v>
      </c>
    </row>
    <row r="37" spans="2:12" ht="19.899999999999999" customHeight="1" thickBot="1" x14ac:dyDescent="0.25">
      <c r="B37" s="74" t="s">
        <v>41</v>
      </c>
      <c r="C37" s="75" t="s">
        <v>48</v>
      </c>
      <c r="D37" s="76">
        <v>79</v>
      </c>
      <c r="E37" s="76">
        <v>78.206666666666663</v>
      </c>
      <c r="F37" s="77">
        <v>-0.79333333333333655</v>
      </c>
      <c r="G37" s="78">
        <v>-1.0042194092827117</v>
      </c>
    </row>
    <row r="38" spans="2:12" ht="19.899999999999999" customHeight="1" x14ac:dyDescent="0.2">
      <c r="B38" s="79" t="s">
        <v>49</v>
      </c>
      <c r="C38" s="80"/>
      <c r="F38" s="80"/>
      <c r="G38" s="80"/>
      <c r="L38" s="81"/>
    </row>
    <row r="39" spans="2:12" ht="15" customHeight="1" x14ac:dyDescent="0.2">
      <c r="B39" s="82" t="s">
        <v>50</v>
      </c>
      <c r="C39" s="80"/>
      <c r="D39" s="80"/>
      <c r="E39" s="80"/>
      <c r="F39" s="80"/>
      <c r="G39" s="80"/>
      <c r="L39" s="81"/>
    </row>
    <row r="40" spans="2:12" ht="15" customHeight="1" x14ac:dyDescent="0.2">
      <c r="B40" s="1" t="s">
        <v>51</v>
      </c>
      <c r="C40" s="83"/>
      <c r="D40" s="84"/>
      <c r="E40" s="84"/>
      <c r="F40" s="80"/>
      <c r="L40" s="81"/>
    </row>
    <row r="41" spans="2:12" ht="15" customHeight="1" x14ac:dyDescent="0.2">
      <c r="B41" s="1" t="s">
        <v>52</v>
      </c>
      <c r="C41" s="80"/>
      <c r="D41" s="84"/>
      <c r="E41" s="80"/>
      <c r="F41" s="80"/>
      <c r="L41" s="81"/>
    </row>
    <row r="42" spans="2:12" ht="15" customHeight="1" x14ac:dyDescent="0.2">
      <c r="B42" s="1" t="s">
        <v>53</v>
      </c>
      <c r="C42" s="80"/>
      <c r="D42" s="84"/>
      <c r="E42" s="80"/>
      <c r="F42" s="80"/>
      <c r="L42" s="81"/>
    </row>
    <row r="43" spans="2:12" ht="15" customHeight="1" x14ac:dyDescent="0.2">
      <c r="B43" s="1" t="s">
        <v>54</v>
      </c>
      <c r="C43" s="80"/>
      <c r="D43" s="84"/>
      <c r="E43" s="80"/>
      <c r="F43" s="80"/>
      <c r="L43" s="81"/>
    </row>
    <row r="44" spans="2:12" ht="7.5" customHeight="1" x14ac:dyDescent="0.2">
      <c r="B44" s="82"/>
      <c r="G44" s="85"/>
      <c r="L44" s="81"/>
    </row>
    <row r="45" spans="2:12" ht="23.25" customHeight="1" x14ac:dyDescent="0.25">
      <c r="B45" s="86" t="s">
        <v>55</v>
      </c>
      <c r="C45" s="86"/>
      <c r="D45" s="86"/>
      <c r="E45" s="86"/>
      <c r="F45" s="86"/>
      <c r="G45" s="86"/>
      <c r="L45" s="81"/>
    </row>
    <row r="46" spans="2:12" ht="36" customHeight="1" x14ac:dyDescent="0.2">
      <c r="I46" s="87"/>
    </row>
    <row r="47" spans="2:12" ht="18.75" customHeight="1" x14ac:dyDescent="0.2">
      <c r="I47" s="87"/>
    </row>
    <row r="48" spans="2:12" ht="18.75" customHeight="1" x14ac:dyDescent="0.2">
      <c r="I48" s="87"/>
    </row>
    <row r="49" spans="2:12" ht="13.5" customHeight="1" x14ac:dyDescent="0.2">
      <c r="I49" s="87"/>
    </row>
    <row r="50" spans="2:12" ht="15" customHeight="1" x14ac:dyDescent="0.2">
      <c r="B50" s="88"/>
      <c r="C50" s="88"/>
      <c r="D50" s="89"/>
      <c r="E50" s="89"/>
      <c r="F50" s="88"/>
      <c r="G50" s="88"/>
    </row>
    <row r="51" spans="2:12" ht="11.25" customHeight="1" x14ac:dyDescent="0.2">
      <c r="B51" s="88"/>
      <c r="C51" s="88"/>
      <c r="D51" s="88"/>
      <c r="E51" s="88"/>
      <c r="F51" s="88"/>
      <c r="G51" s="88"/>
    </row>
    <row r="52" spans="2:12" ht="13.5" customHeight="1" x14ac:dyDescent="0.2">
      <c r="B52" s="88"/>
      <c r="C52" s="88"/>
      <c r="D52" s="90"/>
      <c r="E52" s="90"/>
      <c r="F52" s="91"/>
      <c r="G52" s="91"/>
      <c r="L52" s="73"/>
    </row>
    <row r="53" spans="2:12" ht="15" customHeight="1" x14ac:dyDescent="0.2">
      <c r="B53" s="92"/>
      <c r="C53" s="93"/>
      <c r="D53" s="94"/>
      <c r="E53" s="94"/>
      <c r="F53" s="95"/>
      <c r="G53" s="94"/>
      <c r="L53" s="73"/>
    </row>
    <row r="54" spans="2:12" ht="15" customHeight="1" x14ac:dyDescent="0.2">
      <c r="B54" s="92"/>
      <c r="C54" s="93"/>
      <c r="D54" s="94"/>
      <c r="E54" s="94"/>
      <c r="F54" s="95"/>
      <c r="G54" s="94"/>
      <c r="L54" s="73"/>
    </row>
    <row r="55" spans="2:12" ht="15" customHeight="1" x14ac:dyDescent="0.2">
      <c r="B55" s="92"/>
      <c r="C55" s="93"/>
      <c r="D55" s="94"/>
      <c r="E55" s="94"/>
      <c r="F55" s="95"/>
      <c r="G55" s="94"/>
      <c r="L55" s="73"/>
    </row>
    <row r="56" spans="2:12" ht="15" customHeight="1" x14ac:dyDescent="0.2">
      <c r="B56" s="92"/>
      <c r="C56" s="93"/>
      <c r="D56" s="94"/>
      <c r="E56" s="94"/>
      <c r="F56" s="95"/>
      <c r="G56" s="96"/>
    </row>
    <row r="57" spans="2:12" ht="15" customHeight="1" x14ac:dyDescent="0.2">
      <c r="B57" s="92"/>
      <c r="C57" s="97"/>
      <c r="D57" s="94"/>
      <c r="E57" s="94"/>
      <c r="F57" s="95"/>
      <c r="G57" s="96"/>
      <c r="I57" s="98"/>
    </row>
    <row r="58" spans="2:12" ht="15" customHeight="1" x14ac:dyDescent="0.2">
      <c r="B58" s="92"/>
      <c r="C58" s="97"/>
      <c r="D58" s="94"/>
      <c r="E58" s="94"/>
      <c r="F58" s="95"/>
      <c r="G58" s="96"/>
      <c r="H58" s="98"/>
      <c r="I58" s="99"/>
    </row>
    <row r="59" spans="2:12" ht="15" customHeight="1" x14ac:dyDescent="0.2">
      <c r="B59" s="100"/>
      <c r="C59" s="97"/>
      <c r="D59" s="94"/>
      <c r="E59" s="94"/>
      <c r="F59" s="95"/>
      <c r="H59" s="98"/>
      <c r="I59" s="99"/>
      <c r="J59" s="101"/>
    </row>
    <row r="60" spans="2:12" ht="15" customHeight="1" x14ac:dyDescent="0.2">
      <c r="B60" s="92"/>
      <c r="C60" s="97"/>
      <c r="D60" s="94"/>
      <c r="E60" s="94"/>
      <c r="F60" s="95"/>
      <c r="G60" s="94"/>
      <c r="H60" s="99"/>
    </row>
    <row r="61" spans="2:12" ht="15" customHeight="1" x14ac:dyDescent="0.2">
      <c r="B61" s="92"/>
      <c r="C61" s="97"/>
      <c r="D61" s="94"/>
      <c r="E61" s="94"/>
      <c r="F61" s="95"/>
      <c r="G61" s="94"/>
      <c r="H61" s="98"/>
    </row>
    <row r="62" spans="2:12" ht="15" customHeight="1" x14ac:dyDescent="0.2">
      <c r="B62" s="92"/>
      <c r="C62" s="97"/>
      <c r="D62" s="94"/>
      <c r="F62" s="95"/>
      <c r="G62" s="102" t="s">
        <v>56</v>
      </c>
      <c r="H62" s="99"/>
      <c r="I62" s="99"/>
    </row>
    <row r="63" spans="2:12" ht="15" customHeight="1" x14ac:dyDescent="0.2">
      <c r="B63" s="92"/>
      <c r="C63" s="103"/>
      <c r="D63" s="94"/>
      <c r="F63" s="95"/>
      <c r="I63" s="99"/>
      <c r="K63" s="101"/>
    </row>
    <row r="64" spans="2:12" ht="15" customHeight="1" x14ac:dyDescent="0.2">
      <c r="B64" s="92"/>
      <c r="C64" s="104"/>
      <c r="D64" s="94"/>
      <c r="E64" s="94"/>
      <c r="F64" s="95"/>
      <c r="G64" s="94"/>
    </row>
    <row r="65" spans="2:8" ht="15" customHeight="1" x14ac:dyDescent="0.2">
      <c r="B65" s="92"/>
      <c r="C65" s="104"/>
      <c r="D65" s="94"/>
      <c r="E65" s="94"/>
      <c r="F65" s="95"/>
      <c r="G65" s="94"/>
    </row>
    <row r="66" spans="2:8" ht="15" customHeight="1" x14ac:dyDescent="0.2">
      <c r="B66" s="92"/>
      <c r="C66" s="104"/>
      <c r="D66" s="94"/>
      <c r="E66" s="94"/>
      <c r="F66" s="95"/>
      <c r="G66" s="94"/>
    </row>
    <row r="67" spans="2:8" ht="15" customHeight="1" x14ac:dyDescent="0.2">
      <c r="B67" s="92"/>
      <c r="C67" s="104"/>
      <c r="D67" s="94"/>
      <c r="E67" s="94"/>
      <c r="F67" s="95"/>
      <c r="G67" s="94"/>
    </row>
    <row r="68" spans="2:8" ht="15" customHeight="1" x14ac:dyDescent="0.2">
      <c r="B68" s="92"/>
      <c r="C68" s="97"/>
      <c r="D68" s="105"/>
      <c r="E68" s="105"/>
      <c r="F68" s="95"/>
      <c r="H68" s="99"/>
    </row>
    <row r="69" spans="2:8" ht="15" customHeight="1" x14ac:dyDescent="0.2">
      <c r="B69" s="92"/>
      <c r="C69" s="106"/>
      <c r="D69" s="94"/>
      <c r="E69" s="94"/>
      <c r="F69" s="95"/>
      <c r="G69" s="94"/>
    </row>
    <row r="70" spans="2:8" ht="15" customHeight="1" x14ac:dyDescent="0.2">
      <c r="B70" s="107"/>
      <c r="C70" s="106"/>
      <c r="D70" s="108"/>
      <c r="E70" s="108"/>
      <c r="F70" s="95"/>
      <c r="G70" s="109"/>
    </row>
    <row r="71" spans="2:8" ht="15" customHeight="1" x14ac:dyDescent="0.2">
      <c r="B71" s="107"/>
      <c r="C71" s="106"/>
      <c r="D71" s="94"/>
      <c r="E71" s="94"/>
      <c r="F71" s="95"/>
      <c r="G71" s="94"/>
    </row>
    <row r="72" spans="2:8" ht="15" customHeight="1" x14ac:dyDescent="0.2">
      <c r="B72" s="107"/>
      <c r="C72" s="106"/>
      <c r="D72" s="110"/>
      <c r="E72" s="110"/>
      <c r="F72" s="110"/>
      <c r="G72" s="110"/>
    </row>
    <row r="73" spans="2:8" ht="12" customHeight="1" x14ac:dyDescent="0.2">
      <c r="B73" s="106"/>
      <c r="C73" s="111"/>
      <c r="D73" s="111"/>
      <c r="E73" s="111"/>
      <c r="F73" s="111"/>
      <c r="G73" s="111"/>
    </row>
    <row r="74" spans="2:8" ht="15" customHeight="1" x14ac:dyDescent="0.2">
      <c r="B74" s="112"/>
      <c r="C74" s="111"/>
      <c r="D74" s="111"/>
      <c r="E74" s="111"/>
      <c r="F74" s="111"/>
      <c r="G74" s="111"/>
    </row>
    <row r="75" spans="2:8" ht="13.5" customHeight="1" x14ac:dyDescent="0.2">
      <c r="B75" s="112"/>
      <c r="C75" s="89"/>
      <c r="D75" s="89"/>
      <c r="E75" s="89"/>
      <c r="F75" s="89"/>
      <c r="G75" s="89"/>
      <c r="H75" s="99"/>
    </row>
    <row r="76" spans="2:8" x14ac:dyDescent="0.2">
      <c r="B76" s="82"/>
    </row>
    <row r="77" spans="2:8" ht="11.25" customHeight="1" x14ac:dyDescent="0.2">
      <c r="B77" s="73"/>
      <c r="C77" s="73"/>
      <c r="D77" s="73"/>
    </row>
    <row r="79" spans="2:8" x14ac:dyDescent="0.2">
      <c r="E79" s="113"/>
    </row>
  </sheetData>
  <mergeCells count="5">
    <mergeCell ref="B2:F2"/>
    <mergeCell ref="B4:G4"/>
    <mergeCell ref="B6:G6"/>
    <mergeCell ref="B45:G45"/>
    <mergeCell ref="D72:G72"/>
  </mergeCells>
  <conditionalFormatting sqref="G53:G58 G31:G37 G11:G18 G20:G25 G71 G69 G60:G61 G64:G67">
    <cfRule type="cellIs" dxfId="35" priority="9" stopIfTrue="1" operator="lessThan">
      <formula>0</formula>
    </cfRule>
    <cfRule type="cellIs" dxfId="34" priority="10" stopIfTrue="1" operator="greaterThanOrEqual">
      <formula>0</formula>
    </cfRule>
  </conditionalFormatting>
  <conditionalFormatting sqref="G26">
    <cfRule type="cellIs" dxfId="33" priority="7" stopIfTrue="1" operator="lessThan">
      <formula>0</formula>
    </cfRule>
    <cfRule type="cellIs" dxfId="32" priority="8" stopIfTrue="1" operator="greaterThanOrEqual">
      <formula>0</formula>
    </cfRule>
  </conditionalFormatting>
  <conditionalFormatting sqref="G27">
    <cfRule type="cellIs" dxfId="31" priority="5" stopIfTrue="1" operator="lessThan">
      <formula>0</formula>
    </cfRule>
    <cfRule type="cellIs" dxfId="30" priority="6" stopIfTrue="1" operator="greaterThanOrEqual">
      <formula>0</formula>
    </cfRule>
  </conditionalFormatting>
  <conditionalFormatting sqref="G30">
    <cfRule type="cellIs" dxfId="29" priority="3" stopIfTrue="1" operator="lessThan">
      <formula>0</formula>
    </cfRule>
    <cfRule type="cellIs" dxfId="28" priority="4" stopIfTrue="1" operator="greaterThanOrEqual">
      <formula>0</formula>
    </cfRule>
  </conditionalFormatting>
  <conditionalFormatting sqref="G28:G29">
    <cfRule type="cellIs" dxfId="27" priority="1" stopIfTrue="1" operator="lessThan">
      <formula>0</formula>
    </cfRule>
    <cfRule type="cellIs" dxfId="26" priority="2" stopIfTrue="1" operator="greaterThanOrEqual">
      <formula>0</formula>
    </cfRule>
  </conditionalFormatting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73" fitToHeight="0" orientation="portrait" r:id="rId1"/>
  <headerFooter scaleWithDoc="0" alignWithMargins="0">
    <oddHeader xml:space="preserve">&amp;R&amp;"Verdana,Normal"&amp;8 4
</oddHeader>
    <oddFooter>&amp;R&amp;"Verdana,Cursiva"&amp;8SG. Análisis, Coordinación y Estadística</oddFooter>
  </headerFooter>
  <drawing r:id="rId2"/>
  <legacyDrawing r:id="rId3"/>
  <oleObjects>
    <mc:AlternateContent xmlns:mc="http://schemas.openxmlformats.org/markup-compatibility/2006">
      <mc:Choice Requires="x14">
        <oleObject progId="Word.Document.8" shapeId="2049" r:id="rId4">
          <objectPr defaultSize="0" autoPict="0" r:id="rId5">
            <anchor moveWithCells="1">
              <from>
                <xdr:col>0</xdr:col>
                <xdr:colOff>200025</xdr:colOff>
                <xdr:row>45</xdr:row>
                <xdr:rowOff>142875</xdr:rowOff>
              </from>
              <to>
                <xdr:col>6</xdr:col>
                <xdr:colOff>847725</xdr:colOff>
                <xdr:row>60</xdr:row>
                <xdr:rowOff>95250</xdr:rowOff>
              </to>
            </anchor>
          </objectPr>
        </oleObject>
      </mc:Choice>
      <mc:Fallback>
        <oleObject progId="Word.Document.8" shapeId="2049" r:id="rId4"/>
      </mc:Fallback>
    </mc:AlternateContent>
  </oleObjects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pageSetUpPr fitToPage="1"/>
  </sheetPr>
  <dimension ref="B1:J74"/>
  <sheetViews>
    <sheetView showGridLines="0" zoomScaleNormal="100" zoomScaleSheetLayoutView="90" workbookViewId="0"/>
  </sheetViews>
  <sheetFormatPr baseColWidth="10" defaultColWidth="11.5703125" defaultRowHeight="12.75" x14ac:dyDescent="0.2"/>
  <cols>
    <col min="1" max="1" width="3.140625" style="114" customWidth="1"/>
    <col min="2" max="2" width="9.28515625" style="114" customWidth="1"/>
    <col min="3" max="3" width="57.140625" style="114" customWidth="1"/>
    <col min="4" max="4" width="17.28515625" style="114" customWidth="1"/>
    <col min="5" max="5" width="18.140625" style="114" customWidth="1"/>
    <col min="6" max="6" width="18" style="114" customWidth="1"/>
    <col min="7" max="7" width="16.7109375" style="114" customWidth="1"/>
    <col min="8" max="8" width="3.140625" style="114" customWidth="1"/>
    <col min="9" max="9" width="10.5703125" style="114" customWidth="1"/>
    <col min="10" max="16384" width="11.5703125" style="114"/>
  </cols>
  <sheetData>
    <row r="1" spans="2:10" ht="14.25" customHeight="1" x14ac:dyDescent="0.2"/>
    <row r="2" spans="2:10" ht="21" customHeight="1" thickBot="1" x14ac:dyDescent="0.25">
      <c r="B2" s="115"/>
      <c r="C2" s="115"/>
      <c r="D2" s="115"/>
      <c r="E2" s="115"/>
      <c r="F2" s="115"/>
      <c r="G2" s="115"/>
    </row>
    <row r="3" spans="2:10" ht="21" customHeight="1" thickBot="1" x14ac:dyDescent="0.25">
      <c r="B3" s="7" t="s">
        <v>57</v>
      </c>
      <c r="C3" s="8"/>
      <c r="D3" s="8"/>
      <c r="E3" s="8"/>
      <c r="F3" s="8"/>
      <c r="G3" s="9"/>
    </row>
    <row r="4" spans="2:10" ht="20.100000000000001" customHeight="1" x14ac:dyDescent="0.2">
      <c r="B4" s="10"/>
      <c r="C4" s="11" t="s">
        <v>3</v>
      </c>
      <c r="D4" s="12"/>
      <c r="E4" s="12"/>
      <c r="F4" s="13" t="s">
        <v>4</v>
      </c>
      <c r="G4" s="14" t="s">
        <v>4</v>
      </c>
    </row>
    <row r="5" spans="2:10" ht="20.100000000000001" customHeight="1" x14ac:dyDescent="0.2">
      <c r="B5" s="15"/>
      <c r="C5" s="16" t="s">
        <v>5</v>
      </c>
      <c r="D5" s="17" t="s">
        <v>6</v>
      </c>
      <c r="E5" s="17" t="s">
        <v>7</v>
      </c>
      <c r="F5" s="18" t="s">
        <v>8</v>
      </c>
      <c r="G5" s="19" t="s">
        <v>8</v>
      </c>
    </row>
    <row r="6" spans="2:10" ht="15" customHeight="1" thickBot="1" x14ac:dyDescent="0.25">
      <c r="B6" s="20"/>
      <c r="C6" s="21"/>
      <c r="D6" s="22" t="s">
        <v>58</v>
      </c>
      <c r="E6" s="22" t="s">
        <v>59</v>
      </c>
      <c r="F6" s="23" t="s">
        <v>11</v>
      </c>
      <c r="G6" s="24" t="s">
        <v>12</v>
      </c>
    </row>
    <row r="7" spans="2:10" ht="20.100000000000001" customHeight="1" thickBot="1" x14ac:dyDescent="0.25">
      <c r="B7" s="49"/>
      <c r="C7" s="116" t="s">
        <v>60</v>
      </c>
      <c r="D7" s="117"/>
      <c r="E7" s="117"/>
      <c r="F7" s="118"/>
      <c r="G7" s="119"/>
    </row>
    <row r="8" spans="2:10" ht="20.100000000000001" customHeight="1" x14ac:dyDescent="0.2">
      <c r="B8" s="120" t="s">
        <v>20</v>
      </c>
      <c r="C8" s="121" t="s">
        <v>61</v>
      </c>
      <c r="D8" s="122">
        <v>35.01</v>
      </c>
      <c r="E8" s="122">
        <v>34.916719700367508</v>
      </c>
      <c r="F8" s="123">
        <f t="shared" ref="F8:F18" si="0">E8-D8</f>
        <v>-9.3280299632489516E-2</v>
      </c>
      <c r="G8" s="124">
        <f t="shared" ref="G8:G18" si="1">(E8*100/D8)-100</f>
        <v>-0.26643901637386591</v>
      </c>
      <c r="J8" s="125"/>
    </row>
    <row r="9" spans="2:10" ht="20.100000000000001" customHeight="1" x14ac:dyDescent="0.2">
      <c r="B9" s="120" t="s">
        <v>20</v>
      </c>
      <c r="C9" s="121" t="s">
        <v>62</v>
      </c>
      <c r="D9" s="122">
        <v>36.93</v>
      </c>
      <c r="E9" s="122">
        <v>40.978295715333466</v>
      </c>
      <c r="F9" s="123">
        <f t="shared" si="0"/>
        <v>4.0482957153334667</v>
      </c>
      <c r="G9" s="124">
        <f t="shared" si="1"/>
        <v>10.962078839245791</v>
      </c>
      <c r="J9" s="125"/>
    </row>
    <row r="10" spans="2:10" ht="20.100000000000001" customHeight="1" x14ac:dyDescent="0.2">
      <c r="B10" s="120" t="s">
        <v>20</v>
      </c>
      <c r="C10" s="121" t="s">
        <v>63</v>
      </c>
      <c r="D10" s="122">
        <v>20.9</v>
      </c>
      <c r="E10" s="122">
        <v>20.809450335109432</v>
      </c>
      <c r="F10" s="123">
        <f t="shared" si="0"/>
        <v>-9.0549664890566817E-2</v>
      </c>
      <c r="G10" s="124">
        <f t="shared" si="1"/>
        <v>-0.43325198512232532</v>
      </c>
      <c r="J10" s="125"/>
    </row>
    <row r="11" spans="2:10" ht="20.100000000000001" customHeight="1" x14ac:dyDescent="0.2">
      <c r="B11" s="120" t="s">
        <v>20</v>
      </c>
      <c r="C11" s="121" t="s">
        <v>64</v>
      </c>
      <c r="D11" s="122">
        <v>57.5</v>
      </c>
      <c r="E11" s="122">
        <v>58.923175706300036</v>
      </c>
      <c r="F11" s="123">
        <f t="shared" si="0"/>
        <v>1.4231757063000359</v>
      </c>
      <c r="G11" s="124">
        <f t="shared" si="1"/>
        <v>2.4750881848696196</v>
      </c>
      <c r="J11" s="125"/>
    </row>
    <row r="12" spans="2:10" ht="20.100000000000001" customHeight="1" x14ac:dyDescent="0.2">
      <c r="B12" s="120" t="s">
        <v>20</v>
      </c>
      <c r="C12" s="121" t="s">
        <v>65</v>
      </c>
      <c r="D12" s="122">
        <v>47.41</v>
      </c>
      <c r="E12" s="122">
        <v>47.035212914843171</v>
      </c>
      <c r="F12" s="123">
        <f t="shared" si="0"/>
        <v>-0.37478708515682513</v>
      </c>
      <c r="G12" s="124">
        <f t="shared" si="1"/>
        <v>-0.79052327601102945</v>
      </c>
      <c r="J12" s="125"/>
    </row>
    <row r="13" spans="2:10" ht="20.100000000000001" customHeight="1" x14ac:dyDescent="0.2">
      <c r="B13" s="120" t="s">
        <v>20</v>
      </c>
      <c r="C13" s="121" t="s">
        <v>66</v>
      </c>
      <c r="D13" s="122">
        <v>201</v>
      </c>
      <c r="E13" s="122">
        <v>192</v>
      </c>
      <c r="F13" s="123">
        <f t="shared" si="0"/>
        <v>-9</v>
      </c>
      <c r="G13" s="124">
        <f t="shared" si="1"/>
        <v>-4.4776119402985017</v>
      </c>
      <c r="J13" s="125"/>
    </row>
    <row r="14" spans="2:10" ht="20.100000000000001" customHeight="1" x14ac:dyDescent="0.2">
      <c r="B14" s="120" t="s">
        <v>20</v>
      </c>
      <c r="C14" s="121" t="s">
        <v>67</v>
      </c>
      <c r="D14" s="122">
        <v>46</v>
      </c>
      <c r="E14" s="122">
        <v>46.798434631745508</v>
      </c>
      <c r="F14" s="123">
        <f t="shared" si="0"/>
        <v>0.79843463174550777</v>
      </c>
      <c r="G14" s="124">
        <f t="shared" si="1"/>
        <v>1.735727460316312</v>
      </c>
      <c r="J14" s="125"/>
    </row>
    <row r="15" spans="2:10" ht="20.100000000000001" customHeight="1" x14ac:dyDescent="0.2">
      <c r="B15" s="120" t="s">
        <v>20</v>
      </c>
      <c r="C15" s="121" t="s">
        <v>68</v>
      </c>
      <c r="D15" s="122">
        <v>48.14</v>
      </c>
      <c r="E15" s="122">
        <v>48.142585674916297</v>
      </c>
      <c r="F15" s="123">
        <f t="shared" si="0"/>
        <v>2.5856749162969095E-3</v>
      </c>
      <c r="G15" s="124">
        <f t="shared" si="1"/>
        <v>5.3711568680938626E-3</v>
      </c>
      <c r="J15" s="125"/>
    </row>
    <row r="16" spans="2:10" ht="20.100000000000001" customHeight="1" x14ac:dyDescent="0.2">
      <c r="B16" s="120" t="s">
        <v>20</v>
      </c>
      <c r="C16" s="121" t="s">
        <v>69</v>
      </c>
      <c r="D16" s="122">
        <v>66.165296378064269</v>
      </c>
      <c r="E16" s="122">
        <v>64.678524566263306</v>
      </c>
      <c r="F16" s="123">
        <f t="shared" si="0"/>
        <v>-1.4867718118009634</v>
      </c>
      <c r="G16" s="124">
        <f t="shared" si="1"/>
        <v>-2.247056830676982</v>
      </c>
      <c r="J16" s="125"/>
    </row>
    <row r="17" spans="2:10" ht="20.100000000000001" customHeight="1" x14ac:dyDescent="0.2">
      <c r="B17" s="120" t="s">
        <v>20</v>
      </c>
      <c r="C17" s="121" t="s">
        <v>70</v>
      </c>
      <c r="D17" s="122">
        <v>165</v>
      </c>
      <c r="E17" s="122">
        <v>188</v>
      </c>
      <c r="F17" s="123">
        <f t="shared" si="0"/>
        <v>23</v>
      </c>
      <c r="G17" s="124">
        <f t="shared" si="1"/>
        <v>13.939393939393938</v>
      </c>
      <c r="J17" s="125"/>
    </row>
    <row r="18" spans="2:10" ht="20.100000000000001" customHeight="1" thickBot="1" x14ac:dyDescent="0.25">
      <c r="B18" s="120" t="s">
        <v>20</v>
      </c>
      <c r="C18" s="121" t="s">
        <v>71</v>
      </c>
      <c r="D18" s="122">
        <v>52.32</v>
      </c>
      <c r="E18" s="122">
        <v>62.9</v>
      </c>
      <c r="F18" s="123">
        <f t="shared" si="0"/>
        <v>10.579999999999998</v>
      </c>
      <c r="G18" s="124">
        <f t="shared" si="1"/>
        <v>20.221712538226299</v>
      </c>
      <c r="J18" s="125"/>
    </row>
    <row r="19" spans="2:10" ht="20.100000000000001" customHeight="1" thickBot="1" x14ac:dyDescent="0.25">
      <c r="B19" s="49"/>
      <c r="C19" s="116" t="s">
        <v>72</v>
      </c>
      <c r="D19" s="126"/>
      <c r="E19" s="126"/>
      <c r="F19" s="127"/>
      <c r="G19" s="128"/>
    </row>
    <row r="20" spans="2:10" ht="20.100000000000001" customHeight="1" x14ac:dyDescent="0.2">
      <c r="B20" s="129" t="s">
        <v>20</v>
      </c>
      <c r="C20" s="130" t="s">
        <v>73</v>
      </c>
      <c r="D20" s="131">
        <v>48.077609682299553</v>
      </c>
      <c r="E20" s="131">
        <v>45.041301059001512</v>
      </c>
      <c r="F20" s="57">
        <f>E20-D20</f>
        <v>-3.0363086232980407</v>
      </c>
      <c r="G20" s="132">
        <f>(E20*100/D20)-100</f>
        <v>-6.3154317433046288</v>
      </c>
    </row>
    <row r="21" spans="2:10" ht="20.100000000000001" customHeight="1" x14ac:dyDescent="0.2">
      <c r="B21" s="133" t="s">
        <v>20</v>
      </c>
      <c r="C21" s="134" t="s">
        <v>74</v>
      </c>
      <c r="D21" s="135">
        <v>146.38394233734195</v>
      </c>
      <c r="E21" s="135">
        <v>146.38394233734195</v>
      </c>
      <c r="F21" s="136">
        <f>E21-D21</f>
        <v>0</v>
      </c>
      <c r="G21" s="137">
        <f>(E21*100/D21)-100</f>
        <v>0</v>
      </c>
    </row>
    <row r="22" spans="2:10" ht="20.100000000000001" customHeight="1" x14ac:dyDescent="0.2">
      <c r="B22" s="133" t="s">
        <v>20</v>
      </c>
      <c r="C22" s="134" t="s">
        <v>75</v>
      </c>
      <c r="D22" s="135">
        <v>62.081777221166575</v>
      </c>
      <c r="E22" s="135">
        <v>45.256169804802219</v>
      </c>
      <c r="F22" s="136">
        <f t="shared" ref="F22:F37" si="2">E22-D22</f>
        <v>-16.825607416364356</v>
      </c>
      <c r="G22" s="137">
        <f t="shared" ref="G22:G37" si="3">(E22*100/D22)-100</f>
        <v>-27.102328846713036</v>
      </c>
    </row>
    <row r="23" spans="2:10" ht="20.100000000000001" customHeight="1" x14ac:dyDescent="0.2">
      <c r="B23" s="133" t="s">
        <v>20</v>
      </c>
      <c r="C23" s="134" t="s">
        <v>76</v>
      </c>
      <c r="D23" s="135">
        <v>21.02989487516426</v>
      </c>
      <c r="E23" s="135">
        <v>22.2549448665943</v>
      </c>
      <c r="F23" s="136">
        <f t="shared" si="2"/>
        <v>1.2250499914300406</v>
      </c>
      <c r="G23" s="137">
        <f t="shared" si="3"/>
        <v>5.8252787220386608</v>
      </c>
    </row>
    <row r="24" spans="2:10" ht="20.100000000000001" customHeight="1" x14ac:dyDescent="0.2">
      <c r="B24" s="133" t="s">
        <v>20</v>
      </c>
      <c r="C24" s="134" t="s">
        <v>77</v>
      </c>
      <c r="D24" s="135">
        <v>16.836012782481596</v>
      </c>
      <c r="E24" s="135">
        <v>16.035083933683307</v>
      </c>
      <c r="F24" s="136">
        <f t="shared" si="2"/>
        <v>-0.80092884879828929</v>
      </c>
      <c r="G24" s="137">
        <f t="shared" si="3"/>
        <v>-4.7572359272124203</v>
      </c>
    </row>
    <row r="25" spans="2:10" ht="20.100000000000001" customHeight="1" x14ac:dyDescent="0.2">
      <c r="B25" s="133" t="s">
        <v>20</v>
      </c>
      <c r="C25" s="134" t="s">
        <v>78</v>
      </c>
      <c r="D25" s="135">
        <v>167.03681829565051</v>
      </c>
      <c r="E25" s="135">
        <v>168.40146693969075</v>
      </c>
      <c r="F25" s="136">
        <f t="shared" si="2"/>
        <v>1.3646486440402441</v>
      </c>
      <c r="G25" s="137">
        <f t="shared" si="3"/>
        <v>0.8169747591964267</v>
      </c>
    </row>
    <row r="26" spans="2:10" ht="20.100000000000001" customHeight="1" x14ac:dyDescent="0.2">
      <c r="B26" s="133" t="s">
        <v>20</v>
      </c>
      <c r="C26" s="134" t="s">
        <v>79</v>
      </c>
      <c r="D26" s="135">
        <v>48</v>
      </c>
      <c r="E26" s="135">
        <v>48</v>
      </c>
      <c r="F26" s="136">
        <f t="shared" si="2"/>
        <v>0</v>
      </c>
      <c r="G26" s="137">
        <f t="shared" si="3"/>
        <v>0</v>
      </c>
    </row>
    <row r="27" spans="2:10" ht="20.100000000000001" customHeight="1" x14ac:dyDescent="0.2">
      <c r="B27" s="133" t="s">
        <v>20</v>
      </c>
      <c r="C27" s="134" t="s">
        <v>80</v>
      </c>
      <c r="D27" s="135">
        <v>30.552366255144037</v>
      </c>
      <c r="E27" s="135">
        <v>31.999279835390954</v>
      </c>
      <c r="F27" s="136">
        <f t="shared" si="2"/>
        <v>1.4469135802469175</v>
      </c>
      <c r="G27" s="137">
        <f t="shared" si="3"/>
        <v>4.7358478494388407</v>
      </c>
    </row>
    <row r="28" spans="2:10" ht="20.100000000000001" customHeight="1" x14ac:dyDescent="0.2">
      <c r="B28" s="133" t="s">
        <v>20</v>
      </c>
      <c r="C28" s="134" t="s">
        <v>81</v>
      </c>
      <c r="D28" s="135">
        <v>248.37183685710005</v>
      </c>
      <c r="E28" s="135">
        <v>242.14463037936724</v>
      </c>
      <c r="F28" s="136">
        <f t="shared" si="2"/>
        <v>-6.2272064777328069</v>
      </c>
      <c r="G28" s="137">
        <f t="shared" si="3"/>
        <v>-2.5072111864742652</v>
      </c>
    </row>
    <row r="29" spans="2:10" ht="20.100000000000001" customHeight="1" x14ac:dyDescent="0.2">
      <c r="B29" s="133" t="s">
        <v>20</v>
      </c>
      <c r="C29" s="134" t="s">
        <v>82</v>
      </c>
      <c r="D29" s="135">
        <v>30.523835869064087</v>
      </c>
      <c r="E29" s="135">
        <v>30.741263254956202</v>
      </c>
      <c r="F29" s="136">
        <f t="shared" si="2"/>
        <v>0.21742738589211541</v>
      </c>
      <c r="G29" s="137">
        <f t="shared" si="3"/>
        <v>0.71231999419993031</v>
      </c>
    </row>
    <row r="30" spans="2:10" ht="20.100000000000001" customHeight="1" x14ac:dyDescent="0.2">
      <c r="B30" s="133" t="s">
        <v>20</v>
      </c>
      <c r="C30" s="134" t="s">
        <v>83</v>
      </c>
      <c r="D30" s="135">
        <v>34.495225774656561</v>
      </c>
      <c r="E30" s="135">
        <v>39.305935440152773</v>
      </c>
      <c r="F30" s="136">
        <f>E30-D30</f>
        <v>4.810709665496212</v>
      </c>
      <c r="G30" s="137">
        <f>(E30*100/D30)-100</f>
        <v>13.946015883249004</v>
      </c>
    </row>
    <row r="31" spans="2:10" ht="20.100000000000001" customHeight="1" x14ac:dyDescent="0.2">
      <c r="B31" s="133" t="s">
        <v>20</v>
      </c>
      <c r="C31" s="134" t="s">
        <v>84</v>
      </c>
      <c r="D31" s="135">
        <v>27.559344769628897</v>
      </c>
      <c r="E31" s="135">
        <v>17.477178667662674</v>
      </c>
      <c r="F31" s="136">
        <f t="shared" si="2"/>
        <v>-10.082166101966223</v>
      </c>
      <c r="G31" s="137">
        <f t="shared" si="3"/>
        <v>-36.583475355615228</v>
      </c>
    </row>
    <row r="32" spans="2:10" ht="20.100000000000001" customHeight="1" x14ac:dyDescent="0.2">
      <c r="B32" s="133" t="s">
        <v>20</v>
      </c>
      <c r="C32" s="134" t="s">
        <v>85</v>
      </c>
      <c r="D32" s="135">
        <v>70.823383819726644</v>
      </c>
      <c r="E32" s="135">
        <v>63.674978231041223</v>
      </c>
      <c r="F32" s="136">
        <f t="shared" si="2"/>
        <v>-7.1484055886854208</v>
      </c>
      <c r="G32" s="137">
        <f t="shared" si="3"/>
        <v>-10.093284453734839</v>
      </c>
    </row>
    <row r="33" spans="2:10" ht="20.100000000000001" customHeight="1" x14ac:dyDescent="0.2">
      <c r="B33" s="133" t="s">
        <v>20</v>
      </c>
      <c r="C33" s="134" t="s">
        <v>86</v>
      </c>
      <c r="D33" s="135">
        <v>46.42768379281538</v>
      </c>
      <c r="E33" s="135">
        <v>46.42768379281538</v>
      </c>
      <c r="F33" s="136">
        <f t="shared" si="2"/>
        <v>0</v>
      </c>
      <c r="G33" s="137">
        <f t="shared" si="3"/>
        <v>0</v>
      </c>
    </row>
    <row r="34" spans="2:10" ht="20.100000000000001" customHeight="1" x14ac:dyDescent="0.2">
      <c r="B34" s="133" t="s">
        <v>20</v>
      </c>
      <c r="C34" s="134" t="s">
        <v>87</v>
      </c>
      <c r="D34" s="135">
        <v>22.636452196502297</v>
      </c>
      <c r="E34" s="135">
        <v>24.469221956046244</v>
      </c>
      <c r="F34" s="136">
        <f t="shared" si="2"/>
        <v>1.8327697595439467</v>
      </c>
      <c r="G34" s="137">
        <f t="shared" si="3"/>
        <v>8.0965415588717633</v>
      </c>
    </row>
    <row r="35" spans="2:10" ht="20.100000000000001" customHeight="1" x14ac:dyDescent="0.2">
      <c r="B35" s="133" t="s">
        <v>20</v>
      </c>
      <c r="C35" s="134" t="s">
        <v>88</v>
      </c>
      <c r="D35" s="135">
        <v>60.33112406652026</v>
      </c>
      <c r="E35" s="135">
        <v>62.966682020709143</v>
      </c>
      <c r="F35" s="136">
        <f t="shared" si="2"/>
        <v>2.6355579541888829</v>
      </c>
      <c r="G35" s="137">
        <f t="shared" si="3"/>
        <v>4.3684880647722508</v>
      </c>
    </row>
    <row r="36" spans="2:10" ht="20.100000000000001" customHeight="1" x14ac:dyDescent="0.2">
      <c r="B36" s="133" t="s">
        <v>20</v>
      </c>
      <c r="C36" s="134" t="s">
        <v>89</v>
      </c>
      <c r="D36" s="135">
        <v>17.823127991354021</v>
      </c>
      <c r="E36" s="135">
        <v>17.823127991354021</v>
      </c>
      <c r="F36" s="136">
        <f t="shared" si="2"/>
        <v>0</v>
      </c>
      <c r="G36" s="137">
        <f t="shared" si="3"/>
        <v>0</v>
      </c>
    </row>
    <row r="37" spans="2:10" ht="20.100000000000001" customHeight="1" thickBot="1" x14ac:dyDescent="0.25">
      <c r="B37" s="138" t="s">
        <v>20</v>
      </c>
      <c r="C37" s="139" t="s">
        <v>90</v>
      </c>
      <c r="D37" s="140">
        <v>19.349405725993424</v>
      </c>
      <c r="E37" s="140">
        <v>18.806274491831562</v>
      </c>
      <c r="F37" s="141">
        <f t="shared" si="2"/>
        <v>-0.54313123416186215</v>
      </c>
      <c r="G37" s="142">
        <f t="shared" si="3"/>
        <v>-2.8069659701860274</v>
      </c>
    </row>
    <row r="38" spans="2:10" ht="15" customHeight="1" x14ac:dyDescent="0.2">
      <c r="B38" s="79" t="s">
        <v>49</v>
      </c>
      <c r="C38" s="143"/>
      <c r="F38" s="143"/>
      <c r="G38" s="143"/>
      <c r="J38" s="144"/>
    </row>
    <row r="39" spans="2:10" ht="15" customHeight="1" x14ac:dyDescent="0.2">
      <c r="B39" s="82" t="s">
        <v>91</v>
      </c>
      <c r="C39" s="80"/>
      <c r="D39" s="143"/>
      <c r="E39" s="143"/>
      <c r="F39" s="143"/>
      <c r="G39" s="143"/>
    </row>
    <row r="40" spans="2:10" ht="9.75" customHeight="1" x14ac:dyDescent="0.2">
      <c r="B40" s="145"/>
      <c r="D40" s="143"/>
      <c r="E40" s="146"/>
      <c r="F40" s="143"/>
      <c r="G40" s="143"/>
    </row>
    <row r="41" spans="2:10" s="143" customFormat="1" ht="11.25" customHeight="1" x14ac:dyDescent="0.25">
      <c r="B41" s="147"/>
      <c r="C41" s="147"/>
      <c r="D41" s="147"/>
      <c r="E41" s="147"/>
      <c r="F41" s="147"/>
      <c r="G41" s="147"/>
    </row>
    <row r="42" spans="2:10" ht="29.25" customHeight="1" x14ac:dyDescent="0.2">
      <c r="B42" s="147" t="s">
        <v>55</v>
      </c>
      <c r="C42" s="147"/>
      <c r="D42" s="147"/>
      <c r="E42" s="147"/>
      <c r="F42" s="147"/>
      <c r="G42" s="147"/>
    </row>
    <row r="43" spans="2:10" ht="28.5" customHeight="1" x14ac:dyDescent="0.2">
      <c r="I43" s="148"/>
    </row>
    <row r="44" spans="2:10" ht="18.75" customHeight="1" x14ac:dyDescent="0.2">
      <c r="I44" s="148"/>
    </row>
    <row r="45" spans="2:10" ht="18.75" customHeight="1" x14ac:dyDescent="0.2">
      <c r="I45" s="148"/>
    </row>
    <row r="46" spans="2:10" ht="13.5" customHeight="1" x14ac:dyDescent="0.2">
      <c r="I46" s="148"/>
    </row>
    <row r="47" spans="2:10" ht="15" customHeight="1" x14ac:dyDescent="0.2">
      <c r="B47" s="149"/>
      <c r="C47" s="150"/>
      <c r="D47" s="151"/>
      <c r="E47" s="151"/>
      <c r="F47" s="149"/>
      <c r="G47" s="149"/>
    </row>
    <row r="48" spans="2:10" ht="11.25" customHeight="1" x14ac:dyDescent="0.2">
      <c r="B48" s="149"/>
      <c r="C48" s="150"/>
      <c r="D48" s="149"/>
      <c r="E48" s="149"/>
      <c r="F48" s="149"/>
      <c r="G48" s="149"/>
    </row>
    <row r="49" spans="2:10" ht="13.5" customHeight="1" x14ac:dyDescent="0.2">
      <c r="B49" s="149"/>
      <c r="C49" s="149"/>
      <c r="D49" s="152"/>
      <c r="E49" s="152"/>
      <c r="F49" s="153"/>
      <c r="G49" s="153"/>
    </row>
    <row r="50" spans="2:10" ht="6" customHeight="1" x14ac:dyDescent="0.2">
      <c r="B50" s="154"/>
      <c r="C50" s="155"/>
      <c r="D50" s="156"/>
      <c r="E50" s="156"/>
      <c r="F50" s="157"/>
      <c r="G50" s="156"/>
    </row>
    <row r="51" spans="2:10" ht="15" customHeight="1" x14ac:dyDescent="0.2">
      <c r="B51" s="154"/>
      <c r="C51" s="155"/>
      <c r="D51" s="156"/>
      <c r="E51" s="156"/>
      <c r="F51" s="157"/>
      <c r="G51" s="156"/>
    </row>
    <row r="52" spans="2:10" ht="15" customHeight="1" x14ac:dyDescent="0.2">
      <c r="B52" s="154"/>
      <c r="C52" s="155"/>
      <c r="D52" s="156"/>
      <c r="E52" s="156"/>
      <c r="F52" s="157"/>
      <c r="G52" s="156"/>
    </row>
    <row r="53" spans="2:10" ht="15" customHeight="1" x14ac:dyDescent="0.2">
      <c r="B53" s="154"/>
      <c r="C53" s="155"/>
      <c r="D53" s="156"/>
      <c r="E53" s="156"/>
      <c r="F53" s="157"/>
      <c r="G53" s="158"/>
    </row>
    <row r="54" spans="2:10" ht="15" customHeight="1" x14ac:dyDescent="0.2">
      <c r="B54" s="154"/>
      <c r="C54" s="159"/>
      <c r="D54" s="156"/>
      <c r="E54" s="156"/>
      <c r="F54" s="157"/>
      <c r="G54" s="158"/>
      <c r="I54" s="160"/>
    </row>
    <row r="55" spans="2:10" ht="15" customHeight="1" x14ac:dyDescent="0.2">
      <c r="B55" s="154"/>
      <c r="C55" s="159"/>
      <c r="D55" s="156"/>
      <c r="E55" s="156"/>
      <c r="F55" s="157"/>
      <c r="G55" s="158"/>
      <c r="H55" s="160"/>
      <c r="I55" s="161"/>
    </row>
    <row r="56" spans="2:10" ht="15" customHeight="1" x14ac:dyDescent="0.2">
      <c r="B56" s="162"/>
      <c r="C56" s="159"/>
      <c r="D56" s="156"/>
      <c r="E56" s="156"/>
      <c r="F56" s="157"/>
      <c r="G56" s="158"/>
      <c r="H56" s="160"/>
      <c r="I56" s="161"/>
      <c r="J56" s="125"/>
    </row>
    <row r="57" spans="2:10" ht="15" customHeight="1" x14ac:dyDescent="0.2">
      <c r="B57" s="154"/>
      <c r="C57" s="159"/>
      <c r="D57" s="156"/>
      <c r="E57" s="156"/>
      <c r="F57" s="157"/>
      <c r="G57" s="156"/>
      <c r="H57" s="161"/>
    </row>
    <row r="58" spans="2:10" ht="15" customHeight="1" x14ac:dyDescent="0.2">
      <c r="B58" s="154"/>
      <c r="C58" s="159"/>
      <c r="D58" s="156"/>
      <c r="E58" s="156"/>
      <c r="F58" s="157"/>
      <c r="G58" s="156"/>
      <c r="H58" s="160"/>
    </row>
    <row r="59" spans="2:10" ht="15" customHeight="1" x14ac:dyDescent="0.2">
      <c r="B59" s="154"/>
      <c r="C59" s="159"/>
      <c r="D59" s="156"/>
      <c r="E59" s="156"/>
      <c r="F59" s="157"/>
      <c r="G59" s="156"/>
      <c r="H59" s="99"/>
      <c r="I59" s="161"/>
    </row>
    <row r="60" spans="2:10" ht="15" customHeight="1" x14ac:dyDescent="0.2">
      <c r="B60" s="154"/>
      <c r="C60" s="163"/>
      <c r="D60" s="156"/>
      <c r="E60" s="156"/>
      <c r="F60" s="157"/>
      <c r="I60" s="161"/>
    </row>
    <row r="61" spans="2:10" ht="15" customHeight="1" x14ac:dyDescent="0.2">
      <c r="B61" s="154"/>
      <c r="C61" s="164"/>
      <c r="D61" s="156"/>
      <c r="E61" s="156"/>
      <c r="F61" s="157"/>
    </row>
    <row r="62" spans="2:10" ht="15" customHeight="1" x14ac:dyDescent="0.2">
      <c r="B62" s="154"/>
      <c r="C62" s="164"/>
      <c r="D62" s="156"/>
      <c r="E62" s="156"/>
      <c r="F62" s="157"/>
    </row>
    <row r="63" spans="2:10" ht="15" customHeight="1" x14ac:dyDescent="0.2">
      <c r="B63" s="154"/>
      <c r="C63" s="164"/>
      <c r="D63" s="156"/>
      <c r="E63" s="156"/>
      <c r="F63" s="157"/>
    </row>
    <row r="64" spans="2:10" ht="15" customHeight="1" x14ac:dyDescent="0.2">
      <c r="B64" s="154"/>
      <c r="C64" s="164"/>
      <c r="D64" s="156"/>
      <c r="E64" s="156"/>
      <c r="F64" s="157"/>
    </row>
    <row r="65" spans="2:8" ht="15" customHeight="1" x14ac:dyDescent="0.2">
      <c r="B65" s="154"/>
      <c r="C65" s="159"/>
      <c r="D65" s="165"/>
      <c r="E65" s="165"/>
      <c r="F65" s="157"/>
      <c r="G65" s="102" t="s">
        <v>56</v>
      </c>
      <c r="H65" s="161"/>
    </row>
    <row r="66" spans="2:8" ht="15" customHeight="1" x14ac:dyDescent="0.2">
      <c r="B66" s="154"/>
      <c r="C66" s="166"/>
      <c r="D66" s="156"/>
      <c r="E66" s="156"/>
      <c r="F66" s="157"/>
    </row>
    <row r="67" spans="2:8" ht="15" customHeight="1" x14ac:dyDescent="0.2">
      <c r="B67" s="167"/>
      <c r="C67" s="166"/>
      <c r="D67" s="168"/>
      <c r="E67" s="168"/>
      <c r="F67" s="157"/>
    </row>
    <row r="68" spans="2:8" ht="15" customHeight="1" x14ac:dyDescent="0.2">
      <c r="B68" s="167"/>
      <c r="C68" s="166"/>
      <c r="D68" s="156"/>
      <c r="E68" s="156"/>
      <c r="F68" s="157"/>
      <c r="G68" s="156"/>
    </row>
    <row r="69" spans="2:8" ht="15" customHeight="1" x14ac:dyDescent="0.2">
      <c r="B69" s="167"/>
      <c r="C69" s="166"/>
      <c r="D69" s="169"/>
      <c r="E69" s="169"/>
      <c r="F69" s="169"/>
      <c r="G69" s="169"/>
    </row>
    <row r="70" spans="2:8" ht="12" customHeight="1" x14ac:dyDescent="0.2">
      <c r="B70" s="166"/>
      <c r="C70" s="170"/>
      <c r="D70" s="170"/>
      <c r="E70" s="170"/>
      <c r="F70" s="170"/>
      <c r="G70" s="170"/>
    </row>
    <row r="71" spans="2:8" ht="15" customHeight="1" x14ac:dyDescent="0.2">
      <c r="B71" s="171"/>
      <c r="C71" s="170"/>
      <c r="D71" s="170"/>
      <c r="E71" s="170"/>
      <c r="F71" s="170"/>
      <c r="G71" s="170"/>
    </row>
    <row r="72" spans="2:8" ht="13.5" customHeight="1" x14ac:dyDescent="0.2">
      <c r="B72" s="171"/>
      <c r="C72" s="172"/>
      <c r="D72" s="172"/>
      <c r="E72" s="172"/>
      <c r="F72" s="172"/>
      <c r="G72" s="172"/>
      <c r="H72" s="99"/>
    </row>
    <row r="73" spans="2:8" x14ac:dyDescent="0.2">
      <c r="B73" s="173"/>
    </row>
    <row r="74" spans="2:8" ht="11.25" customHeight="1" x14ac:dyDescent="0.2">
      <c r="B74" s="174"/>
      <c r="C74" s="174"/>
      <c r="D74" s="174"/>
    </row>
  </sheetData>
  <mergeCells count="4">
    <mergeCell ref="B3:G3"/>
    <mergeCell ref="B41:G41"/>
    <mergeCell ref="B42:G42"/>
    <mergeCell ref="D69:G69"/>
  </mergeCells>
  <conditionalFormatting sqref="G18:G20 G68 G30:G32 G35:G37 G50:G59 G7 G9 G22:G28">
    <cfRule type="cellIs" dxfId="25" priority="19" stopIfTrue="1" operator="lessThan">
      <formula>0</formula>
    </cfRule>
    <cfRule type="cellIs" dxfId="24" priority="20" stopIfTrue="1" operator="greaterThanOrEqual">
      <formula>0</formula>
    </cfRule>
  </conditionalFormatting>
  <conditionalFormatting sqref="G12">
    <cfRule type="cellIs" dxfId="23" priority="17" stopIfTrue="1" operator="lessThan">
      <formula>0</formula>
    </cfRule>
    <cfRule type="cellIs" dxfId="22" priority="18" stopIfTrue="1" operator="greaterThanOrEqual">
      <formula>0</formula>
    </cfRule>
  </conditionalFormatting>
  <conditionalFormatting sqref="G21">
    <cfRule type="cellIs" dxfId="21" priority="15" stopIfTrue="1" operator="lessThan">
      <formula>0</formula>
    </cfRule>
    <cfRule type="cellIs" dxfId="20" priority="16" stopIfTrue="1" operator="greaterThanOrEqual">
      <formula>0</formula>
    </cfRule>
  </conditionalFormatting>
  <conditionalFormatting sqref="G29">
    <cfRule type="cellIs" dxfId="19" priority="13" stopIfTrue="1" operator="lessThan">
      <formula>0</formula>
    </cfRule>
    <cfRule type="cellIs" dxfId="18" priority="14" stopIfTrue="1" operator="greaterThanOrEqual">
      <formula>0</formula>
    </cfRule>
  </conditionalFormatting>
  <conditionalFormatting sqref="G11">
    <cfRule type="cellIs" dxfId="17" priority="11" stopIfTrue="1" operator="lessThan">
      <formula>0</formula>
    </cfRule>
    <cfRule type="cellIs" dxfId="16" priority="12" stopIfTrue="1" operator="greaterThanOrEqual">
      <formula>0</formula>
    </cfRule>
  </conditionalFormatting>
  <conditionalFormatting sqref="G13:G17">
    <cfRule type="cellIs" dxfId="15" priority="9" stopIfTrue="1" operator="lessThan">
      <formula>0</formula>
    </cfRule>
    <cfRule type="cellIs" dxfId="14" priority="10" stopIfTrue="1" operator="greaterThanOrEqual">
      <formula>0</formula>
    </cfRule>
  </conditionalFormatting>
  <conditionalFormatting sqref="G34">
    <cfRule type="cellIs" dxfId="13" priority="7" stopIfTrue="1" operator="lessThan">
      <formula>0</formula>
    </cfRule>
    <cfRule type="cellIs" dxfId="12" priority="8" stopIfTrue="1" operator="greaterThanOrEqual">
      <formula>0</formula>
    </cfRule>
  </conditionalFormatting>
  <conditionalFormatting sqref="G8">
    <cfRule type="cellIs" dxfId="11" priority="5" stopIfTrue="1" operator="lessThan">
      <formula>0</formula>
    </cfRule>
    <cfRule type="cellIs" dxfId="10" priority="6" stopIfTrue="1" operator="greaterThanOrEqual">
      <formula>0</formula>
    </cfRule>
  </conditionalFormatting>
  <conditionalFormatting sqref="G10">
    <cfRule type="cellIs" dxfId="9" priority="3" stopIfTrue="1" operator="lessThan">
      <formula>0</formula>
    </cfRule>
    <cfRule type="cellIs" dxfId="8" priority="4" stopIfTrue="1" operator="greaterThanOrEqual">
      <formula>0</formula>
    </cfRule>
  </conditionalFormatting>
  <conditionalFormatting sqref="G33">
    <cfRule type="cellIs" dxfId="7" priority="1" stopIfTrue="1" operator="lessThan">
      <formula>0</formula>
    </cfRule>
    <cfRule type="cellIs" dxfId="6" priority="2" stopIfTrue="1" operator="greaterThanOrEqual">
      <formula>0</formula>
    </cfRule>
  </conditionalFormatting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71" fitToHeight="0" orientation="portrait" r:id="rId1"/>
  <headerFooter scaleWithDoc="0" alignWithMargins="0">
    <oddHeader>&amp;R&amp;"Verdana,Normal"&amp;8 5</oddHeader>
    <oddFooter>&amp;R&amp;"Verdana,Cursiva"&amp;8SG. Análisis, Coordinación y Estadística</oddFooter>
  </headerFooter>
  <drawing r:id="rId2"/>
  <legacyDrawing r:id="rId3"/>
  <oleObjects>
    <mc:AlternateContent xmlns:mc="http://schemas.openxmlformats.org/markup-compatibility/2006">
      <mc:Choice Requires="x14">
        <oleObject progId="Word.Document.8" shapeId="3073" r:id="rId4">
          <objectPr defaultSize="0" r:id="rId5">
            <anchor moveWithCells="1">
              <from>
                <xdr:col>1</xdr:col>
                <xdr:colOff>19050</xdr:colOff>
                <xdr:row>42</xdr:row>
                <xdr:rowOff>228600</xdr:rowOff>
              </from>
              <to>
                <xdr:col>6</xdr:col>
                <xdr:colOff>876300</xdr:colOff>
                <xdr:row>63</xdr:row>
                <xdr:rowOff>114300</xdr:rowOff>
              </to>
            </anchor>
          </objectPr>
        </oleObject>
      </mc:Choice>
      <mc:Fallback>
        <oleObject progId="Word.Document.8" shapeId="3073" r:id="rId4"/>
      </mc:Fallback>
    </mc:AlternateContent>
  </oleObjects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pageSetUpPr fitToPage="1"/>
  </sheetPr>
  <dimension ref="A1:I67"/>
  <sheetViews>
    <sheetView showGridLines="0" topLeftCell="A43" zoomScaleNormal="100" zoomScaleSheetLayoutView="90" zoomScalePageLayoutView="75" workbookViewId="0"/>
  </sheetViews>
  <sheetFormatPr baseColWidth="10" defaultColWidth="11.5703125" defaultRowHeight="10.5" x14ac:dyDescent="0.15"/>
  <cols>
    <col min="1" max="1" width="1.85546875" style="113" customWidth="1"/>
    <col min="2" max="2" width="5.28515625" style="113" customWidth="1"/>
    <col min="3" max="3" width="69.7109375" style="113" customWidth="1"/>
    <col min="4" max="4" width="17.42578125" style="113" customWidth="1"/>
    <col min="5" max="5" width="17" style="113" customWidth="1"/>
    <col min="6" max="6" width="16.140625" style="113" customWidth="1"/>
    <col min="7" max="7" width="15.5703125" style="113" customWidth="1"/>
    <col min="8" max="8" width="10.5703125" style="113" customWidth="1"/>
    <col min="9" max="16384" width="11.5703125" style="113"/>
  </cols>
  <sheetData>
    <row r="1" spans="1:8" ht="10.5" customHeight="1" x14ac:dyDescent="0.2">
      <c r="G1" s="3"/>
    </row>
    <row r="2" spans="1:8" ht="15.6" customHeight="1" x14ac:dyDescent="0.15">
      <c r="B2" s="5" t="s">
        <v>92</v>
      </c>
      <c r="C2" s="5"/>
      <c r="D2" s="5"/>
      <c r="E2" s="5"/>
      <c r="F2" s="5"/>
      <c r="G2" s="5"/>
    </row>
    <row r="3" spans="1:8" ht="15.6" customHeight="1" thickBot="1" x14ac:dyDescent="0.2">
      <c r="B3" s="6"/>
      <c r="C3" s="6"/>
      <c r="D3" s="6"/>
      <c r="E3" s="6"/>
      <c r="F3" s="6"/>
      <c r="G3" s="6"/>
    </row>
    <row r="4" spans="1:8" ht="16.5" customHeight="1" thickBot="1" x14ac:dyDescent="0.2">
      <c r="A4" s="175"/>
      <c r="B4" s="7" t="s">
        <v>93</v>
      </c>
      <c r="C4" s="8"/>
      <c r="D4" s="8"/>
      <c r="E4" s="8"/>
      <c r="F4" s="8"/>
      <c r="G4" s="9"/>
    </row>
    <row r="5" spans="1:8" ht="15.75" customHeight="1" x14ac:dyDescent="0.2">
      <c r="B5" s="176"/>
      <c r="C5" s="11" t="s">
        <v>94</v>
      </c>
      <c r="D5" s="12"/>
      <c r="E5" s="12"/>
      <c r="F5" s="13" t="s">
        <v>4</v>
      </c>
      <c r="G5" s="14" t="s">
        <v>4</v>
      </c>
    </row>
    <row r="6" spans="1:8" ht="14.25" x14ac:dyDescent="0.15">
      <c r="B6" s="177"/>
      <c r="C6" s="16" t="s">
        <v>5</v>
      </c>
      <c r="D6" s="17" t="s">
        <v>6</v>
      </c>
      <c r="E6" s="17" t="s">
        <v>7</v>
      </c>
      <c r="F6" s="18" t="s">
        <v>8</v>
      </c>
      <c r="G6" s="19" t="s">
        <v>8</v>
      </c>
    </row>
    <row r="7" spans="1:8" ht="15" thickBot="1" x14ac:dyDescent="0.25">
      <c r="B7" s="178"/>
      <c r="C7" s="21"/>
      <c r="D7" s="22" t="s">
        <v>58</v>
      </c>
      <c r="E7" s="22" t="s">
        <v>59</v>
      </c>
      <c r="F7" s="23" t="s">
        <v>11</v>
      </c>
      <c r="G7" s="24" t="s">
        <v>12</v>
      </c>
    </row>
    <row r="8" spans="1:8" ht="20.100000000000001" customHeight="1" thickBot="1" x14ac:dyDescent="0.25">
      <c r="B8" s="179"/>
      <c r="C8" s="180" t="s">
        <v>95</v>
      </c>
      <c r="D8" s="181"/>
      <c r="E8" s="181"/>
      <c r="F8" s="182"/>
      <c r="G8" s="183"/>
    </row>
    <row r="9" spans="1:8" ht="20.100000000000001" customHeight="1" x14ac:dyDescent="0.15">
      <c r="B9" s="184" t="s">
        <v>96</v>
      </c>
      <c r="C9" s="185" t="s">
        <v>97</v>
      </c>
      <c r="D9" s="186">
        <v>375.75</v>
      </c>
      <c r="E9" s="186">
        <v>376.71</v>
      </c>
      <c r="F9" s="187">
        <f>E9-D9</f>
        <v>0.95999999999997954</v>
      </c>
      <c r="G9" s="188">
        <f>(E9*100/D9)-100</f>
        <v>0.25548902195609458</v>
      </c>
    </row>
    <row r="10" spans="1:8" ht="20.100000000000001" customHeight="1" x14ac:dyDescent="0.15">
      <c r="B10" s="189" t="s">
        <v>96</v>
      </c>
      <c r="C10" s="36" t="s">
        <v>98</v>
      </c>
      <c r="D10" s="37">
        <v>350.59</v>
      </c>
      <c r="E10" s="37">
        <v>343.65</v>
      </c>
      <c r="F10" s="33">
        <f t="shared" ref="F10:F11" si="0">E10-D10</f>
        <v>-6.9399999999999977</v>
      </c>
      <c r="G10" s="38">
        <f t="shared" ref="G10:G11" si="1">(E10*100/D10)-100</f>
        <v>-1.9795202373142331</v>
      </c>
      <c r="H10" s="190"/>
    </row>
    <row r="11" spans="1:8" ht="20.100000000000001" customHeight="1" x14ac:dyDescent="0.15">
      <c r="B11" s="189" t="s">
        <v>96</v>
      </c>
      <c r="C11" s="36" t="s">
        <v>99</v>
      </c>
      <c r="D11" s="37">
        <v>374.21</v>
      </c>
      <c r="E11" s="37">
        <v>378.65</v>
      </c>
      <c r="F11" s="33">
        <f t="shared" si="0"/>
        <v>4.4399999999999977</v>
      </c>
      <c r="G11" s="38">
        <f t="shared" si="1"/>
        <v>1.1864995590711089</v>
      </c>
      <c r="H11" s="190"/>
    </row>
    <row r="12" spans="1:8" ht="20.100000000000001" customHeight="1" thickBot="1" x14ac:dyDescent="0.2">
      <c r="B12" s="189" t="s">
        <v>96</v>
      </c>
      <c r="C12" s="36" t="s">
        <v>100</v>
      </c>
      <c r="D12" s="37">
        <v>191.31</v>
      </c>
      <c r="E12" s="37">
        <v>191.36</v>
      </c>
      <c r="F12" s="33">
        <f>E12-D12</f>
        <v>5.0000000000011369E-2</v>
      </c>
      <c r="G12" s="46">
        <f>(E12*100/D12)-100</f>
        <v>2.6135591448436912E-2</v>
      </c>
    </row>
    <row r="13" spans="1:8" ht="20.100000000000001" customHeight="1" thickBot="1" x14ac:dyDescent="0.2">
      <c r="B13" s="191"/>
      <c r="C13" s="192" t="s">
        <v>101</v>
      </c>
      <c r="D13" s="193"/>
      <c r="E13" s="193"/>
      <c r="F13" s="194"/>
      <c r="G13" s="195"/>
    </row>
    <row r="14" spans="1:8" ht="20.100000000000001" customHeight="1" x14ac:dyDescent="0.15">
      <c r="B14" s="189" t="s">
        <v>96</v>
      </c>
      <c r="C14" s="59" t="s">
        <v>102</v>
      </c>
      <c r="D14" s="37">
        <v>557.73</v>
      </c>
      <c r="E14" s="37">
        <v>566.89</v>
      </c>
      <c r="F14" s="33">
        <f>E14-D14</f>
        <v>9.1599999999999682</v>
      </c>
      <c r="G14" s="46">
        <f>(E14*100/D14)-100</f>
        <v>1.6423717569433194</v>
      </c>
    </row>
    <row r="15" spans="1:8" ht="20.100000000000001" customHeight="1" x14ac:dyDescent="0.15">
      <c r="B15" s="189" t="s">
        <v>96</v>
      </c>
      <c r="C15" s="59" t="s">
        <v>103</v>
      </c>
      <c r="D15" s="37">
        <v>533.37</v>
      </c>
      <c r="E15" s="37">
        <v>542.71</v>
      </c>
      <c r="F15" s="33">
        <f>E15-D15</f>
        <v>9.3400000000000318</v>
      </c>
      <c r="G15" s="46">
        <f>(E15*100/D15)-100</f>
        <v>1.7511296098393245</v>
      </c>
    </row>
    <row r="16" spans="1:8" ht="20.100000000000001" customHeight="1" x14ac:dyDescent="0.15">
      <c r="B16" s="189" t="s">
        <v>96</v>
      </c>
      <c r="C16" s="59" t="s">
        <v>104</v>
      </c>
      <c r="D16" s="37">
        <v>550.96</v>
      </c>
      <c r="E16" s="37">
        <v>560.04999999999995</v>
      </c>
      <c r="F16" s="33">
        <f>E16-D16</f>
        <v>9.0899999999999181</v>
      </c>
      <c r="G16" s="46">
        <f>(E16*100/D16)-100</f>
        <v>1.6498475388412714</v>
      </c>
    </row>
    <row r="17" spans="2:8" ht="20.100000000000001" customHeight="1" thickBot="1" x14ac:dyDescent="0.2">
      <c r="B17" s="189" t="s">
        <v>96</v>
      </c>
      <c r="C17" s="59" t="s">
        <v>105</v>
      </c>
      <c r="D17" s="37">
        <v>516.17999999999995</v>
      </c>
      <c r="E17" s="37">
        <v>525.36</v>
      </c>
      <c r="F17" s="33">
        <f>E17-D17</f>
        <v>9.1800000000000637</v>
      </c>
      <c r="G17" s="46">
        <f>(E17*100/D17)-100</f>
        <v>1.7784493781239235</v>
      </c>
      <c r="H17" s="196"/>
    </row>
    <row r="18" spans="2:8" ht="20.100000000000001" customHeight="1" thickBot="1" x14ac:dyDescent="0.2">
      <c r="B18" s="191"/>
      <c r="C18" s="197" t="s">
        <v>106</v>
      </c>
      <c r="D18" s="193"/>
      <c r="E18" s="193"/>
      <c r="F18" s="194"/>
      <c r="G18" s="195"/>
    </row>
    <row r="19" spans="2:8" ht="20.100000000000001" customHeight="1" x14ac:dyDescent="0.15">
      <c r="B19" s="198" t="s">
        <v>96</v>
      </c>
      <c r="C19" s="59" t="s">
        <v>107</v>
      </c>
      <c r="D19" s="37">
        <v>180.64</v>
      </c>
      <c r="E19" s="37">
        <v>184.04</v>
      </c>
      <c r="F19" s="33">
        <f>E19-D19</f>
        <v>3.4000000000000057</v>
      </c>
      <c r="G19" s="46">
        <f>(E19*100/D19)-100</f>
        <v>1.8821966341895546</v>
      </c>
    </row>
    <row r="20" spans="2:8" ht="20.100000000000001" customHeight="1" x14ac:dyDescent="0.15">
      <c r="B20" s="189" t="s">
        <v>96</v>
      </c>
      <c r="C20" s="59" t="s">
        <v>108</v>
      </c>
      <c r="D20" s="37">
        <v>181.37</v>
      </c>
      <c r="E20" s="37">
        <v>182.12</v>
      </c>
      <c r="F20" s="199">
        <f>E20-D20</f>
        <v>0.75</v>
      </c>
      <c r="G20" s="38">
        <f>(E20*100/D20)-100</f>
        <v>0.41351932513646261</v>
      </c>
    </row>
    <row r="21" spans="2:8" ht="20.100000000000001" customHeight="1" x14ac:dyDescent="0.15">
      <c r="B21" s="189" t="s">
        <v>96</v>
      </c>
      <c r="C21" s="59" t="s">
        <v>109</v>
      </c>
      <c r="D21" s="37">
        <v>172.87</v>
      </c>
      <c r="E21" s="37">
        <v>175.23</v>
      </c>
      <c r="F21" s="33">
        <f>E21-D21</f>
        <v>2.3599999999999852</v>
      </c>
      <c r="G21" s="38">
        <f>(E21*100/D21)-100</f>
        <v>1.3651877133105756</v>
      </c>
    </row>
    <row r="22" spans="2:8" ht="20.100000000000001" customHeight="1" x14ac:dyDescent="0.15">
      <c r="B22" s="189" t="s">
        <v>96</v>
      </c>
      <c r="C22" s="59" t="s">
        <v>110</v>
      </c>
      <c r="D22" s="37">
        <v>170.43</v>
      </c>
      <c r="E22" s="37">
        <v>167.03</v>
      </c>
      <c r="F22" s="33">
        <f>E22-D22</f>
        <v>-3.4000000000000057</v>
      </c>
      <c r="G22" s="38">
        <f>(E22*100/D22)-100</f>
        <v>-1.994953940034037</v>
      </c>
      <c r="H22" s="196"/>
    </row>
    <row r="23" spans="2:8" ht="20.100000000000001" customHeight="1" thickBot="1" x14ac:dyDescent="0.2">
      <c r="B23" s="189" t="s">
        <v>96</v>
      </c>
      <c r="C23" s="200" t="s">
        <v>111</v>
      </c>
      <c r="D23" s="37">
        <v>45.28</v>
      </c>
      <c r="E23" s="37">
        <v>45.28</v>
      </c>
      <c r="F23" s="199">
        <f>E23-D23</f>
        <v>0</v>
      </c>
      <c r="G23" s="38">
        <f>(E23*100/D23)-100</f>
        <v>0</v>
      </c>
    </row>
    <row r="24" spans="2:8" ht="20.100000000000001" customHeight="1" thickBot="1" x14ac:dyDescent="0.2">
      <c r="B24" s="191"/>
      <c r="C24" s="197" t="s">
        <v>112</v>
      </c>
      <c r="D24" s="193"/>
      <c r="E24" s="193"/>
      <c r="F24" s="194"/>
      <c r="G24" s="201"/>
    </row>
    <row r="25" spans="2:8" ht="20.100000000000001" customHeight="1" x14ac:dyDescent="0.15">
      <c r="B25" s="202" t="s">
        <v>113</v>
      </c>
      <c r="C25" s="121" t="s">
        <v>114</v>
      </c>
      <c r="D25" s="122">
        <v>159.13999999999999</v>
      </c>
      <c r="E25" s="122">
        <v>159.22999999999999</v>
      </c>
      <c r="F25" s="123">
        <f>E25-D25</f>
        <v>9.0000000000003411E-2</v>
      </c>
      <c r="G25" s="124">
        <f>(E25*100/D25)-100</f>
        <v>5.6553977629761221E-2</v>
      </c>
    </row>
    <row r="26" spans="2:8" ht="20.100000000000001" customHeight="1" x14ac:dyDescent="0.15">
      <c r="B26" s="202" t="s">
        <v>113</v>
      </c>
      <c r="C26" s="121" t="s">
        <v>115</v>
      </c>
      <c r="D26" s="122">
        <v>157.04</v>
      </c>
      <c r="E26" s="122">
        <v>157.04</v>
      </c>
      <c r="F26" s="123">
        <f>E26-D26</f>
        <v>0</v>
      </c>
      <c r="G26" s="124">
        <f>(E26*100/D26)-100</f>
        <v>0</v>
      </c>
    </row>
    <row r="27" spans="2:8" ht="20.100000000000001" customHeight="1" thickBot="1" x14ac:dyDescent="0.2">
      <c r="B27" s="202" t="s">
        <v>113</v>
      </c>
      <c r="C27" s="121" t="s">
        <v>116</v>
      </c>
      <c r="D27" s="122">
        <v>159.43</v>
      </c>
      <c r="E27" s="122">
        <v>159.54</v>
      </c>
      <c r="F27" s="123">
        <f>E27-D27</f>
        <v>0.10999999999998522</v>
      </c>
      <c r="G27" s="124">
        <f>(E27*100/D27)-100</f>
        <v>6.8995797528685898E-2</v>
      </c>
    </row>
    <row r="28" spans="2:8" ht="20.100000000000001" customHeight="1" thickBot="1" x14ac:dyDescent="0.2">
      <c r="B28" s="191"/>
      <c r="C28" s="203" t="s">
        <v>117</v>
      </c>
      <c r="D28" s="193"/>
      <c r="E28" s="193"/>
      <c r="F28" s="194"/>
      <c r="G28" s="201"/>
    </row>
    <row r="29" spans="2:8" ht="20.100000000000001" customHeight="1" x14ac:dyDescent="0.15">
      <c r="B29" s="202" t="s">
        <v>118</v>
      </c>
      <c r="C29" s="121" t="s">
        <v>119</v>
      </c>
      <c r="D29" s="122">
        <v>96.28</v>
      </c>
      <c r="E29" s="122">
        <v>97.13</v>
      </c>
      <c r="F29" s="123">
        <f>E29-D29</f>
        <v>0.84999999999999432</v>
      </c>
      <c r="G29" s="124">
        <f>(E29*100/D29)-100</f>
        <v>0.88284171167428838</v>
      </c>
    </row>
    <row r="30" spans="2:8" ht="20.100000000000001" customHeight="1" x14ac:dyDescent="0.15">
      <c r="B30" s="202" t="s">
        <v>118</v>
      </c>
      <c r="C30" s="204" t="s">
        <v>120</v>
      </c>
      <c r="D30" s="205">
        <v>0.82</v>
      </c>
      <c r="E30" s="205">
        <v>0.83</v>
      </c>
      <c r="F30" s="123">
        <f>E30-D30</f>
        <v>1.0000000000000009E-2</v>
      </c>
      <c r="G30" s="124">
        <f>(E30*100/D30)-100</f>
        <v>1.2195121951219505</v>
      </c>
    </row>
    <row r="31" spans="2:8" ht="20.100000000000001" customHeight="1" thickBot="1" x14ac:dyDescent="0.2">
      <c r="B31" s="202" t="s">
        <v>118</v>
      </c>
      <c r="C31" s="206" t="s">
        <v>121</v>
      </c>
      <c r="D31" s="207">
        <v>0.63</v>
      </c>
      <c r="E31" s="207">
        <v>0.64</v>
      </c>
      <c r="F31" s="123">
        <f>E31-D31</f>
        <v>1.0000000000000009E-2</v>
      </c>
      <c r="G31" s="124">
        <f>(E31*100/D31)-100</f>
        <v>1.5873015873015817</v>
      </c>
    </row>
    <row r="32" spans="2:8" ht="20.100000000000001" customHeight="1" thickBot="1" x14ac:dyDescent="0.2">
      <c r="B32" s="191"/>
      <c r="C32" s="197" t="s">
        <v>122</v>
      </c>
      <c r="D32" s="193"/>
      <c r="E32" s="193"/>
      <c r="F32" s="194"/>
      <c r="G32" s="201"/>
    </row>
    <row r="33" spans="2:8" ht="20.100000000000001" customHeight="1" thickBot="1" x14ac:dyDescent="0.2">
      <c r="B33" s="208" t="s">
        <v>123</v>
      </c>
      <c r="C33" s="206" t="s">
        <v>124</v>
      </c>
      <c r="D33" s="122">
        <v>204.81</v>
      </c>
      <c r="E33" s="122">
        <v>213.58</v>
      </c>
      <c r="F33" s="123">
        <f>E33-D33</f>
        <v>8.7700000000000102</v>
      </c>
      <c r="G33" s="124">
        <f>(E33*100/D33)-100</f>
        <v>4.2820174796152486</v>
      </c>
    </row>
    <row r="34" spans="2:8" ht="20.100000000000001" customHeight="1" thickBot="1" x14ac:dyDescent="0.2">
      <c r="B34" s="209"/>
      <c r="C34" s="197" t="s">
        <v>125</v>
      </c>
      <c r="D34" s="193"/>
      <c r="E34" s="193"/>
      <c r="F34" s="194"/>
      <c r="G34" s="201"/>
    </row>
    <row r="35" spans="2:8" ht="20.100000000000001" customHeight="1" thickBot="1" x14ac:dyDescent="0.2">
      <c r="B35" s="210" t="s">
        <v>126</v>
      </c>
      <c r="C35" s="211" t="s">
        <v>127</v>
      </c>
      <c r="D35" s="212">
        <v>82.09</v>
      </c>
      <c r="E35" s="212">
        <v>65.760000000000005</v>
      </c>
      <c r="F35" s="213">
        <f>E35-D35</f>
        <v>-16.329999999999998</v>
      </c>
      <c r="G35" s="214">
        <f>((E35*100)/D35)-100</f>
        <v>-19.892800584724071</v>
      </c>
    </row>
    <row r="36" spans="2:8" ht="20.100000000000001" customHeight="1" thickBot="1" x14ac:dyDescent="0.2">
      <c r="B36" s="215" t="s">
        <v>128</v>
      </c>
      <c r="C36" s="216" t="s">
        <v>129</v>
      </c>
      <c r="D36" s="217" t="s">
        <v>130</v>
      </c>
      <c r="E36" s="218"/>
      <c r="F36" s="218"/>
      <c r="G36" s="219"/>
    </row>
    <row r="37" spans="2:8" ht="20.100000000000001" customHeight="1" thickBot="1" x14ac:dyDescent="0.2">
      <c r="B37" s="209"/>
      <c r="C37" s="197" t="s">
        <v>131</v>
      </c>
      <c r="D37" s="193"/>
      <c r="E37" s="193"/>
      <c r="F37" s="194"/>
      <c r="G37" s="201"/>
    </row>
    <row r="38" spans="2:8" ht="20.100000000000001" customHeight="1" thickBot="1" x14ac:dyDescent="0.2">
      <c r="B38" s="215" t="s">
        <v>132</v>
      </c>
      <c r="C38" s="216" t="s">
        <v>133</v>
      </c>
      <c r="D38" s="217" t="s">
        <v>134</v>
      </c>
      <c r="E38" s="218"/>
      <c r="F38" s="218"/>
      <c r="G38" s="219"/>
    </row>
    <row r="39" spans="2:8" ht="14.25" x14ac:dyDescent="0.15">
      <c r="B39" s="79" t="s">
        <v>49</v>
      </c>
      <c r="C39" s="80"/>
      <c r="D39" s="80"/>
      <c r="E39" s="80"/>
      <c r="F39" s="80"/>
      <c r="G39" s="175"/>
    </row>
    <row r="40" spans="2:8" ht="14.25" x14ac:dyDescent="0.15">
      <c r="B40" s="82" t="s">
        <v>135</v>
      </c>
      <c r="C40" s="80"/>
      <c r="D40" s="80"/>
      <c r="E40" s="80"/>
      <c r="F40" s="80"/>
      <c r="G40" s="175"/>
    </row>
    <row r="41" spans="2:8" ht="12" customHeight="1" x14ac:dyDescent="0.15">
      <c r="B41" s="82" t="s">
        <v>136</v>
      </c>
      <c r="C41" s="80"/>
      <c r="D41" s="80"/>
      <c r="E41" s="80"/>
      <c r="F41" s="80"/>
      <c r="G41" s="175"/>
    </row>
    <row r="42" spans="2:8" ht="32.25" customHeight="1" x14ac:dyDescent="0.15">
      <c r="B42" s="82"/>
      <c r="C42" s="80"/>
      <c r="D42" s="80"/>
      <c r="E42" s="80"/>
      <c r="F42" s="80"/>
      <c r="G42" s="175"/>
    </row>
    <row r="43" spans="2:8" ht="16.5" customHeight="1" x14ac:dyDescent="0.25">
      <c r="B43" s="86" t="s">
        <v>55</v>
      </c>
      <c r="C43" s="86"/>
      <c r="D43" s="86"/>
      <c r="E43" s="86"/>
      <c r="F43" s="86"/>
      <c r="G43" s="86"/>
    </row>
    <row r="44" spans="2:8" ht="15" customHeight="1" x14ac:dyDescent="0.15"/>
    <row r="45" spans="2:8" ht="15" customHeight="1" x14ac:dyDescent="0.15"/>
    <row r="46" spans="2:8" ht="15" customHeight="1" x14ac:dyDescent="0.15"/>
    <row r="47" spans="2:8" ht="15" customHeight="1" x14ac:dyDescent="0.15"/>
    <row r="48" spans="2:8" ht="71.25" customHeight="1" x14ac:dyDescent="0.15">
      <c r="H48" s="220"/>
    </row>
    <row r="49" spans="2:9" ht="39" customHeight="1" x14ac:dyDescent="0.15">
      <c r="H49" s="220"/>
    </row>
    <row r="50" spans="2:9" ht="18.75" customHeight="1" x14ac:dyDescent="0.15">
      <c r="H50" s="220"/>
    </row>
    <row r="51" spans="2:9" ht="18.75" customHeight="1" x14ac:dyDescent="0.15">
      <c r="H51" s="220"/>
    </row>
    <row r="52" spans="2:9" ht="13.5" customHeight="1" x14ac:dyDescent="0.15">
      <c r="H52" s="220"/>
    </row>
    <row r="53" spans="2:9" ht="15" customHeight="1" x14ac:dyDescent="0.15">
      <c r="B53" s="221"/>
      <c r="C53" s="221"/>
      <c r="D53" s="222"/>
      <c r="E53" s="222"/>
      <c r="F53" s="221"/>
      <c r="G53" s="221"/>
    </row>
    <row r="54" spans="2:9" ht="11.25" customHeight="1" x14ac:dyDescent="0.15">
      <c r="B54" s="221"/>
      <c r="C54" s="221"/>
      <c r="D54" s="221"/>
      <c r="E54" s="221"/>
      <c r="F54" s="221"/>
    </row>
    <row r="55" spans="2:9" ht="13.5" customHeight="1" x14ac:dyDescent="0.15">
      <c r="B55" s="221"/>
      <c r="C55" s="221"/>
      <c r="D55" s="223"/>
      <c r="E55" s="223"/>
      <c r="F55" s="224"/>
      <c r="G55" s="224"/>
      <c r="I55" s="225"/>
    </row>
    <row r="56" spans="2:9" ht="15" customHeight="1" x14ac:dyDescent="0.15">
      <c r="B56" s="226"/>
      <c r="C56" s="227"/>
      <c r="D56" s="228"/>
      <c r="E56" s="228"/>
      <c r="F56" s="229"/>
      <c r="G56" s="228"/>
      <c r="I56" s="225"/>
    </row>
    <row r="57" spans="2:9" ht="15" customHeight="1" x14ac:dyDescent="0.15">
      <c r="B57" s="226"/>
      <c r="C57" s="227"/>
      <c r="D57" s="228"/>
      <c r="E57" s="228"/>
      <c r="F57" s="229"/>
      <c r="G57" s="228"/>
      <c r="I57" s="225"/>
    </row>
    <row r="58" spans="2:9" ht="15" customHeight="1" x14ac:dyDescent="0.15">
      <c r="B58" s="226"/>
      <c r="C58" s="227"/>
      <c r="D58" s="228"/>
      <c r="E58" s="228"/>
      <c r="F58" s="229"/>
      <c r="G58" s="228"/>
      <c r="I58" s="225"/>
    </row>
    <row r="59" spans="2:9" ht="15" customHeight="1" x14ac:dyDescent="0.15">
      <c r="B59" s="226"/>
      <c r="C59" s="227"/>
      <c r="D59" s="228"/>
      <c r="E59" s="228"/>
      <c r="F59" s="229"/>
    </row>
    <row r="67" spans="7:7" x14ac:dyDescent="0.15">
      <c r="G67" s="102" t="s">
        <v>56</v>
      </c>
    </row>
  </sheetData>
  <mergeCells count="5">
    <mergeCell ref="B2:G2"/>
    <mergeCell ref="B4:G4"/>
    <mergeCell ref="D36:G36"/>
    <mergeCell ref="D38:G38"/>
    <mergeCell ref="B43:G43"/>
  </mergeCells>
  <conditionalFormatting sqref="G56:G58 G9:G14 G37 G17:G35">
    <cfRule type="cellIs" dxfId="5" priority="5" stopIfTrue="1" operator="lessThan">
      <formula>0</formula>
    </cfRule>
    <cfRule type="cellIs" dxfId="4" priority="6" stopIfTrue="1" operator="greaterThanOrEqual">
      <formula>0</formula>
    </cfRule>
  </conditionalFormatting>
  <conditionalFormatting sqref="G15">
    <cfRule type="cellIs" dxfId="3" priority="3" stopIfTrue="1" operator="lessThan">
      <formula>0</formula>
    </cfRule>
    <cfRule type="cellIs" dxfId="2" priority="4" stopIfTrue="1" operator="greaterThanOrEqual">
      <formula>0</formula>
    </cfRule>
  </conditionalFormatting>
  <conditionalFormatting sqref="G16">
    <cfRule type="cellIs" dxfId="1" priority="1" stopIfTrue="1" operator="lessThan">
      <formula>0</formula>
    </cfRule>
    <cfRule type="cellIs" dxfId="0" priority="2" stopIfTrue="1" operator="greaterThanOrEqual">
      <formula>0</formula>
    </cfRule>
  </conditionalFormatting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69" fitToHeight="0" orientation="portrait" r:id="rId1"/>
  <headerFooter scaleWithDoc="0" alignWithMargins="0">
    <oddHeader>&amp;R&amp;"Verdana,Normal"&amp;8 7</oddHeader>
    <oddFooter>&amp;R&amp;"Verdana,Cursiva"&amp;8SG. Análisis, Coordinación y Estadística</oddFooter>
  </headerFooter>
  <drawing r:id="rId2"/>
  <legacyDrawing r:id="rId3"/>
  <oleObjects>
    <mc:AlternateContent xmlns:mc="http://schemas.openxmlformats.org/markup-compatibility/2006">
      <mc:Choice Requires="x14">
        <oleObject progId="Word.Document.8" shapeId="4097" r:id="rId4">
          <objectPr defaultSize="0" r:id="rId5">
            <anchor moveWithCells="1">
              <from>
                <xdr:col>0</xdr:col>
                <xdr:colOff>85725</xdr:colOff>
                <xdr:row>44</xdr:row>
                <xdr:rowOff>133350</xdr:rowOff>
              </from>
              <to>
                <xdr:col>6</xdr:col>
                <xdr:colOff>895350</xdr:colOff>
                <xdr:row>65</xdr:row>
                <xdr:rowOff>47625</xdr:rowOff>
              </to>
            </anchor>
          </objectPr>
        </oleObject>
      </mc:Choice>
      <mc:Fallback>
        <oleObject progId="Word.Document.8" shapeId="4097" r:id="rId4"/>
      </mc:Fallback>
    </mc:AlternateContent>
  </oleObjec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G40"/>
  <sheetViews>
    <sheetView showGridLines="0" zoomScaleNormal="100" zoomScaleSheetLayoutView="90" workbookViewId="0"/>
  </sheetViews>
  <sheetFormatPr baseColWidth="10" defaultColWidth="8.85546875" defaultRowHeight="11.25" x14ac:dyDescent="0.15"/>
  <cols>
    <col min="1" max="1" width="2.7109375" style="230" customWidth="1"/>
    <col min="2" max="2" width="26.140625" style="230" customWidth="1"/>
    <col min="3" max="3" width="27.140625" style="230" customWidth="1"/>
    <col min="4" max="4" width="16.5703125" style="230" customWidth="1"/>
    <col min="5" max="5" width="15" style="230" customWidth="1"/>
    <col min="6" max="6" width="13.5703125" style="230" customWidth="1"/>
    <col min="7" max="7" width="6.140625" style="230" customWidth="1"/>
    <col min="8" max="16384" width="8.85546875" style="230"/>
  </cols>
  <sheetData>
    <row r="1" spans="2:7" ht="19.899999999999999" customHeight="1" x14ac:dyDescent="0.2">
      <c r="G1" s="231"/>
    </row>
    <row r="2" spans="2:7" ht="36.75" customHeight="1" x14ac:dyDescent="0.25">
      <c r="B2" s="232" t="s">
        <v>137</v>
      </c>
      <c r="C2" s="232"/>
      <c r="D2" s="232"/>
      <c r="E2" s="232"/>
      <c r="F2" s="232"/>
    </row>
    <row r="3" spans="2:7" ht="14.25" customHeight="1" x14ac:dyDescent="0.25">
      <c r="B3" s="233"/>
      <c r="C3" s="233"/>
      <c r="D3" s="233"/>
      <c r="E3" s="233"/>
      <c r="F3" s="233"/>
    </row>
    <row r="4" spans="2:7" ht="19.899999999999999" customHeight="1" x14ac:dyDescent="0.15">
      <c r="B4" s="5" t="s">
        <v>138</v>
      </c>
      <c r="C4" s="5"/>
      <c r="D4" s="5"/>
      <c r="E4" s="5"/>
      <c r="F4" s="5"/>
    </row>
    <row r="5" spans="2:7" ht="15.75" customHeight="1" thickBot="1" x14ac:dyDescent="0.2">
      <c r="B5" s="6"/>
      <c r="C5" s="6"/>
      <c r="D5" s="6"/>
      <c r="E5" s="6"/>
      <c r="F5" s="6"/>
    </row>
    <row r="6" spans="2:7" ht="19.899999999999999" customHeight="1" thickBot="1" x14ac:dyDescent="0.2">
      <c r="B6" s="7" t="s">
        <v>139</v>
      </c>
      <c r="C6" s="8"/>
      <c r="D6" s="8"/>
      <c r="E6" s="8"/>
      <c r="F6" s="9"/>
    </row>
    <row r="7" spans="2:7" ht="12" customHeight="1" x14ac:dyDescent="0.15">
      <c r="B7" s="234" t="s">
        <v>140</v>
      </c>
      <c r="C7" s="234"/>
      <c r="D7" s="234"/>
      <c r="E7" s="234"/>
      <c r="F7" s="234"/>
      <c r="G7" s="235"/>
    </row>
    <row r="8" spans="2:7" ht="19.899999999999999" customHeight="1" x14ac:dyDescent="0.15">
      <c r="B8" s="236" t="s">
        <v>141</v>
      </c>
      <c r="C8" s="236"/>
      <c r="D8" s="236"/>
      <c r="E8" s="236"/>
      <c r="F8" s="236"/>
      <c r="G8" s="235"/>
    </row>
    <row r="9" spans="2:7" ht="19.899999999999999" customHeight="1" x14ac:dyDescent="0.15">
      <c r="B9" s="237" t="s">
        <v>142</v>
      </c>
      <c r="C9" s="237"/>
      <c r="D9" s="237"/>
      <c r="E9" s="237"/>
      <c r="F9" s="237"/>
    </row>
    <row r="10" spans="2:7" ht="19.899999999999999" customHeight="1" thickBot="1" x14ac:dyDescent="0.2"/>
    <row r="11" spans="2:7" ht="39" customHeight="1" thickBot="1" x14ac:dyDescent="0.2">
      <c r="B11" s="238" t="s">
        <v>143</v>
      </c>
      <c r="C11" s="239" t="s">
        <v>144</v>
      </c>
      <c r="D11" s="239" t="s">
        <v>145</v>
      </c>
      <c r="E11" s="239" t="s">
        <v>146</v>
      </c>
      <c r="F11" s="239" t="s">
        <v>147</v>
      </c>
    </row>
    <row r="12" spans="2:7" ht="15" customHeight="1" x14ac:dyDescent="0.15">
      <c r="B12" s="240" t="s">
        <v>148</v>
      </c>
      <c r="C12" s="241" t="s">
        <v>149</v>
      </c>
      <c r="D12" s="242">
        <v>180</v>
      </c>
      <c r="E12" s="242">
        <v>182</v>
      </c>
      <c r="F12" s="243">
        <v>2</v>
      </c>
    </row>
    <row r="13" spans="2:7" ht="15" customHeight="1" x14ac:dyDescent="0.15">
      <c r="B13" s="244"/>
      <c r="C13" s="245" t="s">
        <v>150</v>
      </c>
      <c r="D13" s="246">
        <v>188</v>
      </c>
      <c r="E13" s="246">
        <v>189</v>
      </c>
      <c r="F13" s="247">
        <v>1</v>
      </c>
    </row>
    <row r="14" spans="2:7" ht="15" customHeight="1" x14ac:dyDescent="0.15">
      <c r="B14" s="248"/>
      <c r="C14" s="245" t="s">
        <v>151</v>
      </c>
      <c r="D14" s="246">
        <v>200</v>
      </c>
      <c r="E14" s="246">
        <v>201</v>
      </c>
      <c r="F14" s="247">
        <v>1</v>
      </c>
    </row>
    <row r="15" spans="2:7" ht="15" customHeight="1" x14ac:dyDescent="0.15">
      <c r="B15" s="248"/>
      <c r="C15" s="245" t="s">
        <v>152</v>
      </c>
      <c r="D15" s="246">
        <v>181.4</v>
      </c>
      <c r="E15" s="246">
        <v>182.6</v>
      </c>
      <c r="F15" s="247">
        <v>1.1999999999999886</v>
      </c>
    </row>
    <row r="16" spans="2:7" ht="15" customHeight="1" x14ac:dyDescent="0.15">
      <c r="B16" s="248"/>
      <c r="C16" s="245" t="s">
        <v>153</v>
      </c>
      <c r="D16" s="246">
        <v>192</v>
      </c>
      <c r="E16" s="246">
        <v>192</v>
      </c>
      <c r="F16" s="247">
        <v>0</v>
      </c>
    </row>
    <row r="17" spans="2:6" ht="15" customHeight="1" x14ac:dyDescent="0.15">
      <c r="B17" s="248"/>
      <c r="C17" s="245" t="s">
        <v>154</v>
      </c>
      <c r="D17" s="246">
        <v>189.6</v>
      </c>
      <c r="E17" s="246">
        <v>190.6</v>
      </c>
      <c r="F17" s="247">
        <v>1</v>
      </c>
    </row>
    <row r="18" spans="2:6" ht="15" customHeight="1" x14ac:dyDescent="0.15">
      <c r="B18" s="248"/>
      <c r="C18" s="245" t="s">
        <v>155</v>
      </c>
      <c r="D18" s="246">
        <v>183</v>
      </c>
      <c r="E18" s="246">
        <v>185</v>
      </c>
      <c r="F18" s="247">
        <v>2</v>
      </c>
    </row>
    <row r="19" spans="2:6" ht="15" customHeight="1" x14ac:dyDescent="0.15">
      <c r="B19" s="248"/>
      <c r="C19" s="245" t="s">
        <v>156</v>
      </c>
      <c r="D19" s="246">
        <v>183</v>
      </c>
      <c r="E19" s="246">
        <v>185</v>
      </c>
      <c r="F19" s="247">
        <v>2</v>
      </c>
    </row>
    <row r="20" spans="2:6" ht="15" customHeight="1" x14ac:dyDescent="0.15">
      <c r="B20" s="248"/>
      <c r="C20" s="245" t="s">
        <v>157</v>
      </c>
      <c r="D20" s="246">
        <v>180</v>
      </c>
      <c r="E20" s="246">
        <v>184</v>
      </c>
      <c r="F20" s="247">
        <v>4</v>
      </c>
    </row>
    <row r="21" spans="2:6" ht="15" customHeight="1" x14ac:dyDescent="0.15">
      <c r="B21" s="248"/>
      <c r="C21" s="245" t="s">
        <v>158</v>
      </c>
      <c r="D21" s="246">
        <v>192</v>
      </c>
      <c r="E21" s="246">
        <v>193</v>
      </c>
      <c r="F21" s="247">
        <v>1</v>
      </c>
    </row>
    <row r="22" spans="2:6" ht="15" customHeight="1" x14ac:dyDescent="0.15">
      <c r="B22" s="248"/>
      <c r="C22" s="245" t="s">
        <v>159</v>
      </c>
      <c r="D22" s="246">
        <v>182</v>
      </c>
      <c r="E22" s="246">
        <v>183</v>
      </c>
      <c r="F22" s="247">
        <v>1</v>
      </c>
    </row>
    <row r="23" spans="2:6" ht="15" customHeight="1" x14ac:dyDescent="0.15">
      <c r="B23" s="248"/>
      <c r="C23" s="245" t="s">
        <v>160</v>
      </c>
      <c r="D23" s="246">
        <v>185</v>
      </c>
      <c r="E23" s="246">
        <v>187</v>
      </c>
      <c r="F23" s="247">
        <v>2</v>
      </c>
    </row>
    <row r="24" spans="2:6" ht="15" customHeight="1" x14ac:dyDescent="0.15">
      <c r="B24" s="248"/>
      <c r="C24" s="245" t="s">
        <v>161</v>
      </c>
      <c r="D24" s="246">
        <v>186.6</v>
      </c>
      <c r="E24" s="246">
        <v>187.6</v>
      </c>
      <c r="F24" s="247">
        <v>1</v>
      </c>
    </row>
    <row r="25" spans="2:6" ht="15" customHeight="1" x14ac:dyDescent="0.15">
      <c r="B25" s="248"/>
      <c r="C25" s="245" t="s">
        <v>162</v>
      </c>
      <c r="D25" s="246">
        <v>187</v>
      </c>
      <c r="E25" s="246">
        <v>189</v>
      </c>
      <c r="F25" s="247">
        <v>2</v>
      </c>
    </row>
    <row r="26" spans="2:6" ht="15" customHeight="1" x14ac:dyDescent="0.15">
      <c r="B26" s="248"/>
      <c r="C26" s="245" t="s">
        <v>163</v>
      </c>
      <c r="D26" s="246">
        <v>188.8</v>
      </c>
      <c r="E26" s="246">
        <v>189.8</v>
      </c>
      <c r="F26" s="247">
        <v>1</v>
      </c>
    </row>
    <row r="27" spans="2:6" ht="15" customHeight="1" x14ac:dyDescent="0.15">
      <c r="B27" s="248"/>
      <c r="C27" s="245" t="s">
        <v>164</v>
      </c>
      <c r="D27" s="246">
        <v>185.4</v>
      </c>
      <c r="E27" s="246">
        <v>186.6</v>
      </c>
      <c r="F27" s="247">
        <v>1.1999999999999886</v>
      </c>
    </row>
    <row r="28" spans="2:6" ht="15" customHeight="1" x14ac:dyDescent="0.15">
      <c r="B28" s="248"/>
      <c r="C28" s="245" t="s">
        <v>165</v>
      </c>
      <c r="D28" s="246">
        <v>192</v>
      </c>
      <c r="E28" s="246">
        <v>192</v>
      </c>
      <c r="F28" s="247">
        <v>0</v>
      </c>
    </row>
    <row r="29" spans="2:6" ht="15" customHeight="1" x14ac:dyDescent="0.15">
      <c r="B29" s="248"/>
      <c r="C29" s="245" t="s">
        <v>166</v>
      </c>
      <c r="D29" s="246">
        <v>182.6</v>
      </c>
      <c r="E29" s="246">
        <v>184.6</v>
      </c>
      <c r="F29" s="247">
        <v>2</v>
      </c>
    </row>
    <row r="30" spans="2:6" ht="15" customHeight="1" x14ac:dyDescent="0.15">
      <c r="B30" s="248"/>
      <c r="C30" s="245" t="s">
        <v>167</v>
      </c>
      <c r="D30" s="246">
        <v>184</v>
      </c>
      <c r="E30" s="246">
        <v>184</v>
      </c>
      <c r="F30" s="247">
        <v>0</v>
      </c>
    </row>
    <row r="31" spans="2:6" ht="15" customHeight="1" x14ac:dyDescent="0.15">
      <c r="B31" s="248"/>
      <c r="C31" s="245" t="s">
        <v>168</v>
      </c>
      <c r="D31" s="246">
        <v>186.4</v>
      </c>
      <c r="E31" s="246">
        <v>186.4</v>
      </c>
      <c r="F31" s="247">
        <v>0</v>
      </c>
    </row>
    <row r="32" spans="2:6" ht="15" customHeight="1" x14ac:dyDescent="0.15">
      <c r="B32" s="248"/>
      <c r="C32" s="245" t="s">
        <v>169</v>
      </c>
      <c r="D32" s="246">
        <v>183.4</v>
      </c>
      <c r="E32" s="246">
        <v>185.2</v>
      </c>
      <c r="F32" s="247">
        <v>1.7999999999999829</v>
      </c>
    </row>
    <row r="33" spans="2:6" ht="15" customHeight="1" thickBot="1" x14ac:dyDescent="0.2">
      <c r="B33" s="249"/>
      <c r="C33" s="250" t="s">
        <v>170</v>
      </c>
      <c r="D33" s="251">
        <v>184</v>
      </c>
      <c r="E33" s="251">
        <v>184</v>
      </c>
      <c r="F33" s="252">
        <v>0</v>
      </c>
    </row>
    <row r="34" spans="2:6" ht="15" customHeight="1" x14ac:dyDescent="0.15">
      <c r="B34" s="253" t="s">
        <v>171</v>
      </c>
      <c r="C34" s="241" t="s">
        <v>153</v>
      </c>
      <c r="D34" s="242">
        <v>220</v>
      </c>
      <c r="E34" s="242">
        <v>220</v>
      </c>
      <c r="F34" s="243">
        <v>0</v>
      </c>
    </row>
    <row r="35" spans="2:6" ht="15" customHeight="1" x14ac:dyDescent="0.15">
      <c r="B35" s="254"/>
      <c r="C35" s="230" t="s">
        <v>172</v>
      </c>
      <c r="D35" s="246">
        <v>222</v>
      </c>
      <c r="E35" s="246">
        <v>230</v>
      </c>
      <c r="F35" s="247">
        <v>8</v>
      </c>
    </row>
    <row r="36" spans="2:6" ht="15" customHeight="1" x14ac:dyDescent="0.15">
      <c r="B36" s="254"/>
      <c r="C36" s="230" t="s">
        <v>165</v>
      </c>
      <c r="D36" s="246">
        <v>220</v>
      </c>
      <c r="E36" s="246">
        <v>220</v>
      </c>
      <c r="F36" s="247">
        <v>0</v>
      </c>
    </row>
    <row r="37" spans="2:6" ht="15" customHeight="1" thickBot="1" x14ac:dyDescent="0.2">
      <c r="B37" s="249"/>
      <c r="C37" s="250" t="s">
        <v>170</v>
      </c>
      <c r="D37" s="251">
        <v>230</v>
      </c>
      <c r="E37" s="251">
        <v>230</v>
      </c>
      <c r="F37" s="252">
        <v>0</v>
      </c>
    </row>
    <row r="38" spans="2:6" x14ac:dyDescent="0.15">
      <c r="F38" s="102" t="s">
        <v>56</v>
      </c>
    </row>
    <row r="40" spans="2:6" x14ac:dyDescent="0.15">
      <c r="F40" s="255"/>
    </row>
  </sheetData>
  <mergeCells count="6">
    <mergeCell ref="B2:F2"/>
    <mergeCell ref="B4:F4"/>
    <mergeCell ref="B6:F6"/>
    <mergeCell ref="B7:F7"/>
    <mergeCell ref="B8:F8"/>
    <mergeCell ref="B9:F9"/>
  </mergeCells>
  <printOptions horizontalCentered="1" verticalCentered="1"/>
  <pageMargins left="0.23622047244094491" right="0.23622047244094491" top="0.35433070866141736" bottom="0.35433070866141736" header="0.31496062992125984" footer="0.11811023622047245"/>
  <pageSetup paperSize="9" firstPageNumber="0" fitToHeight="0" orientation="portrait" r:id="rId1"/>
  <headerFooter scaleWithDoc="0" alignWithMargins="0">
    <oddHeader>&amp;R&amp;"Verdana,Normal"&amp;8 9</oddHeader>
    <oddFooter>&amp;R&amp;"Verdana,Cursiva"&amp;8SG. Análisis, Coordinación y Estadística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G51"/>
  <sheetViews>
    <sheetView showGridLines="0" zoomScaleNormal="100" zoomScaleSheetLayoutView="79" workbookViewId="0"/>
  </sheetViews>
  <sheetFormatPr baseColWidth="10" defaultColWidth="8.85546875" defaultRowHeight="11.25" x14ac:dyDescent="0.15"/>
  <cols>
    <col min="1" max="1" width="2.7109375" style="230" customWidth="1"/>
    <col min="2" max="2" width="26.140625" style="230" customWidth="1"/>
    <col min="3" max="3" width="25.5703125" style="230" customWidth="1"/>
    <col min="4" max="4" width="14.7109375" style="230" bestFit="1" customWidth="1"/>
    <col min="5" max="5" width="15.140625" style="230" customWidth="1"/>
    <col min="6" max="6" width="14.42578125" style="230" customWidth="1"/>
    <col min="7" max="7" width="2.42578125" style="230" customWidth="1"/>
    <col min="8" max="16384" width="8.85546875" style="230"/>
  </cols>
  <sheetData>
    <row r="1" spans="1:7" ht="19.899999999999999" customHeight="1" x14ac:dyDescent="0.2">
      <c r="F1" s="231"/>
    </row>
    <row r="2" spans="1:7" ht="19.899999999999999" customHeight="1" thickBot="1" x14ac:dyDescent="0.2"/>
    <row r="3" spans="1:7" ht="19.899999999999999" customHeight="1" thickBot="1" x14ac:dyDescent="0.25">
      <c r="A3" s="256"/>
      <c r="B3" s="7" t="s">
        <v>173</v>
      </c>
      <c r="C3" s="8"/>
      <c r="D3" s="8"/>
      <c r="E3" s="8"/>
      <c r="F3" s="9"/>
      <c r="G3" s="256"/>
    </row>
    <row r="4" spans="1:7" ht="12" customHeight="1" x14ac:dyDescent="0.15">
      <c r="B4" s="234" t="s">
        <v>140</v>
      </c>
      <c r="C4" s="234"/>
      <c r="D4" s="234"/>
      <c r="E4" s="234"/>
      <c r="F4" s="234"/>
      <c r="G4" s="235"/>
    </row>
    <row r="5" spans="1:7" ht="19.899999999999999" customHeight="1" x14ac:dyDescent="0.15">
      <c r="B5" s="257" t="s">
        <v>141</v>
      </c>
      <c r="C5" s="257"/>
      <c r="D5" s="257"/>
      <c r="E5" s="257"/>
      <c r="F5" s="257"/>
      <c r="G5" s="235"/>
    </row>
    <row r="6" spans="1:7" ht="19.899999999999999" customHeight="1" x14ac:dyDescent="0.15">
      <c r="B6" s="237" t="s">
        <v>142</v>
      </c>
      <c r="C6" s="237"/>
      <c r="D6" s="237"/>
      <c r="E6" s="237"/>
      <c r="F6" s="237"/>
    </row>
    <row r="7" spans="1:7" ht="19.899999999999999" customHeight="1" thickBot="1" x14ac:dyDescent="0.2"/>
    <row r="8" spans="1:7" ht="39" customHeight="1" thickBot="1" x14ac:dyDescent="0.2">
      <c r="B8" s="238" t="s">
        <v>143</v>
      </c>
      <c r="C8" s="239" t="s">
        <v>144</v>
      </c>
      <c r="D8" s="239" t="s">
        <v>145</v>
      </c>
      <c r="E8" s="239" t="s">
        <v>146</v>
      </c>
      <c r="F8" s="239" t="s">
        <v>147</v>
      </c>
    </row>
    <row r="9" spans="1:7" ht="15" customHeight="1" x14ac:dyDescent="0.15">
      <c r="B9" s="240" t="s">
        <v>174</v>
      </c>
      <c r="C9" s="241" t="s">
        <v>149</v>
      </c>
      <c r="D9" s="242">
        <v>165.2</v>
      </c>
      <c r="E9" s="258">
        <v>167</v>
      </c>
      <c r="F9" s="243">
        <v>1.8000000000000114</v>
      </c>
    </row>
    <row r="10" spans="1:7" ht="15" customHeight="1" x14ac:dyDescent="0.15">
      <c r="B10" s="244"/>
      <c r="C10" s="245" t="s">
        <v>150</v>
      </c>
      <c r="D10" s="246">
        <v>177</v>
      </c>
      <c r="E10" s="258">
        <v>178</v>
      </c>
      <c r="F10" s="247">
        <v>1</v>
      </c>
    </row>
    <row r="11" spans="1:7" ht="15" customHeight="1" x14ac:dyDescent="0.15">
      <c r="B11" s="248"/>
      <c r="C11" s="245" t="s">
        <v>152</v>
      </c>
      <c r="D11" s="246">
        <v>171</v>
      </c>
      <c r="E11" s="258">
        <v>172</v>
      </c>
      <c r="F11" s="247">
        <v>1</v>
      </c>
    </row>
    <row r="12" spans="1:7" ht="15" customHeight="1" x14ac:dyDescent="0.15">
      <c r="B12" s="248"/>
      <c r="C12" s="259" t="s">
        <v>153</v>
      </c>
      <c r="D12" s="246">
        <v>180</v>
      </c>
      <c r="E12" s="258">
        <v>180</v>
      </c>
      <c r="F12" s="247">
        <v>0</v>
      </c>
    </row>
    <row r="13" spans="1:7" ht="15" customHeight="1" x14ac:dyDescent="0.15">
      <c r="B13" s="248"/>
      <c r="C13" s="230" t="s">
        <v>175</v>
      </c>
      <c r="D13" s="246">
        <v>175.6</v>
      </c>
      <c r="E13" s="258">
        <v>176.6</v>
      </c>
      <c r="F13" s="247">
        <v>1</v>
      </c>
    </row>
    <row r="14" spans="1:7" ht="15" customHeight="1" x14ac:dyDescent="0.15">
      <c r="B14" s="248"/>
      <c r="C14" s="230" t="s">
        <v>172</v>
      </c>
      <c r="D14" s="246">
        <v>171</v>
      </c>
      <c r="E14" s="258">
        <v>171</v>
      </c>
      <c r="F14" s="247">
        <v>0</v>
      </c>
    </row>
    <row r="15" spans="1:7" ht="15" customHeight="1" x14ac:dyDescent="0.15">
      <c r="B15" s="248"/>
      <c r="C15" s="245" t="s">
        <v>176</v>
      </c>
      <c r="D15" s="246">
        <v>176</v>
      </c>
      <c r="E15" s="258">
        <v>178</v>
      </c>
      <c r="F15" s="247">
        <v>2</v>
      </c>
    </row>
    <row r="16" spans="1:7" ht="15" customHeight="1" x14ac:dyDescent="0.15">
      <c r="B16" s="248"/>
      <c r="C16" s="245" t="s">
        <v>177</v>
      </c>
      <c r="D16" s="246">
        <v>166</v>
      </c>
      <c r="E16" s="258">
        <v>168</v>
      </c>
      <c r="F16" s="247">
        <v>2</v>
      </c>
    </row>
    <row r="17" spans="2:6" ht="15" customHeight="1" x14ac:dyDescent="0.15">
      <c r="B17" s="248"/>
      <c r="C17" s="245" t="s">
        <v>178</v>
      </c>
      <c r="D17" s="246">
        <v>177</v>
      </c>
      <c r="E17" s="258">
        <v>177</v>
      </c>
      <c r="F17" s="247">
        <v>0</v>
      </c>
    </row>
    <row r="18" spans="2:6" ht="15" customHeight="1" x14ac:dyDescent="0.15">
      <c r="B18" s="248"/>
      <c r="C18" s="245" t="s">
        <v>154</v>
      </c>
      <c r="D18" s="246">
        <v>172.2</v>
      </c>
      <c r="E18" s="258">
        <v>173.4</v>
      </c>
      <c r="F18" s="247">
        <v>1.2000000000000171</v>
      </c>
    </row>
    <row r="19" spans="2:6" ht="15" customHeight="1" x14ac:dyDescent="0.15">
      <c r="B19" s="248"/>
      <c r="C19" s="245" t="s">
        <v>155</v>
      </c>
      <c r="D19" s="246">
        <v>169</v>
      </c>
      <c r="E19" s="258">
        <v>171</v>
      </c>
      <c r="F19" s="247">
        <v>2</v>
      </c>
    </row>
    <row r="20" spans="2:6" ht="15" customHeight="1" x14ac:dyDescent="0.15">
      <c r="B20" s="248"/>
      <c r="C20" s="245" t="s">
        <v>156</v>
      </c>
      <c r="D20" s="246">
        <v>179</v>
      </c>
      <c r="E20" s="258">
        <v>179</v>
      </c>
      <c r="F20" s="247">
        <v>0</v>
      </c>
    </row>
    <row r="21" spans="2:6" ht="15" customHeight="1" x14ac:dyDescent="0.15">
      <c r="B21" s="248"/>
      <c r="C21" s="245" t="s">
        <v>157</v>
      </c>
      <c r="D21" s="246">
        <v>170</v>
      </c>
      <c r="E21" s="258">
        <v>173</v>
      </c>
      <c r="F21" s="247">
        <v>3</v>
      </c>
    </row>
    <row r="22" spans="2:6" ht="15" customHeight="1" x14ac:dyDescent="0.15">
      <c r="B22" s="248"/>
      <c r="C22" s="245" t="s">
        <v>159</v>
      </c>
      <c r="D22" s="246">
        <v>172</v>
      </c>
      <c r="E22" s="258">
        <v>172</v>
      </c>
      <c r="F22" s="247">
        <v>0</v>
      </c>
    </row>
    <row r="23" spans="2:6" ht="15" customHeight="1" x14ac:dyDescent="0.15">
      <c r="B23" s="248"/>
      <c r="C23" s="245" t="s">
        <v>161</v>
      </c>
      <c r="D23" s="246">
        <v>176</v>
      </c>
      <c r="E23" s="258">
        <v>178</v>
      </c>
      <c r="F23" s="247">
        <v>2</v>
      </c>
    </row>
    <row r="24" spans="2:6" ht="15" customHeight="1" x14ac:dyDescent="0.15">
      <c r="B24" s="248"/>
      <c r="C24" s="245" t="s">
        <v>163</v>
      </c>
      <c r="D24" s="246">
        <v>181</v>
      </c>
      <c r="E24" s="258">
        <v>182</v>
      </c>
      <c r="F24" s="247">
        <v>1</v>
      </c>
    </row>
    <row r="25" spans="2:6" ht="15" customHeight="1" x14ac:dyDescent="0.15">
      <c r="B25" s="248"/>
      <c r="C25" s="245" t="s">
        <v>164</v>
      </c>
      <c r="D25" s="246">
        <v>177</v>
      </c>
      <c r="E25" s="258">
        <v>178</v>
      </c>
      <c r="F25" s="247">
        <v>1</v>
      </c>
    </row>
    <row r="26" spans="2:6" ht="15" customHeight="1" x14ac:dyDescent="0.15">
      <c r="B26" s="248"/>
      <c r="C26" s="245" t="s">
        <v>166</v>
      </c>
      <c r="D26" s="246">
        <v>171</v>
      </c>
      <c r="E26" s="258">
        <v>173</v>
      </c>
      <c r="F26" s="247">
        <v>2</v>
      </c>
    </row>
    <row r="27" spans="2:6" ht="15" customHeight="1" x14ac:dyDescent="0.15">
      <c r="B27" s="248"/>
      <c r="C27" s="245" t="s">
        <v>179</v>
      </c>
      <c r="D27" s="246">
        <v>171</v>
      </c>
      <c r="E27" s="258">
        <v>175</v>
      </c>
      <c r="F27" s="247">
        <v>4</v>
      </c>
    </row>
    <row r="28" spans="2:6" ht="15" customHeight="1" x14ac:dyDescent="0.15">
      <c r="B28" s="248"/>
      <c r="C28" s="245" t="s">
        <v>180</v>
      </c>
      <c r="D28" s="246">
        <v>177.8</v>
      </c>
      <c r="E28" s="258">
        <v>179.6</v>
      </c>
      <c r="F28" s="247">
        <v>1.7999999999999829</v>
      </c>
    </row>
    <row r="29" spans="2:6" ht="15" customHeight="1" x14ac:dyDescent="0.15">
      <c r="B29" s="248"/>
      <c r="C29" s="245" t="s">
        <v>168</v>
      </c>
      <c r="D29" s="246">
        <v>179</v>
      </c>
      <c r="E29" s="258">
        <v>179</v>
      </c>
      <c r="F29" s="247">
        <v>0</v>
      </c>
    </row>
    <row r="30" spans="2:6" ht="15" customHeight="1" x14ac:dyDescent="0.15">
      <c r="B30" s="248"/>
      <c r="C30" s="245" t="s">
        <v>169</v>
      </c>
      <c r="D30" s="246">
        <v>179</v>
      </c>
      <c r="E30" s="258">
        <v>179</v>
      </c>
      <c r="F30" s="247">
        <v>0</v>
      </c>
    </row>
    <row r="31" spans="2:6" ht="15" customHeight="1" thickBot="1" x14ac:dyDescent="0.2">
      <c r="B31" s="249"/>
      <c r="C31" s="249" t="s">
        <v>170</v>
      </c>
      <c r="D31" s="251">
        <v>171</v>
      </c>
      <c r="E31" s="260">
        <v>175</v>
      </c>
      <c r="F31" s="252">
        <v>4</v>
      </c>
    </row>
    <row r="32" spans="2:6" ht="15" customHeight="1" x14ac:dyDescent="0.15">
      <c r="B32" s="253" t="s">
        <v>181</v>
      </c>
      <c r="C32" s="241" t="s">
        <v>149</v>
      </c>
      <c r="D32" s="242">
        <v>190</v>
      </c>
      <c r="E32" s="258">
        <v>190</v>
      </c>
      <c r="F32" s="243">
        <v>0</v>
      </c>
    </row>
    <row r="33" spans="2:6" ht="15" customHeight="1" x14ac:dyDescent="0.15">
      <c r="B33" s="248"/>
      <c r="C33" s="245" t="s">
        <v>152</v>
      </c>
      <c r="D33" s="246">
        <v>177</v>
      </c>
      <c r="E33" s="258">
        <v>177.4</v>
      </c>
      <c r="F33" s="247">
        <v>0.40000000000000568</v>
      </c>
    </row>
    <row r="34" spans="2:6" ht="15" customHeight="1" x14ac:dyDescent="0.15">
      <c r="B34" s="248"/>
      <c r="C34" s="245" t="s">
        <v>175</v>
      </c>
      <c r="D34" s="246">
        <v>188</v>
      </c>
      <c r="E34" s="258">
        <v>188.2</v>
      </c>
      <c r="F34" s="247">
        <v>0.19999999999998863</v>
      </c>
    </row>
    <row r="35" spans="2:6" ht="15" customHeight="1" x14ac:dyDescent="0.15">
      <c r="B35" s="248"/>
      <c r="C35" s="245" t="s">
        <v>177</v>
      </c>
      <c r="D35" s="246">
        <v>190</v>
      </c>
      <c r="E35" s="258">
        <v>190</v>
      </c>
      <c r="F35" s="247">
        <v>0</v>
      </c>
    </row>
    <row r="36" spans="2:6" ht="15" customHeight="1" x14ac:dyDescent="0.15">
      <c r="B36" s="248"/>
      <c r="C36" s="245" t="s">
        <v>154</v>
      </c>
      <c r="D36" s="246">
        <v>180.2</v>
      </c>
      <c r="E36" s="258">
        <v>181.4</v>
      </c>
      <c r="F36" s="247">
        <v>1.2000000000000171</v>
      </c>
    </row>
    <row r="37" spans="2:6" ht="15" customHeight="1" x14ac:dyDescent="0.15">
      <c r="B37" s="248"/>
      <c r="C37" s="245" t="s">
        <v>155</v>
      </c>
      <c r="D37" s="246">
        <v>184</v>
      </c>
      <c r="E37" s="258">
        <v>184</v>
      </c>
      <c r="F37" s="247">
        <v>0</v>
      </c>
    </row>
    <row r="38" spans="2:6" ht="15" customHeight="1" x14ac:dyDescent="0.15">
      <c r="B38" s="248"/>
      <c r="C38" s="245" t="s">
        <v>158</v>
      </c>
      <c r="D38" s="246">
        <v>200</v>
      </c>
      <c r="E38" s="258">
        <v>200</v>
      </c>
      <c r="F38" s="247">
        <v>0</v>
      </c>
    </row>
    <row r="39" spans="2:6" ht="15" customHeight="1" x14ac:dyDescent="0.15">
      <c r="B39" s="248"/>
      <c r="C39" s="245" t="s">
        <v>160</v>
      </c>
      <c r="D39" s="246">
        <v>188</v>
      </c>
      <c r="E39" s="258">
        <v>190</v>
      </c>
      <c r="F39" s="247">
        <v>2</v>
      </c>
    </row>
    <row r="40" spans="2:6" ht="15" customHeight="1" x14ac:dyDescent="0.15">
      <c r="B40" s="248"/>
      <c r="C40" s="245" t="s">
        <v>161</v>
      </c>
      <c r="D40" s="246">
        <v>179.6</v>
      </c>
      <c r="E40" s="258">
        <v>180.6</v>
      </c>
      <c r="F40" s="247">
        <v>1</v>
      </c>
    </row>
    <row r="41" spans="2:6" ht="15" customHeight="1" x14ac:dyDescent="0.15">
      <c r="B41" s="248"/>
      <c r="C41" s="245" t="s">
        <v>163</v>
      </c>
      <c r="D41" s="246">
        <v>188</v>
      </c>
      <c r="E41" s="258">
        <v>189</v>
      </c>
      <c r="F41" s="247">
        <v>1</v>
      </c>
    </row>
    <row r="42" spans="2:6" ht="15" customHeight="1" x14ac:dyDescent="0.15">
      <c r="B42" s="248"/>
      <c r="C42" s="245" t="s">
        <v>164</v>
      </c>
      <c r="D42" s="246">
        <v>184</v>
      </c>
      <c r="E42" s="258">
        <v>185</v>
      </c>
      <c r="F42" s="247">
        <v>1</v>
      </c>
    </row>
    <row r="43" spans="2:6" ht="15" customHeight="1" x14ac:dyDescent="0.15">
      <c r="B43" s="248"/>
      <c r="C43" s="245" t="s">
        <v>166</v>
      </c>
      <c r="D43" s="246">
        <v>180</v>
      </c>
      <c r="E43" s="258">
        <v>181</v>
      </c>
      <c r="F43" s="247">
        <v>1</v>
      </c>
    </row>
    <row r="44" spans="2:6" ht="15" customHeight="1" x14ac:dyDescent="0.15">
      <c r="B44" s="248"/>
      <c r="C44" s="245" t="s">
        <v>179</v>
      </c>
      <c r="D44" s="246">
        <v>187</v>
      </c>
      <c r="E44" s="258">
        <v>189</v>
      </c>
      <c r="F44" s="247">
        <v>2</v>
      </c>
    </row>
    <row r="45" spans="2:6" ht="15" customHeight="1" x14ac:dyDescent="0.15">
      <c r="B45" s="248"/>
      <c r="C45" s="245" t="s">
        <v>180</v>
      </c>
      <c r="D45" s="246">
        <v>191</v>
      </c>
      <c r="E45" s="258">
        <v>192</v>
      </c>
      <c r="F45" s="247">
        <v>1</v>
      </c>
    </row>
    <row r="46" spans="2:6" ht="15" customHeight="1" x14ac:dyDescent="0.15">
      <c r="B46" s="248"/>
      <c r="C46" s="245" t="s">
        <v>168</v>
      </c>
      <c r="D46" s="246">
        <v>180.2</v>
      </c>
      <c r="E46" s="258">
        <v>180.94</v>
      </c>
      <c r="F46" s="247">
        <v>0.74000000000000909</v>
      </c>
    </row>
    <row r="47" spans="2:6" ht="15" customHeight="1" x14ac:dyDescent="0.15">
      <c r="B47" s="248"/>
      <c r="C47" s="245" t="s">
        <v>169</v>
      </c>
      <c r="D47" s="246">
        <v>187</v>
      </c>
      <c r="E47" s="258">
        <v>187</v>
      </c>
      <c r="F47" s="247">
        <v>0</v>
      </c>
    </row>
    <row r="48" spans="2:6" ht="15" customHeight="1" thickBot="1" x14ac:dyDescent="0.2">
      <c r="B48" s="249"/>
      <c r="C48" s="249" t="s">
        <v>170</v>
      </c>
      <c r="D48" s="251">
        <v>176</v>
      </c>
      <c r="E48" s="260">
        <v>178</v>
      </c>
      <c r="F48" s="252">
        <v>2</v>
      </c>
    </row>
    <row r="49" spans="6:6" x14ac:dyDescent="0.15">
      <c r="F49" s="102" t="s">
        <v>56</v>
      </c>
    </row>
    <row r="51" spans="6:6" x14ac:dyDescent="0.15">
      <c r="F51" s="255"/>
    </row>
  </sheetData>
  <mergeCells count="4">
    <mergeCell ref="B3:F3"/>
    <mergeCell ref="B4:F4"/>
    <mergeCell ref="B5:F5"/>
    <mergeCell ref="B6:F6"/>
  </mergeCells>
  <printOptions horizontalCentered="1" verticalCentered="1"/>
  <pageMargins left="0.23622047244094491" right="0.23622047244094491" top="0.35433070866141736" bottom="0.35433070866141736" header="0.31496062992125984" footer="0.11811023622047245"/>
  <pageSetup paperSize="9" firstPageNumber="0" fitToHeight="0" orientation="portrait" r:id="rId1"/>
  <headerFooter scaleWithDoc="0" alignWithMargins="0">
    <oddHeader>&amp;R&amp;"Verdana,Normal"&amp;8 10</oddHeader>
    <oddFooter>&amp;R&amp;"Verdana,Cursiva"&amp;8SG. Análisis, Coordinación y Estadística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G47"/>
  <sheetViews>
    <sheetView showGridLines="0" zoomScaleNormal="100" zoomScaleSheetLayoutView="80" workbookViewId="0"/>
  </sheetViews>
  <sheetFormatPr baseColWidth="10" defaultColWidth="8.85546875" defaultRowHeight="11.25" x14ac:dyDescent="0.15"/>
  <cols>
    <col min="1" max="1" width="2.7109375" style="230" customWidth="1"/>
    <col min="2" max="2" width="35" style="230" customWidth="1"/>
    <col min="3" max="3" width="25.5703125" style="230" customWidth="1"/>
    <col min="4" max="4" width="14.7109375" style="230" customWidth="1"/>
    <col min="5" max="5" width="15.7109375" style="230" customWidth="1"/>
    <col min="6" max="6" width="13.140625" style="230" customWidth="1"/>
    <col min="7" max="7" width="4.85546875" style="230" customWidth="1"/>
    <col min="8" max="16384" width="8.85546875" style="230"/>
  </cols>
  <sheetData>
    <row r="1" spans="2:7" ht="19.899999999999999" customHeight="1" x14ac:dyDescent="0.15"/>
    <row r="2" spans="2:7" ht="19.899999999999999" customHeight="1" thickBot="1" x14ac:dyDescent="0.2"/>
    <row r="3" spans="2:7" ht="19.899999999999999" customHeight="1" thickBot="1" x14ac:dyDescent="0.2">
      <c r="B3" s="7" t="s">
        <v>182</v>
      </c>
      <c r="C3" s="8"/>
      <c r="D3" s="8"/>
      <c r="E3" s="8"/>
      <c r="F3" s="9"/>
    </row>
    <row r="4" spans="2:7" ht="12" customHeight="1" x14ac:dyDescent="0.15">
      <c r="B4" s="234" t="s">
        <v>140</v>
      </c>
      <c r="C4" s="234"/>
      <c r="D4" s="234"/>
      <c r="E4" s="234"/>
      <c r="F4" s="234"/>
      <c r="G4" s="235"/>
    </row>
    <row r="5" spans="2:7" ht="30" customHeight="1" x14ac:dyDescent="0.15">
      <c r="B5" s="261" t="s">
        <v>183</v>
      </c>
      <c r="C5" s="261"/>
      <c r="D5" s="261"/>
      <c r="E5" s="261"/>
      <c r="F5" s="261"/>
      <c r="G5" s="235"/>
    </row>
    <row r="6" spans="2:7" ht="19.899999999999999" customHeight="1" x14ac:dyDescent="0.15">
      <c r="B6" s="237" t="s">
        <v>184</v>
      </c>
      <c r="C6" s="237"/>
      <c r="D6" s="237"/>
      <c r="E6" s="237"/>
      <c r="F6" s="237"/>
    </row>
    <row r="7" spans="2:7" ht="19.899999999999999" customHeight="1" x14ac:dyDescent="0.15">
      <c r="B7" s="237" t="s">
        <v>185</v>
      </c>
      <c r="C7" s="237"/>
      <c r="D7" s="237"/>
      <c r="E7" s="237"/>
      <c r="F7" s="237"/>
    </row>
    <row r="8" spans="2:7" ht="19.899999999999999" customHeight="1" thickBot="1" x14ac:dyDescent="0.2"/>
    <row r="9" spans="2:7" ht="39" customHeight="1" thickBot="1" x14ac:dyDescent="0.2">
      <c r="B9" s="238" t="s">
        <v>143</v>
      </c>
      <c r="C9" s="239" t="s">
        <v>144</v>
      </c>
      <c r="D9" s="239" t="s">
        <v>145</v>
      </c>
      <c r="E9" s="239" t="s">
        <v>146</v>
      </c>
      <c r="F9" s="239" t="s">
        <v>147</v>
      </c>
    </row>
    <row r="10" spans="2:7" ht="15" customHeight="1" x14ac:dyDescent="0.15">
      <c r="B10" s="240" t="s">
        <v>186</v>
      </c>
      <c r="C10" s="241" t="s">
        <v>149</v>
      </c>
      <c r="D10" s="242" t="s">
        <v>187</v>
      </c>
      <c r="E10" s="258">
        <v>178.6</v>
      </c>
      <c r="F10" s="243">
        <v>-1.8000000000000114</v>
      </c>
    </row>
    <row r="11" spans="2:7" ht="15" customHeight="1" x14ac:dyDescent="0.15">
      <c r="B11" s="244"/>
      <c r="C11" s="245" t="s">
        <v>188</v>
      </c>
      <c r="D11" s="246" t="s">
        <v>189</v>
      </c>
      <c r="E11" s="258">
        <v>179</v>
      </c>
      <c r="F11" s="247">
        <v>-1</v>
      </c>
    </row>
    <row r="12" spans="2:7" ht="15" customHeight="1" x14ac:dyDescent="0.15">
      <c r="B12" s="248"/>
      <c r="C12" s="245" t="s">
        <v>190</v>
      </c>
      <c r="D12" s="246" t="s">
        <v>189</v>
      </c>
      <c r="E12" s="258">
        <v>179</v>
      </c>
      <c r="F12" s="247">
        <v>-1</v>
      </c>
    </row>
    <row r="13" spans="2:7" ht="15" customHeight="1" x14ac:dyDescent="0.15">
      <c r="B13" s="248"/>
      <c r="C13" s="245" t="s">
        <v>175</v>
      </c>
      <c r="D13" s="246" t="s">
        <v>191</v>
      </c>
      <c r="E13" s="258">
        <v>186.8</v>
      </c>
      <c r="F13" s="247">
        <v>-0.19999999999998863</v>
      </c>
    </row>
    <row r="14" spans="2:7" ht="15" customHeight="1" x14ac:dyDescent="0.15">
      <c r="B14" s="248"/>
      <c r="C14" s="230" t="s">
        <v>172</v>
      </c>
      <c r="D14" s="246" t="s">
        <v>192</v>
      </c>
      <c r="E14" s="258">
        <v>171</v>
      </c>
      <c r="F14" s="247">
        <v>0</v>
      </c>
    </row>
    <row r="15" spans="2:7" ht="15" customHeight="1" x14ac:dyDescent="0.15">
      <c r="B15" s="248"/>
      <c r="C15" s="245" t="s">
        <v>176</v>
      </c>
      <c r="D15" s="246" t="s">
        <v>193</v>
      </c>
      <c r="E15" s="258">
        <v>172</v>
      </c>
      <c r="F15" s="247">
        <v>0</v>
      </c>
    </row>
    <row r="16" spans="2:7" ht="15" customHeight="1" x14ac:dyDescent="0.15">
      <c r="B16" s="248"/>
      <c r="C16" s="245" t="s">
        <v>194</v>
      </c>
      <c r="D16" s="246" t="s">
        <v>195</v>
      </c>
      <c r="E16" s="258">
        <v>177</v>
      </c>
      <c r="F16" s="247">
        <v>0</v>
      </c>
    </row>
    <row r="17" spans="2:6" ht="15" customHeight="1" x14ac:dyDescent="0.15">
      <c r="B17" s="248"/>
      <c r="C17" s="245" t="s">
        <v>155</v>
      </c>
      <c r="D17" s="246" t="s">
        <v>196</v>
      </c>
      <c r="E17" s="258">
        <v>172</v>
      </c>
      <c r="F17" s="247">
        <v>-2</v>
      </c>
    </row>
    <row r="18" spans="2:6" ht="15" customHeight="1" x14ac:dyDescent="0.15">
      <c r="B18" s="248"/>
      <c r="C18" s="245" t="s">
        <v>156</v>
      </c>
      <c r="D18" s="246" t="s">
        <v>197</v>
      </c>
      <c r="E18" s="258">
        <v>174.4</v>
      </c>
      <c r="F18" s="247">
        <v>0.20000000000001705</v>
      </c>
    </row>
    <row r="19" spans="2:6" ht="15" customHeight="1" x14ac:dyDescent="0.15">
      <c r="B19" s="248"/>
      <c r="C19" s="245" t="s">
        <v>198</v>
      </c>
      <c r="D19" s="246" t="s">
        <v>192</v>
      </c>
      <c r="E19" s="258">
        <v>170</v>
      </c>
      <c r="F19" s="247">
        <v>-1</v>
      </c>
    </row>
    <row r="20" spans="2:6" ht="15" customHeight="1" x14ac:dyDescent="0.15">
      <c r="B20" s="248"/>
      <c r="C20" s="245" t="s">
        <v>158</v>
      </c>
      <c r="D20" s="246" t="s">
        <v>199</v>
      </c>
      <c r="E20" s="258">
        <v>181</v>
      </c>
      <c r="F20" s="247">
        <v>0</v>
      </c>
    </row>
    <row r="21" spans="2:6" ht="15" customHeight="1" x14ac:dyDescent="0.15">
      <c r="B21" s="248"/>
      <c r="C21" s="245" t="s">
        <v>160</v>
      </c>
      <c r="D21" s="246" t="s">
        <v>200</v>
      </c>
      <c r="E21" s="258">
        <v>184</v>
      </c>
      <c r="F21" s="247">
        <v>0</v>
      </c>
    </row>
    <row r="22" spans="2:6" ht="15" customHeight="1" x14ac:dyDescent="0.15">
      <c r="B22" s="248"/>
      <c r="C22" s="245" t="s">
        <v>162</v>
      </c>
      <c r="D22" s="246" t="s">
        <v>193</v>
      </c>
      <c r="E22" s="258">
        <v>172</v>
      </c>
      <c r="F22" s="247">
        <v>0</v>
      </c>
    </row>
    <row r="23" spans="2:6" ht="15" customHeight="1" x14ac:dyDescent="0.15">
      <c r="B23" s="248"/>
      <c r="C23" s="245" t="s">
        <v>163</v>
      </c>
      <c r="D23" s="246" t="s">
        <v>200</v>
      </c>
      <c r="E23" s="258">
        <v>184</v>
      </c>
      <c r="F23" s="247">
        <v>0</v>
      </c>
    </row>
    <row r="24" spans="2:6" ht="15" customHeight="1" x14ac:dyDescent="0.15">
      <c r="B24" s="248"/>
      <c r="C24" s="245" t="s">
        <v>165</v>
      </c>
      <c r="D24" s="246" t="s">
        <v>193</v>
      </c>
      <c r="E24" s="258">
        <v>172</v>
      </c>
      <c r="F24" s="247">
        <v>0</v>
      </c>
    </row>
    <row r="25" spans="2:6" ht="15" customHeight="1" x14ac:dyDescent="0.15">
      <c r="B25" s="248"/>
      <c r="C25" s="245" t="s">
        <v>180</v>
      </c>
      <c r="D25" s="246" t="s">
        <v>201</v>
      </c>
      <c r="E25" s="258">
        <v>183.2</v>
      </c>
      <c r="F25" s="247">
        <v>-0.40000000000000568</v>
      </c>
    </row>
    <row r="26" spans="2:6" ht="15" customHeight="1" x14ac:dyDescent="0.15">
      <c r="B26" s="248"/>
      <c r="C26" s="245" t="s">
        <v>168</v>
      </c>
      <c r="D26" s="246" t="s">
        <v>189</v>
      </c>
      <c r="E26" s="258">
        <v>181</v>
      </c>
      <c r="F26" s="247">
        <v>1</v>
      </c>
    </row>
    <row r="27" spans="2:6" ht="15" customHeight="1" x14ac:dyDescent="0.15">
      <c r="B27" s="248"/>
      <c r="C27" s="245" t="s">
        <v>169</v>
      </c>
      <c r="D27" s="246" t="s">
        <v>195</v>
      </c>
      <c r="E27" s="258">
        <v>177</v>
      </c>
      <c r="F27" s="247">
        <v>0</v>
      </c>
    </row>
    <row r="28" spans="2:6" ht="15" customHeight="1" thickBot="1" x14ac:dyDescent="0.2">
      <c r="B28" s="248"/>
      <c r="C28" s="245" t="s">
        <v>170</v>
      </c>
      <c r="D28" s="246" t="s">
        <v>202</v>
      </c>
      <c r="E28" s="260">
        <v>178</v>
      </c>
      <c r="F28" s="247">
        <v>3</v>
      </c>
    </row>
    <row r="29" spans="2:6" ht="15" customHeight="1" x14ac:dyDescent="0.15">
      <c r="B29" s="240" t="s">
        <v>203</v>
      </c>
      <c r="C29" s="241" t="s">
        <v>188</v>
      </c>
      <c r="D29" s="242">
        <v>297</v>
      </c>
      <c r="E29" s="242">
        <v>297</v>
      </c>
      <c r="F29" s="243">
        <v>0</v>
      </c>
    </row>
    <row r="30" spans="2:6" ht="15" customHeight="1" x14ac:dyDescent="0.15">
      <c r="B30" s="248"/>
      <c r="C30" s="245" t="s">
        <v>165</v>
      </c>
      <c r="D30" s="246">
        <v>331</v>
      </c>
      <c r="E30" s="246">
        <v>331</v>
      </c>
      <c r="F30" s="247">
        <v>0</v>
      </c>
    </row>
    <row r="31" spans="2:6" ht="15" customHeight="1" thickBot="1" x14ac:dyDescent="0.2">
      <c r="B31" s="248"/>
      <c r="C31" s="250" t="s">
        <v>204</v>
      </c>
      <c r="D31" s="251">
        <v>260</v>
      </c>
      <c r="E31" s="251">
        <v>260</v>
      </c>
      <c r="F31" s="252">
        <v>0</v>
      </c>
    </row>
    <row r="32" spans="2:6" ht="15" customHeight="1" x14ac:dyDescent="0.15">
      <c r="B32" s="253" t="s">
        <v>205</v>
      </c>
      <c r="C32" s="241" t="s">
        <v>188</v>
      </c>
      <c r="D32" s="242">
        <v>307</v>
      </c>
      <c r="E32" s="242">
        <v>307</v>
      </c>
      <c r="F32" s="243">
        <v>0</v>
      </c>
    </row>
    <row r="33" spans="2:6" ht="15" customHeight="1" x14ac:dyDescent="0.15">
      <c r="B33" s="248"/>
      <c r="C33" s="245" t="s">
        <v>165</v>
      </c>
      <c r="D33" s="246">
        <v>341</v>
      </c>
      <c r="E33" s="246">
        <v>341</v>
      </c>
      <c r="F33" s="247">
        <v>0</v>
      </c>
    </row>
    <row r="34" spans="2:6" ht="15" customHeight="1" thickBot="1" x14ac:dyDescent="0.2">
      <c r="B34" s="249"/>
      <c r="C34" s="250" t="s">
        <v>204</v>
      </c>
      <c r="D34" s="251">
        <v>355</v>
      </c>
      <c r="E34" s="251">
        <v>355</v>
      </c>
      <c r="F34" s="252">
        <v>0</v>
      </c>
    </row>
    <row r="35" spans="2:6" ht="15" customHeight="1" x14ac:dyDescent="0.15">
      <c r="B35" s="253" t="s">
        <v>206</v>
      </c>
      <c r="C35" s="245" t="s">
        <v>207</v>
      </c>
      <c r="D35" s="246">
        <v>490</v>
      </c>
      <c r="E35" s="246">
        <v>490</v>
      </c>
      <c r="F35" s="247">
        <v>0</v>
      </c>
    </row>
    <row r="36" spans="2:6" ht="15" customHeight="1" thickBot="1" x14ac:dyDescent="0.2">
      <c r="B36" s="248"/>
      <c r="C36" s="250" t="s">
        <v>204</v>
      </c>
      <c r="D36" s="251">
        <v>557.5</v>
      </c>
      <c r="E36" s="251">
        <v>557.5</v>
      </c>
      <c r="F36" s="252">
        <v>0</v>
      </c>
    </row>
    <row r="37" spans="2:6" ht="15" customHeight="1" x14ac:dyDescent="0.15">
      <c r="B37" s="253" t="s">
        <v>208</v>
      </c>
      <c r="C37" s="241" t="s">
        <v>188</v>
      </c>
      <c r="D37" s="242">
        <v>601</v>
      </c>
      <c r="E37" s="242">
        <v>601</v>
      </c>
      <c r="F37" s="243">
        <v>0</v>
      </c>
    </row>
    <row r="38" spans="2:6" ht="15" customHeight="1" x14ac:dyDescent="0.15">
      <c r="B38" s="248"/>
      <c r="C38" s="245" t="s">
        <v>207</v>
      </c>
      <c r="D38" s="246">
        <v>500</v>
      </c>
      <c r="E38" s="246">
        <v>500</v>
      </c>
      <c r="F38" s="247">
        <v>0</v>
      </c>
    </row>
    <row r="39" spans="2:6" ht="15" customHeight="1" thickBot="1" x14ac:dyDescent="0.2">
      <c r="B39" s="249"/>
      <c r="C39" s="250" t="s">
        <v>204</v>
      </c>
      <c r="D39" s="251">
        <v>572.5</v>
      </c>
      <c r="E39" s="251">
        <v>572.5</v>
      </c>
      <c r="F39" s="252">
        <v>0</v>
      </c>
    </row>
    <row r="40" spans="2:6" ht="15" customHeight="1" x14ac:dyDescent="0.15">
      <c r="B40" s="253" t="s">
        <v>209</v>
      </c>
      <c r="C40" s="241" t="s">
        <v>188</v>
      </c>
      <c r="D40" s="242">
        <v>657</v>
      </c>
      <c r="E40" s="242">
        <v>657</v>
      </c>
      <c r="F40" s="247">
        <v>0</v>
      </c>
    </row>
    <row r="41" spans="2:6" ht="15" customHeight="1" x14ac:dyDescent="0.15">
      <c r="B41" s="254"/>
      <c r="C41" s="245" t="s">
        <v>207</v>
      </c>
      <c r="D41" s="246">
        <v>612</v>
      </c>
      <c r="E41" s="246">
        <v>612</v>
      </c>
      <c r="F41" s="247">
        <v>0</v>
      </c>
    </row>
    <row r="42" spans="2:6" ht="15" customHeight="1" thickBot="1" x14ac:dyDescent="0.2">
      <c r="B42" s="249"/>
      <c r="C42" s="250" t="s">
        <v>204</v>
      </c>
      <c r="D42" s="251">
        <v>595</v>
      </c>
      <c r="E42" s="251">
        <v>595</v>
      </c>
      <c r="F42" s="252">
        <v>0</v>
      </c>
    </row>
    <row r="43" spans="2:6" ht="15" customHeight="1" x14ac:dyDescent="0.15">
      <c r="B43" s="253" t="s">
        <v>210</v>
      </c>
      <c r="C43" s="245" t="s">
        <v>207</v>
      </c>
      <c r="D43" s="242">
        <v>307</v>
      </c>
      <c r="E43" s="242">
        <v>307</v>
      </c>
      <c r="F43" s="243">
        <v>0</v>
      </c>
    </row>
    <row r="44" spans="2:6" ht="15" customHeight="1" thickBot="1" x14ac:dyDescent="0.2">
      <c r="B44" s="249"/>
      <c r="C44" s="250" t="s">
        <v>204</v>
      </c>
      <c r="D44" s="251">
        <v>312.5</v>
      </c>
      <c r="E44" s="251">
        <v>320</v>
      </c>
      <c r="F44" s="252">
        <v>7.5</v>
      </c>
    </row>
    <row r="45" spans="2:6" x14ac:dyDescent="0.15">
      <c r="F45" s="102" t="s">
        <v>56</v>
      </c>
    </row>
    <row r="47" spans="2:6" x14ac:dyDescent="0.15">
      <c r="F47" s="255"/>
    </row>
  </sheetData>
  <mergeCells count="5">
    <mergeCell ref="B3:F3"/>
    <mergeCell ref="B4:F4"/>
    <mergeCell ref="B5:F5"/>
    <mergeCell ref="B6:F6"/>
    <mergeCell ref="B7:F7"/>
  </mergeCells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94" firstPageNumber="0" fitToHeight="0" orientation="portrait" r:id="rId1"/>
  <headerFooter scaleWithDoc="0" alignWithMargins="0">
    <oddHeader>&amp;R&amp;"Verdana,Normal"&amp;8 11</oddHeader>
    <oddFooter>&amp;R&amp;"Verdana,Cursiva"&amp;8SG. Análisis, Coordinación y Estadística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G30"/>
  <sheetViews>
    <sheetView showGridLines="0" zoomScaleNormal="100" zoomScaleSheetLayoutView="90" workbookViewId="0"/>
  </sheetViews>
  <sheetFormatPr baseColWidth="10" defaultColWidth="8.85546875" defaultRowHeight="11.25" x14ac:dyDescent="0.15"/>
  <cols>
    <col min="1" max="1" width="2.7109375" style="230" customWidth="1"/>
    <col min="2" max="2" width="31.28515625" style="230" customWidth="1"/>
    <col min="3" max="3" width="25.5703125" style="230" customWidth="1"/>
    <col min="4" max="4" width="14.7109375" style="230" bestFit="1" customWidth="1"/>
    <col min="5" max="5" width="15.140625" style="230" customWidth="1"/>
    <col min="6" max="6" width="13.5703125" style="230" customWidth="1"/>
    <col min="7" max="7" width="3.28515625" style="230" customWidth="1"/>
    <col min="8" max="16384" width="8.85546875" style="230"/>
  </cols>
  <sheetData>
    <row r="1" spans="1:7" ht="14.25" customHeight="1" x14ac:dyDescent="0.15">
      <c r="A1" s="262"/>
      <c r="B1" s="262"/>
      <c r="C1" s="262"/>
      <c r="D1" s="262"/>
      <c r="E1" s="262"/>
      <c r="F1" s="262"/>
    </row>
    <row r="2" spans="1:7" ht="10.5" customHeight="1" thickBot="1" x14ac:dyDescent="0.2">
      <c r="A2" s="262"/>
      <c r="B2" s="262"/>
      <c r="C2" s="262"/>
      <c r="D2" s="262"/>
      <c r="E2" s="262"/>
      <c r="F2" s="262"/>
    </row>
    <row r="3" spans="1:7" ht="19.899999999999999" customHeight="1" thickBot="1" x14ac:dyDescent="0.2">
      <c r="A3" s="262"/>
      <c r="B3" s="263" t="s">
        <v>211</v>
      </c>
      <c r="C3" s="264"/>
      <c r="D3" s="264"/>
      <c r="E3" s="264"/>
      <c r="F3" s="265"/>
    </row>
    <row r="4" spans="1:7" ht="15.75" customHeight="1" x14ac:dyDescent="0.15">
      <c r="A4" s="262"/>
      <c r="B4" s="6"/>
      <c r="C4" s="6"/>
      <c r="D4" s="6"/>
      <c r="E4" s="6"/>
      <c r="F4" s="6"/>
    </row>
    <row r="5" spans="1:7" ht="20.45" customHeight="1" x14ac:dyDescent="0.15">
      <c r="A5" s="262"/>
      <c r="B5" s="266" t="s">
        <v>212</v>
      </c>
      <c r="C5" s="266"/>
      <c r="D5" s="266"/>
      <c r="E5" s="266"/>
      <c r="F5" s="266"/>
      <c r="G5" s="235"/>
    </row>
    <row r="6" spans="1:7" ht="19.899999999999999" customHeight="1" x14ac:dyDescent="0.15">
      <c r="A6" s="262"/>
      <c r="B6" s="267" t="s">
        <v>213</v>
      </c>
      <c r="C6" s="267"/>
      <c r="D6" s="267"/>
      <c r="E6" s="267"/>
      <c r="F6" s="267"/>
      <c r="G6" s="235"/>
    </row>
    <row r="7" spans="1:7" ht="19.899999999999999" customHeight="1" thickBot="1" x14ac:dyDescent="0.2">
      <c r="A7" s="262"/>
      <c r="B7" s="262"/>
      <c r="C7" s="262"/>
      <c r="D7" s="262"/>
      <c r="E7" s="262"/>
      <c r="F7" s="262"/>
    </row>
    <row r="8" spans="1:7" ht="39" customHeight="1" thickBot="1" x14ac:dyDescent="0.2">
      <c r="A8" s="262"/>
      <c r="B8" s="238" t="s">
        <v>143</v>
      </c>
      <c r="C8" s="239" t="s">
        <v>144</v>
      </c>
      <c r="D8" s="239" t="s">
        <v>145</v>
      </c>
      <c r="E8" s="239" t="s">
        <v>146</v>
      </c>
      <c r="F8" s="239" t="s">
        <v>147</v>
      </c>
    </row>
    <row r="9" spans="1:7" ht="15" customHeight="1" x14ac:dyDescent="0.15">
      <c r="A9" s="262"/>
      <c r="B9" s="268" t="s">
        <v>214</v>
      </c>
      <c r="C9" s="269" t="s">
        <v>149</v>
      </c>
      <c r="D9" s="270">
        <v>34.092408779524874</v>
      </c>
      <c r="E9" s="270">
        <v>35.110829603649975</v>
      </c>
      <c r="F9" s="271">
        <v>1.0184208241251014</v>
      </c>
    </row>
    <row r="10" spans="1:7" ht="15" customHeight="1" x14ac:dyDescent="0.15">
      <c r="A10" s="262"/>
      <c r="B10" s="272"/>
      <c r="C10" s="273" t="s">
        <v>188</v>
      </c>
      <c r="D10" s="274">
        <v>31.002509732248392</v>
      </c>
      <c r="E10" s="274">
        <v>37.424872952052553</v>
      </c>
      <c r="F10" s="275">
        <v>6.4223632198041614</v>
      </c>
    </row>
    <row r="11" spans="1:7" ht="15" customHeight="1" x14ac:dyDescent="0.15">
      <c r="A11" s="262"/>
      <c r="B11" s="276"/>
      <c r="C11" s="273" t="s">
        <v>175</v>
      </c>
      <c r="D11" s="274">
        <v>25.634550000000065</v>
      </c>
      <c r="E11" s="274">
        <v>25.634550000000065</v>
      </c>
      <c r="F11" s="275">
        <v>0</v>
      </c>
    </row>
    <row r="12" spans="1:7" ht="15" customHeight="1" x14ac:dyDescent="0.15">
      <c r="A12" s="262"/>
      <c r="B12" s="276"/>
      <c r="C12" s="276" t="s">
        <v>215</v>
      </c>
      <c r="D12" s="274">
        <v>29.149996979104813</v>
      </c>
      <c r="E12" s="274">
        <v>29.149996979104813</v>
      </c>
      <c r="F12" s="275">
        <v>0</v>
      </c>
    </row>
    <row r="13" spans="1:7" ht="15" customHeight="1" thickBot="1" x14ac:dyDescent="0.2">
      <c r="A13" s="262"/>
      <c r="B13" s="277"/>
      <c r="C13" s="278" t="s">
        <v>180</v>
      </c>
      <c r="D13" s="279">
        <v>26.598765165470166</v>
      </c>
      <c r="E13" s="279">
        <v>29.118139041570767</v>
      </c>
      <c r="F13" s="280">
        <v>2.5193738761006017</v>
      </c>
    </row>
    <row r="14" spans="1:7" ht="15" customHeight="1" thickBot="1" x14ac:dyDescent="0.2">
      <c r="A14" s="262"/>
      <c r="B14" s="281" t="s">
        <v>216</v>
      </c>
      <c r="C14" s="282" t="s">
        <v>217</v>
      </c>
      <c r="D14" s="283"/>
      <c r="E14" s="283"/>
      <c r="F14" s="284"/>
    </row>
    <row r="15" spans="1:7" ht="15" customHeight="1" x14ac:dyDescent="0.15">
      <c r="A15" s="262"/>
      <c r="B15" s="276"/>
      <c r="C15" s="269" t="s">
        <v>149</v>
      </c>
      <c r="D15" s="270">
        <v>35.838176959493389</v>
      </c>
      <c r="E15" s="270">
        <v>40.518020207930704</v>
      </c>
      <c r="F15" s="271">
        <v>4.6798432484373151</v>
      </c>
    </row>
    <row r="16" spans="1:7" ht="15" customHeight="1" x14ac:dyDescent="0.15">
      <c r="A16" s="262"/>
      <c r="B16" s="276"/>
      <c r="C16" s="273" t="s">
        <v>175</v>
      </c>
      <c r="D16" s="274">
        <v>29.971884955922398</v>
      </c>
      <c r="E16" s="274">
        <v>29.971884955922402</v>
      </c>
      <c r="F16" s="275">
        <v>0</v>
      </c>
    </row>
    <row r="17" spans="1:6" ht="15" customHeight="1" x14ac:dyDescent="0.15">
      <c r="A17" s="262"/>
      <c r="B17" s="276"/>
      <c r="C17" s="273" t="s">
        <v>215</v>
      </c>
      <c r="D17" s="274">
        <v>43.354192285824489</v>
      </c>
      <c r="E17" s="274">
        <v>43.354192285824489</v>
      </c>
      <c r="F17" s="275">
        <v>0</v>
      </c>
    </row>
    <row r="18" spans="1:6" ht="15" customHeight="1" x14ac:dyDescent="0.15">
      <c r="A18" s="262"/>
      <c r="B18" s="276"/>
      <c r="C18" s="273" t="s">
        <v>188</v>
      </c>
      <c r="D18" s="274">
        <v>42.384928307508339</v>
      </c>
      <c r="E18" s="274">
        <v>49.657035629413571</v>
      </c>
      <c r="F18" s="275">
        <v>7.2821073219052312</v>
      </c>
    </row>
    <row r="19" spans="1:6" ht="15" customHeight="1" x14ac:dyDescent="0.15">
      <c r="A19" s="262"/>
      <c r="B19" s="276"/>
      <c r="C19" s="273" t="s">
        <v>159</v>
      </c>
      <c r="D19" s="274">
        <v>51.202500000014851</v>
      </c>
      <c r="E19" s="274">
        <v>51.202500000014851</v>
      </c>
      <c r="F19" s="275">
        <v>0</v>
      </c>
    </row>
    <row r="20" spans="1:6" ht="15" customHeight="1" x14ac:dyDescent="0.15">
      <c r="A20" s="262"/>
      <c r="B20" s="276"/>
      <c r="C20" s="273" t="s">
        <v>180</v>
      </c>
      <c r="D20" s="274">
        <v>40.227676552052195</v>
      </c>
      <c r="E20" s="274">
        <v>41.713501373490466</v>
      </c>
      <c r="F20" s="275">
        <v>1.4758248214382712</v>
      </c>
    </row>
    <row r="21" spans="1:6" ht="15" customHeight="1" thickBot="1" x14ac:dyDescent="0.2">
      <c r="A21" s="262"/>
      <c r="B21" s="277"/>
      <c r="C21" s="278" t="s">
        <v>204</v>
      </c>
      <c r="D21" s="279">
        <v>40.889996027641928</v>
      </c>
      <c r="E21" s="279">
        <v>43.198798013820962</v>
      </c>
      <c r="F21" s="280">
        <v>2.3088019861790343</v>
      </c>
    </row>
    <row r="22" spans="1:6" ht="15" customHeight="1" thickBot="1" x14ac:dyDescent="0.2">
      <c r="A22" s="262"/>
      <c r="B22" s="285" t="s">
        <v>218</v>
      </c>
      <c r="C22" s="282" t="s">
        <v>219</v>
      </c>
      <c r="D22" s="283"/>
      <c r="E22" s="286"/>
      <c r="F22" s="287" t="s">
        <v>220</v>
      </c>
    </row>
    <row r="23" spans="1:6" ht="15" customHeight="1" thickBot="1" x14ac:dyDescent="0.2">
      <c r="A23" s="262"/>
      <c r="B23" s="276"/>
      <c r="C23" s="273"/>
      <c r="D23" s="275" t="s">
        <v>221</v>
      </c>
      <c r="E23" s="275" t="s">
        <v>222</v>
      </c>
      <c r="F23" s="274"/>
    </row>
    <row r="24" spans="1:6" ht="15" customHeight="1" thickBot="1" x14ac:dyDescent="0.2">
      <c r="A24" s="262"/>
      <c r="B24" s="288"/>
      <c r="C24" s="289"/>
      <c r="D24" s="286"/>
      <c r="E24" s="290"/>
      <c r="F24" s="290"/>
    </row>
    <row r="25" spans="1:6" ht="15" customHeight="1" thickBot="1" x14ac:dyDescent="0.2">
      <c r="A25" s="262"/>
      <c r="B25" s="285" t="s">
        <v>223</v>
      </c>
      <c r="C25" s="291" t="s">
        <v>224</v>
      </c>
      <c r="D25" s="274">
        <v>150.99</v>
      </c>
      <c r="E25" s="274">
        <v>150.99296379853334</v>
      </c>
      <c r="F25" s="275">
        <v>2.9637985333295092E-3</v>
      </c>
    </row>
    <row r="26" spans="1:6" ht="15" customHeight="1" thickBot="1" x14ac:dyDescent="0.2">
      <c r="A26" s="262"/>
      <c r="B26" s="288"/>
      <c r="C26" s="289"/>
      <c r="D26" s="286"/>
      <c r="E26" s="290"/>
      <c r="F26" s="287"/>
    </row>
    <row r="27" spans="1:6" ht="15" customHeight="1" thickBot="1" x14ac:dyDescent="0.2">
      <c r="A27" s="262"/>
      <c r="B27" s="292" t="s">
        <v>225</v>
      </c>
      <c r="C27" s="292" t="s">
        <v>226</v>
      </c>
      <c r="D27" s="290">
        <v>133.26356847636876</v>
      </c>
      <c r="E27" s="290">
        <v>133.26356847636876</v>
      </c>
      <c r="F27" s="287">
        <v>0</v>
      </c>
    </row>
    <row r="28" spans="1:6" x14ac:dyDescent="0.15">
      <c r="A28" s="262"/>
      <c r="B28" s="262"/>
      <c r="C28" s="262"/>
      <c r="D28" s="262"/>
      <c r="E28" s="262"/>
      <c r="F28" s="102" t="s">
        <v>56</v>
      </c>
    </row>
    <row r="30" spans="1:6" x14ac:dyDescent="0.15">
      <c r="F30" s="255"/>
    </row>
  </sheetData>
  <mergeCells count="5">
    <mergeCell ref="B3:F3"/>
    <mergeCell ref="B5:F5"/>
    <mergeCell ref="B6:F6"/>
    <mergeCell ref="C14:F14"/>
    <mergeCell ref="C22:D22"/>
  </mergeCells>
  <printOptions horizontalCentered="1" verticalCentered="1"/>
  <pageMargins left="0.23622047244094491" right="0.23622047244094491" top="0.35433070866141736" bottom="0.35433070866141736" header="0.31496062992125984" footer="0.11811023622047245"/>
  <pageSetup paperSize="9" firstPageNumber="0" fitToHeight="0" orientation="portrait" r:id="rId1"/>
  <headerFooter scaleWithDoc="0" alignWithMargins="0">
    <oddHeader>&amp;R&amp;"Verdana,Normal"&amp;8 12</oddHeader>
    <oddFooter>&amp;R&amp;"Verdana,Cursiva"&amp;8SG. Análisis, Coordinación y Estadística</oddFoot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L50"/>
  <sheetViews>
    <sheetView zoomScaleNormal="100" zoomScaleSheetLayoutView="90" workbookViewId="0"/>
  </sheetViews>
  <sheetFormatPr baseColWidth="10" defaultColWidth="11.42578125" defaultRowHeight="15" x14ac:dyDescent="0.25"/>
  <cols>
    <col min="1" max="1" width="4" style="295" customWidth="1"/>
    <col min="2" max="2" width="38.7109375" style="295" customWidth="1"/>
    <col min="3" max="3" width="22.28515625" style="295" customWidth="1"/>
    <col min="4" max="4" width="15.28515625" style="295" customWidth="1"/>
    <col min="5" max="5" width="14.42578125" style="295" customWidth="1"/>
    <col min="6" max="6" width="13.5703125" style="295" customWidth="1"/>
    <col min="7" max="7" width="2.28515625" style="295" customWidth="1"/>
    <col min="8" max="16384" width="11.42578125" style="296"/>
  </cols>
  <sheetData>
    <row r="1" spans="1:12" x14ac:dyDescent="0.25">
      <c r="A1" s="293"/>
      <c r="B1" s="293"/>
      <c r="C1" s="293"/>
      <c r="D1" s="293"/>
      <c r="E1" s="293"/>
      <c r="F1" s="294"/>
    </row>
    <row r="2" spans="1:12" ht="15.75" thickBot="1" x14ac:dyDescent="0.3">
      <c r="A2" s="293"/>
      <c r="B2" s="297"/>
      <c r="C2" s="297"/>
      <c r="D2" s="297"/>
      <c r="E2" s="297"/>
      <c r="F2" s="298"/>
    </row>
    <row r="3" spans="1:12" ht="16.899999999999999" customHeight="1" thickBot="1" x14ac:dyDescent="0.3">
      <c r="A3" s="293"/>
      <c r="B3" s="263" t="s">
        <v>227</v>
      </c>
      <c r="C3" s="264"/>
      <c r="D3" s="264"/>
      <c r="E3" s="264"/>
      <c r="F3" s="265"/>
    </row>
    <row r="4" spans="1:12" x14ac:dyDescent="0.25">
      <c r="A4" s="293"/>
      <c r="B4" s="299"/>
      <c r="C4" s="300"/>
      <c r="D4" s="301"/>
      <c r="E4" s="301"/>
      <c r="F4" s="302"/>
    </row>
    <row r="5" spans="1:12" x14ac:dyDescent="0.25">
      <c r="A5" s="293"/>
      <c r="B5" s="303" t="s">
        <v>228</v>
      </c>
      <c r="C5" s="303"/>
      <c r="D5" s="303"/>
      <c r="E5" s="303"/>
      <c r="F5" s="303"/>
      <c r="G5" s="304"/>
    </row>
    <row r="6" spans="1:12" x14ac:dyDescent="0.25">
      <c r="A6" s="293"/>
      <c r="B6" s="303" t="s">
        <v>229</v>
      </c>
      <c r="C6" s="303"/>
      <c r="D6" s="303"/>
      <c r="E6" s="303"/>
      <c r="F6" s="303"/>
      <c r="G6" s="304"/>
    </row>
    <row r="7" spans="1:12" ht="15.75" thickBot="1" x14ac:dyDescent="0.3">
      <c r="A7" s="293"/>
      <c r="B7" s="305"/>
      <c r="C7" s="305"/>
      <c r="D7" s="305"/>
      <c r="E7" s="305"/>
      <c r="F7" s="293"/>
    </row>
    <row r="8" spans="1:12" ht="44.45" customHeight="1" thickBot="1" x14ac:dyDescent="0.3">
      <c r="A8" s="293"/>
      <c r="B8" s="238" t="s">
        <v>230</v>
      </c>
      <c r="C8" s="239" t="s">
        <v>144</v>
      </c>
      <c r="D8" s="239" t="s">
        <v>145</v>
      </c>
      <c r="E8" s="239" t="s">
        <v>146</v>
      </c>
      <c r="F8" s="239" t="s">
        <v>147</v>
      </c>
    </row>
    <row r="9" spans="1:12" x14ac:dyDescent="0.25">
      <c r="A9" s="293"/>
      <c r="B9" s="306" t="s">
        <v>231</v>
      </c>
      <c r="C9" s="307" t="s">
        <v>188</v>
      </c>
      <c r="D9" s="308">
        <v>225.25</v>
      </c>
      <c r="E9" s="308">
        <v>221.25</v>
      </c>
      <c r="F9" s="309">
        <v>-4</v>
      </c>
    </row>
    <row r="10" spans="1:12" x14ac:dyDescent="0.25">
      <c r="A10" s="293"/>
      <c r="B10" s="310" t="s">
        <v>232</v>
      </c>
      <c r="C10" s="311" t="s">
        <v>175</v>
      </c>
      <c r="D10" s="312">
        <v>220</v>
      </c>
      <c r="E10" s="312">
        <v>217</v>
      </c>
      <c r="F10" s="313">
        <v>-3</v>
      </c>
    </row>
    <row r="11" spans="1:12" x14ac:dyDescent="0.25">
      <c r="A11" s="293"/>
      <c r="B11" s="310"/>
      <c r="C11" s="311" t="s">
        <v>233</v>
      </c>
      <c r="D11" s="312">
        <v>222</v>
      </c>
      <c r="E11" s="312">
        <v>221.5</v>
      </c>
      <c r="F11" s="313">
        <v>-0.5</v>
      </c>
    </row>
    <row r="12" spans="1:12" x14ac:dyDescent="0.25">
      <c r="A12" s="293"/>
      <c r="B12" s="310"/>
      <c r="C12" s="311" t="s">
        <v>178</v>
      </c>
      <c r="D12" s="312">
        <v>223.25</v>
      </c>
      <c r="E12" s="312">
        <v>223.25</v>
      </c>
      <c r="F12" s="313">
        <v>0</v>
      </c>
      <c r="L12" s="314"/>
    </row>
    <row r="13" spans="1:12" x14ac:dyDescent="0.25">
      <c r="A13" s="293"/>
      <c r="B13" s="310"/>
      <c r="C13" s="311" t="s">
        <v>234</v>
      </c>
      <c r="D13" s="312">
        <v>221.11</v>
      </c>
      <c r="E13" s="312">
        <v>222.29500000000002</v>
      </c>
      <c r="F13" s="313">
        <v>1.1850000000000023</v>
      </c>
    </row>
    <row r="14" spans="1:12" x14ac:dyDescent="0.25">
      <c r="A14" s="293"/>
      <c r="B14" s="310"/>
      <c r="C14" s="311" t="s">
        <v>235</v>
      </c>
      <c r="D14" s="312">
        <v>231.87</v>
      </c>
      <c r="E14" s="312">
        <v>228.22</v>
      </c>
      <c r="F14" s="313">
        <v>-3.6500000000000057</v>
      </c>
    </row>
    <row r="15" spans="1:12" x14ac:dyDescent="0.25">
      <c r="A15" s="293"/>
      <c r="B15" s="310"/>
      <c r="C15" s="311" t="s">
        <v>165</v>
      </c>
      <c r="D15" s="312">
        <v>226.70499999999998</v>
      </c>
      <c r="E15" s="312">
        <v>233.5</v>
      </c>
      <c r="F15" s="313">
        <v>6.7950000000000159</v>
      </c>
    </row>
    <row r="16" spans="1:12" x14ac:dyDescent="0.25">
      <c r="A16" s="293"/>
      <c r="B16" s="310"/>
      <c r="C16" s="311" t="s">
        <v>167</v>
      </c>
      <c r="D16" s="312">
        <v>235</v>
      </c>
      <c r="E16" s="312">
        <v>235</v>
      </c>
      <c r="F16" s="313">
        <v>0</v>
      </c>
    </row>
    <row r="17" spans="1:6" x14ac:dyDescent="0.25">
      <c r="A17" s="293"/>
      <c r="B17" s="310"/>
      <c r="C17" s="311" t="s">
        <v>180</v>
      </c>
      <c r="D17" s="312">
        <v>218</v>
      </c>
      <c r="E17" s="312">
        <v>220</v>
      </c>
      <c r="F17" s="313">
        <v>2</v>
      </c>
    </row>
    <row r="18" spans="1:6" x14ac:dyDescent="0.25">
      <c r="A18" s="293"/>
      <c r="B18" s="315" t="s">
        <v>236</v>
      </c>
      <c r="C18" s="316" t="s">
        <v>188</v>
      </c>
      <c r="D18" s="317">
        <v>204.25</v>
      </c>
      <c r="E18" s="317">
        <v>201.75</v>
      </c>
      <c r="F18" s="318">
        <v>-2.5</v>
      </c>
    </row>
    <row r="19" spans="1:6" x14ac:dyDescent="0.25">
      <c r="A19" s="293"/>
      <c r="B19" s="310" t="s">
        <v>237</v>
      </c>
      <c r="C19" s="311" t="s">
        <v>233</v>
      </c>
      <c r="D19" s="312">
        <v>206</v>
      </c>
      <c r="E19" s="312">
        <v>205</v>
      </c>
      <c r="F19" s="313">
        <v>-1</v>
      </c>
    </row>
    <row r="20" spans="1:6" x14ac:dyDescent="0.25">
      <c r="A20" s="293"/>
      <c r="B20" s="310"/>
      <c r="C20" s="311" t="s">
        <v>178</v>
      </c>
      <c r="D20" s="312">
        <v>205.125</v>
      </c>
      <c r="E20" s="312">
        <v>205.125</v>
      </c>
      <c r="F20" s="313">
        <v>0</v>
      </c>
    </row>
    <row r="21" spans="1:6" x14ac:dyDescent="0.25">
      <c r="A21" s="293"/>
      <c r="B21" s="310"/>
      <c r="C21" s="311" t="s">
        <v>234</v>
      </c>
      <c r="D21" s="319">
        <v>204.22499999999999</v>
      </c>
      <c r="E21" s="319">
        <v>203.26499999999999</v>
      </c>
      <c r="F21" s="313">
        <v>-0.96000000000000796</v>
      </c>
    </row>
    <row r="22" spans="1:6" x14ac:dyDescent="0.25">
      <c r="A22" s="293"/>
      <c r="B22" s="310"/>
      <c r="C22" s="311" t="s">
        <v>165</v>
      </c>
      <c r="D22" s="319">
        <v>208.75</v>
      </c>
      <c r="E22" s="319">
        <v>214.70499999999998</v>
      </c>
      <c r="F22" s="313">
        <v>5.9549999999999841</v>
      </c>
    </row>
    <row r="23" spans="1:6" x14ac:dyDescent="0.25">
      <c r="A23" s="293"/>
      <c r="B23" s="310"/>
      <c r="C23" s="311" t="s">
        <v>238</v>
      </c>
      <c r="D23" s="319">
        <v>206</v>
      </c>
      <c r="E23" s="319">
        <v>206</v>
      </c>
      <c r="F23" s="313">
        <v>0</v>
      </c>
    </row>
    <row r="24" spans="1:6" x14ac:dyDescent="0.25">
      <c r="A24" s="293"/>
      <c r="B24" s="310"/>
      <c r="C24" s="311" t="s">
        <v>167</v>
      </c>
      <c r="D24" s="319">
        <v>207.5</v>
      </c>
      <c r="E24" s="319">
        <v>202.5</v>
      </c>
      <c r="F24" s="313">
        <v>-5</v>
      </c>
    </row>
    <row r="25" spans="1:6" x14ac:dyDescent="0.25">
      <c r="A25" s="293"/>
      <c r="B25" s="320"/>
      <c r="C25" s="321" t="s">
        <v>180</v>
      </c>
      <c r="D25" s="322">
        <v>202</v>
      </c>
      <c r="E25" s="322">
        <v>202</v>
      </c>
      <c r="F25" s="323">
        <v>0</v>
      </c>
    </row>
    <row r="26" spans="1:6" x14ac:dyDescent="0.25">
      <c r="A26" s="293"/>
      <c r="B26" s="315" t="s">
        <v>239</v>
      </c>
      <c r="C26" s="316" t="s">
        <v>233</v>
      </c>
      <c r="D26" s="317">
        <v>200.5</v>
      </c>
      <c r="E26" s="317">
        <v>200</v>
      </c>
      <c r="F26" s="324">
        <v>-0.5</v>
      </c>
    </row>
    <row r="27" spans="1:6" x14ac:dyDescent="0.25">
      <c r="A27" s="293"/>
      <c r="B27" s="310"/>
      <c r="C27" s="311" t="s">
        <v>178</v>
      </c>
      <c r="D27" s="319">
        <v>198.875</v>
      </c>
      <c r="E27" s="319">
        <v>198.875</v>
      </c>
      <c r="F27" s="313">
        <v>0</v>
      </c>
    </row>
    <row r="28" spans="1:6" x14ac:dyDescent="0.25">
      <c r="A28" s="293"/>
      <c r="B28" s="310" t="s">
        <v>240</v>
      </c>
      <c r="C28" s="311" t="s">
        <v>234</v>
      </c>
      <c r="D28" s="319">
        <v>197.4</v>
      </c>
      <c r="E28" s="319">
        <v>198.69</v>
      </c>
      <c r="F28" s="313">
        <v>1.289999999999992</v>
      </c>
    </row>
    <row r="29" spans="1:6" x14ac:dyDescent="0.25">
      <c r="A29" s="293"/>
      <c r="B29" s="310"/>
      <c r="C29" s="311" t="s">
        <v>235</v>
      </c>
      <c r="D29" s="319">
        <v>202.39499999999998</v>
      </c>
      <c r="E29" s="319">
        <v>202.39499999999998</v>
      </c>
      <c r="F29" s="313">
        <v>0</v>
      </c>
    </row>
    <row r="30" spans="1:6" x14ac:dyDescent="0.25">
      <c r="A30" s="293"/>
      <c r="B30" s="310"/>
      <c r="C30" s="311" t="s">
        <v>165</v>
      </c>
      <c r="D30" s="319">
        <v>206.5</v>
      </c>
      <c r="E30" s="319">
        <v>206.5</v>
      </c>
      <c r="F30" s="313">
        <v>0</v>
      </c>
    </row>
    <row r="31" spans="1:6" x14ac:dyDescent="0.25">
      <c r="A31" s="293"/>
      <c r="B31" s="310"/>
      <c r="C31" s="311" t="s">
        <v>167</v>
      </c>
      <c r="D31" s="312">
        <v>185</v>
      </c>
      <c r="E31" s="312">
        <v>180</v>
      </c>
      <c r="F31" s="313">
        <v>-5</v>
      </c>
    </row>
    <row r="32" spans="1:6" x14ac:dyDescent="0.25">
      <c r="A32" s="293"/>
      <c r="B32" s="320"/>
      <c r="C32" s="321" t="s">
        <v>188</v>
      </c>
      <c r="D32" s="325">
        <v>192.5</v>
      </c>
      <c r="E32" s="325">
        <v>193.75</v>
      </c>
      <c r="F32" s="323">
        <v>1.25</v>
      </c>
    </row>
    <row r="33" spans="1:6" x14ac:dyDescent="0.25">
      <c r="A33" s="293"/>
      <c r="B33" s="315" t="s">
        <v>241</v>
      </c>
      <c r="C33" s="316" t="s">
        <v>233</v>
      </c>
      <c r="D33" s="326">
        <v>200</v>
      </c>
      <c r="E33" s="326">
        <v>200</v>
      </c>
      <c r="F33" s="318">
        <v>0</v>
      </c>
    </row>
    <row r="34" spans="1:6" x14ac:dyDescent="0.25">
      <c r="A34" s="293"/>
      <c r="B34" s="310"/>
      <c r="C34" s="311" t="s">
        <v>234</v>
      </c>
      <c r="D34" s="312">
        <v>202.5</v>
      </c>
      <c r="E34" s="312">
        <v>202.5</v>
      </c>
      <c r="F34" s="313">
        <v>0</v>
      </c>
    </row>
    <row r="35" spans="1:6" x14ac:dyDescent="0.25">
      <c r="A35" s="293"/>
      <c r="B35" s="310"/>
      <c r="C35" s="311" t="s">
        <v>165</v>
      </c>
      <c r="D35" s="312">
        <v>203.73500000000001</v>
      </c>
      <c r="E35" s="312">
        <v>203.73500000000001</v>
      </c>
      <c r="F35" s="313">
        <v>0</v>
      </c>
    </row>
    <row r="36" spans="1:6" x14ac:dyDescent="0.25">
      <c r="A36" s="293"/>
      <c r="B36" s="320"/>
      <c r="C36" s="321" t="s">
        <v>167</v>
      </c>
      <c r="D36" s="325">
        <v>205</v>
      </c>
      <c r="E36" s="325">
        <v>195</v>
      </c>
      <c r="F36" s="323">
        <v>-10</v>
      </c>
    </row>
    <row r="37" spans="1:6" x14ac:dyDescent="0.25">
      <c r="A37" s="293"/>
      <c r="B37" s="315" t="s">
        <v>242</v>
      </c>
      <c r="C37" s="316" t="s">
        <v>233</v>
      </c>
      <c r="D37" s="326">
        <v>75</v>
      </c>
      <c r="E37" s="326">
        <v>75</v>
      </c>
      <c r="F37" s="318">
        <v>0</v>
      </c>
    </row>
    <row r="38" spans="1:6" x14ac:dyDescent="0.25">
      <c r="A38" s="293"/>
      <c r="B38" s="310"/>
      <c r="C38" s="311" t="s">
        <v>234</v>
      </c>
      <c r="D38" s="312">
        <v>83</v>
      </c>
      <c r="E38" s="312">
        <v>83</v>
      </c>
      <c r="F38" s="313">
        <v>0</v>
      </c>
    </row>
    <row r="39" spans="1:6" x14ac:dyDescent="0.25">
      <c r="A39" s="293"/>
      <c r="B39" s="320"/>
      <c r="C39" s="321" t="s">
        <v>167</v>
      </c>
      <c r="D39" s="325">
        <v>77.5</v>
      </c>
      <c r="E39" s="325">
        <v>77.5</v>
      </c>
      <c r="F39" s="323">
        <v>0</v>
      </c>
    </row>
    <row r="40" spans="1:6" x14ac:dyDescent="0.25">
      <c r="A40" s="293"/>
      <c r="B40" s="315" t="s">
        <v>243</v>
      </c>
      <c r="C40" s="316" t="s">
        <v>233</v>
      </c>
      <c r="D40" s="326">
        <v>108</v>
      </c>
      <c r="E40" s="326">
        <v>108</v>
      </c>
      <c r="F40" s="318">
        <v>0</v>
      </c>
    </row>
    <row r="41" spans="1:6" x14ac:dyDescent="0.25">
      <c r="A41" s="293"/>
      <c r="B41" s="310"/>
      <c r="C41" s="311" t="s">
        <v>234</v>
      </c>
      <c r="D41" s="312">
        <v>111</v>
      </c>
      <c r="E41" s="312">
        <v>111</v>
      </c>
      <c r="F41" s="313">
        <v>0</v>
      </c>
    </row>
    <row r="42" spans="1:6" x14ac:dyDescent="0.25">
      <c r="A42" s="293"/>
      <c r="B42" s="320"/>
      <c r="C42" s="321" t="s">
        <v>167</v>
      </c>
      <c r="D42" s="322">
        <v>110</v>
      </c>
      <c r="E42" s="322">
        <v>110</v>
      </c>
      <c r="F42" s="323">
        <v>0</v>
      </c>
    </row>
    <row r="43" spans="1:6" x14ac:dyDescent="0.25">
      <c r="A43" s="293"/>
      <c r="B43" s="310"/>
      <c r="C43" s="311" t="s">
        <v>233</v>
      </c>
      <c r="D43" s="312">
        <v>77.72</v>
      </c>
      <c r="E43" s="312">
        <v>77.72</v>
      </c>
      <c r="F43" s="318">
        <v>0</v>
      </c>
    </row>
    <row r="44" spans="1:6" x14ac:dyDescent="0.25">
      <c r="A44" s="293"/>
      <c r="B44" s="310" t="s">
        <v>244</v>
      </c>
      <c r="C44" s="311" t="s">
        <v>165</v>
      </c>
      <c r="D44" s="312">
        <v>79.28</v>
      </c>
      <c r="E44" s="312">
        <v>78.900000000000006</v>
      </c>
      <c r="F44" s="313">
        <v>-0.37999999999999545</v>
      </c>
    </row>
    <row r="45" spans="1:6" x14ac:dyDescent="0.25">
      <c r="A45" s="293"/>
      <c r="B45" s="310"/>
      <c r="C45" s="311" t="s">
        <v>167</v>
      </c>
      <c r="D45" s="312">
        <v>80</v>
      </c>
      <c r="E45" s="312">
        <v>78</v>
      </c>
      <c r="F45" s="313">
        <v>-2</v>
      </c>
    </row>
    <row r="46" spans="1:6" x14ac:dyDescent="0.25">
      <c r="A46" s="293"/>
      <c r="B46" s="327" t="s">
        <v>245</v>
      </c>
      <c r="C46" s="316" t="s">
        <v>246</v>
      </c>
      <c r="D46" s="326">
        <v>324.93159837444904</v>
      </c>
      <c r="E46" s="326">
        <v>329.5722177969273</v>
      </c>
      <c r="F46" s="318">
        <v>4.6406194224782666</v>
      </c>
    </row>
    <row r="47" spans="1:6" x14ac:dyDescent="0.25">
      <c r="A47" s="293"/>
      <c r="B47" s="328" t="s">
        <v>247</v>
      </c>
      <c r="C47" s="311" t="s">
        <v>248</v>
      </c>
      <c r="D47" s="312">
        <v>286.72500000000002</v>
      </c>
      <c r="E47" s="312">
        <v>295.4799127308429</v>
      </c>
      <c r="F47" s="313">
        <v>8.7549127308428751</v>
      </c>
    </row>
    <row r="48" spans="1:6" ht="15.75" thickBot="1" x14ac:dyDescent="0.3">
      <c r="A48" s="298"/>
      <c r="B48" s="329"/>
      <c r="C48" s="330" t="s">
        <v>249</v>
      </c>
      <c r="D48" s="331">
        <v>320.26608293867696</v>
      </c>
      <c r="E48" s="331">
        <v>310.09407163835726</v>
      </c>
      <c r="F48" s="332">
        <v>-10.172011300319696</v>
      </c>
    </row>
    <row r="49" spans="1:6" x14ac:dyDescent="0.25">
      <c r="A49" s="298"/>
      <c r="B49" s="298"/>
      <c r="C49" s="298"/>
      <c r="D49" s="298"/>
      <c r="E49" s="298"/>
      <c r="F49" s="102" t="s">
        <v>56</v>
      </c>
    </row>
    <row r="50" spans="1:6" x14ac:dyDescent="0.25">
      <c r="F50" s="333"/>
    </row>
  </sheetData>
  <mergeCells count="3">
    <mergeCell ref="B3:F3"/>
    <mergeCell ref="B5:F5"/>
    <mergeCell ref="B6:F6"/>
  </mergeCells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96" fitToHeight="0" orientation="portrait" r:id="rId1"/>
  <headerFooter scaleWithDoc="0" alignWithMargins="0">
    <oddHeader>&amp;R&amp;"Verdana,Normal"&amp;8 13</oddHeader>
    <oddFooter>&amp;R&amp;"Verdana,Cursiva"&amp;8SG. Análisis, Coordinación y Estadística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17</vt:i4>
      </vt:variant>
      <vt:variant>
        <vt:lpstr>Rangos con nombre</vt:lpstr>
      </vt:variant>
      <vt:variant>
        <vt:i4>19</vt:i4>
      </vt:variant>
    </vt:vector>
  </HeadingPairs>
  <TitlesOfParts>
    <vt:vector size="36" baseType="lpstr">
      <vt:lpstr>Indice ISC</vt:lpstr>
      <vt:lpstr>Pág. 4</vt:lpstr>
      <vt:lpstr>Pág. 5</vt:lpstr>
      <vt:lpstr>Pág. 7</vt:lpstr>
      <vt:lpstr>Pág. 9</vt:lpstr>
      <vt:lpstr>Pág. 10</vt:lpstr>
      <vt:lpstr>Pág. 11</vt:lpstr>
      <vt:lpstr>Pág. 12</vt:lpstr>
      <vt:lpstr>Pág. 13</vt:lpstr>
      <vt:lpstr>Pág. 14</vt:lpstr>
      <vt:lpstr>Pág. 15</vt:lpstr>
      <vt:lpstr>Pág. 16</vt:lpstr>
      <vt:lpstr>Pág. 17</vt:lpstr>
      <vt:lpstr>Pág. 18</vt:lpstr>
      <vt:lpstr>Pág. 19</vt:lpstr>
      <vt:lpstr>Pág. 20</vt:lpstr>
      <vt:lpstr>Pág. 21</vt:lpstr>
      <vt:lpstr>'Pág. 10'!Área_de_impresión</vt:lpstr>
      <vt:lpstr>'Pág. 11'!Área_de_impresión</vt:lpstr>
      <vt:lpstr>'Pág. 12'!Área_de_impresión</vt:lpstr>
      <vt:lpstr>'Pág. 13'!Área_de_impresión</vt:lpstr>
      <vt:lpstr>'Pág. 14'!Área_de_impresión</vt:lpstr>
      <vt:lpstr>'Pág. 15'!Área_de_impresión</vt:lpstr>
      <vt:lpstr>'Pág. 16'!Área_de_impresión</vt:lpstr>
      <vt:lpstr>'Pág. 17'!Área_de_impresión</vt:lpstr>
      <vt:lpstr>'Pág. 18'!Área_de_impresión</vt:lpstr>
      <vt:lpstr>'Pág. 19'!Área_de_impresión</vt:lpstr>
      <vt:lpstr>'Pág. 20'!Área_de_impresión</vt:lpstr>
      <vt:lpstr>'Pág. 21'!Área_de_impresión</vt:lpstr>
      <vt:lpstr>'Pág. 4'!Área_de_impresión</vt:lpstr>
      <vt:lpstr>'Pág. 5'!Área_de_impresión</vt:lpstr>
      <vt:lpstr>'Pág. 7'!Área_de_impresión</vt:lpstr>
      <vt:lpstr>'Pág. 9'!Área_de_impresión</vt:lpstr>
      <vt:lpstr>'Pág. 4'!OLE_LINK1</vt:lpstr>
      <vt:lpstr>'Pág. 5'!OLE_LINK1</vt:lpstr>
      <vt:lpstr>'Pág. 7'!OLE_LINK1</vt:lpstr>
    </vt:vector>
  </TitlesOfParts>
  <Company>Hewlett-Packard Company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jgarciaa</dc:creator>
  <cp:lastModifiedBy>jgarciaa</cp:lastModifiedBy>
  <dcterms:created xsi:type="dcterms:W3CDTF">2019-10-02T11:50:54Z</dcterms:created>
  <dcterms:modified xsi:type="dcterms:W3CDTF">2019-10-02T11:52:40Z</dcterms:modified>
</cp:coreProperties>
</file>