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390" activeTab="3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'[3]PRECIOS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'[3]PRECIOS CE'!#REF!</definedName>
    <definedName name="a" localSheetId="10" hidden="1">'[3]PRECIOS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'[3]PRECIOS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11'!$A$1:$F$43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14'!$A$1:$N$62</definedName>
    <definedName name="_xlnm.Print_Area" localSheetId="10">'Pág. 15'!$A$1:$G$39</definedName>
    <definedName name="_xlnm.Print_Area" localSheetId="11">'Pág. 16'!$A$1:$N$65</definedName>
    <definedName name="_xlnm.Print_Area" localSheetId="12">'Pág. 17'!$A$1:$G$30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4'!$A$1:$G$61</definedName>
    <definedName name="_xlnm.Print_Area" localSheetId="2">'Pág. 5'!$A$1:$G$57</definedName>
    <definedName name="_xlnm.Print_Area" localSheetId="3">'Pág. 7'!$A$1:$G$50</definedName>
    <definedName name="_xlnm.Print_Area" localSheetId="4">'Pág. 9'!$A$1:$F$37</definedName>
    <definedName name="_xlnm.Print_Area">'[4]Email CCAA'!$B$3:$K$124</definedName>
    <definedName name="OLE_LINK1" localSheetId="1">'Pág. 4'!$E$53</definedName>
    <definedName name="OLE_LINK1" localSheetId="2">'Pág. 5'!$E$45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'[3]PRECIOS CE'!#REF!</definedName>
    <definedName name="ww" localSheetId="10" hidden="1">'[3]PRECIOS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'[3]PRECIOS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D38" i="15"/>
  <c r="C38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14" i="13" l="1"/>
  <c r="M12" i="12"/>
  <c r="L12" i="12"/>
  <c r="K12" i="12"/>
  <c r="J12" i="12"/>
  <c r="I12" i="12"/>
  <c r="H12" i="12"/>
  <c r="G12" i="12"/>
  <c r="G33" i="11"/>
  <c r="G20" i="11"/>
  <c r="N47" i="10"/>
  <c r="H47" i="10"/>
  <c r="G47" i="10"/>
  <c r="N21" i="10"/>
  <c r="H21" i="10"/>
  <c r="G21" i="10"/>
  <c r="I13" i="10"/>
  <c r="I47" i="10" s="1"/>
  <c r="H13" i="10"/>
  <c r="J13" i="10" l="1"/>
  <c r="I21" i="10"/>
  <c r="K13" i="10" l="1"/>
  <c r="J21" i="10"/>
  <c r="J47" i="10"/>
  <c r="L13" i="10" l="1"/>
  <c r="K47" i="10"/>
  <c r="K21" i="10"/>
  <c r="L47" i="10" l="1"/>
  <c r="L21" i="10"/>
  <c r="M13" i="10"/>
  <c r="M47" i="10" l="1"/>
  <c r="M21" i="10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2" i="3" l="1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<sst xmlns="http://schemas.openxmlformats.org/spreadsheetml/2006/main" count="1554" uniqueCount="534">
  <si>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</si>
  <si>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</si>
  <si>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</si>
  <si>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</si>
  <si>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</si>
  <si>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</si>
  <si>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34</t>
  </si>
  <si>
    <t>Semana 35</t>
  </si>
  <si>
    <t xml:space="preserve">semanal </t>
  </si>
  <si>
    <t>19 - 25/08</t>
  </si>
  <si>
    <t>26/08 - 1/09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</si>
  <si>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</si>
  <si>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</si>
  <si>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</si>
  <si>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</si>
  <si>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</si>
  <si>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</si>
  <si>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</si>
  <si>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</si>
  <si>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</si>
  <si>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</si>
  <si>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</si>
  <si>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</si>
  <si>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</si>
  <si>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</si>
  <si>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</si>
  <si>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</si>
  <si>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</si>
  <si>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</si>
  <si>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</si>
  <si>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</si>
  <si>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</si>
  <si>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</si>
  <si>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</si>
  <si>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</si>
  <si>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</si>
  <si>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</si>
  <si>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</si>
  <si>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</si>
  <si>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</si>
  <si>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</si>
  <si>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</si>
  <si>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</si>
  <si>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</si>
  <si>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</si>
  <si>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</si>
  <si>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</si>
  <si>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</si>
  <si>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</si>
  <si>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</si>
  <si>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</si>
  <si>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Julio 2019. (**) Precio Agosto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</si>
  <si>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</si>
  <si>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</si>
  <si>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</si>
  <si>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</si>
  <si>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</si>
  <si>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</si>
  <si>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19/08-25/08</t>
  </si>
  <si>
    <t>26/08-01/09</t>
  </si>
  <si>
    <t>FRUTAS</t>
  </si>
  <si>
    <t>Clementina  (€/100 kg)</t>
  </si>
  <si>
    <t>Limón  (€/100 kg)</t>
  </si>
  <si>
    <t>Naranja 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</si>
  <si>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</si>
  <si>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</si>
  <si>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</si>
  <si>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</si>
  <si>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</si>
  <si>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</si>
  <si>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</si>
  <si>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</si>
  <si>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</si>
  <si>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</si>
  <si>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</si>
  <si>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</si>
  <si>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</si>
  <si>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</si>
  <si>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</si>
  <si>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</si>
  <si>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</si>
  <si>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</si>
  <si>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</si>
  <si>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</si>
  <si>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</si>
  <si>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</si>
  <si>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</si>
  <si>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</si>
  <si>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</si>
  <si>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</si>
  <si>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19-18/08</t>
  </si>
  <si>
    <t>26/08 - 01/09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</si>
  <si>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</si>
  <si>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</si>
  <si>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</si>
  <si>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</si>
  <si>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</si>
  <si>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</si>
  <si>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</si>
  <si>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</si>
  <si>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</si>
  <si>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</si>
  <si>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</si>
  <si>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</si>
  <si>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</si>
  <si>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</si>
  <si>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</si>
  <si>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</si>
  <si>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</si>
  <si>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</si>
  <si>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</si>
  <si>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</si>
  <si>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</si>
  <si>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</si>
  <si>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</si>
  <si>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</si>
  <si>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</si>
  <si>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</si>
  <si>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</si>
  <si>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</si>
  <si>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</si>
  <si>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</si>
  <si>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</si>
  <si>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</si>
  <si>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</si>
  <si>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</si>
  <si>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</si>
  <si>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2019: 32,10 €/100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</si>
  <si>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</si>
  <si>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</si>
  <si>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</si>
  <si>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</si>
  <si>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</si>
  <si>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</si>
  <si>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</si>
  <si>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</si>
  <si>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</si>
  <si>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</si>
  <si>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</si>
  <si>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</si>
  <si>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</si>
  <si>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</si>
  <si>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</si>
  <si>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19 - 25/08
2019</t>
  </si>
  <si>
    <t>Semana 
26/08 - 1/09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</si>
  <si>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</si>
  <si>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</si>
  <si>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</si>
  <si>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</si>
  <si>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</si>
  <si>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</si>
  <si>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</si>
  <si>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</si>
  <si>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</si>
  <si>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</si>
  <si>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</si>
  <si>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</si>
  <si>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</si>
  <si>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</si>
  <si>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</si>
  <si>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</si>
  <si>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</si>
  <si>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</si>
  <si>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</si>
  <si>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</si>
  <si>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</si>
  <si>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</si>
  <si>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</si>
  <si>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</si>
  <si>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</si>
  <si>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</si>
  <si>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</si>
  <si>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</si>
  <si>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</si>
  <si>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</si>
  <si>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</si>
  <si>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</si>
  <si>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</si>
  <si>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</si>
  <si>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</si>
  <si>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</si>
  <si>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</si>
  <si>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</si>
  <si>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</si>
  <si>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</si>
  <si>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</si>
  <si>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</si>
  <si>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</si>
  <si>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</si>
  <si>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</si>
  <si>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</si>
  <si>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</si>
  <si>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</si>
  <si>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</si>
  <si>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</si>
  <si>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</si>
  <si>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</si>
  <si>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</si>
  <si>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</si>
  <si>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</si>
  <si>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</si>
  <si>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</si>
  <si>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</si>
  <si>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</si>
  <si>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</si>
  <si>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</si>
  <si>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</si>
  <si>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Julio</t>
  </si>
  <si>
    <t>Agosto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</si>
  <si>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</si>
  <si>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</si>
  <si>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</si>
  <si>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</si>
  <si>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</si>
  <si>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</si>
  <si>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</si>
  <si>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</si>
  <si>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</si>
  <si>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</si>
  <si>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</si>
  <si>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</si>
  <si>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</si>
  <si>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</si>
  <si>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</si>
  <si>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</si>
  <si>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</si>
  <si>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</si>
  <si>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</si>
  <si>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</si>
  <si>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</si>
  <si>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</si>
  <si>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</si>
  <si>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</si>
  <si>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</si>
  <si>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</si>
  <si>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</si>
  <si>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</si>
  <si>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</si>
  <si>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</si>
  <si>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</si>
  <si>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</si>
  <si>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</si>
  <si>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</si>
  <si>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</si>
  <si>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</si>
  <si>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</si>
  <si>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</si>
  <si>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</si>
  <si>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</si>
  <si>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</si>
  <si>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NARANJA</t>
  </si>
  <si>
    <t>Castellón</t>
  </si>
  <si>
    <t>Valencia Late</t>
  </si>
  <si>
    <t>I</t>
  </si>
  <si>
    <t>3-6</t>
  </si>
  <si>
    <t>--</t>
  </si>
  <si>
    <t>Valencia Midknight</t>
  </si>
  <si>
    <t>SATSUMA</t>
  </si>
  <si>
    <t>Iwasaki</t>
  </si>
  <si>
    <t>-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</si>
  <si>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</si>
  <si>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</si>
  <si>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</si>
  <si>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</si>
  <si>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</si>
  <si>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</si>
  <si>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</si>
  <si>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</si>
  <si>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</si>
  <si>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</si>
  <si>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</si>
  <si>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</si>
  <si>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</si>
  <si>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</si>
  <si>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</si>
  <si>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</si>
  <si>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</si>
  <si>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</si>
  <si>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</si>
  <si>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</si>
  <si>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Rojas</t>
  </si>
  <si>
    <t>Autumn Royal</t>
  </si>
  <si>
    <t>Alicante</t>
  </si>
  <si>
    <t>D. María</t>
  </si>
  <si>
    <t>Red Globe</t>
  </si>
  <si>
    <t>Victoria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</si>
  <si>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</si>
  <si>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</si>
  <si>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</si>
  <si>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</si>
  <si>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</si>
  <si>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</si>
  <si>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</si>
  <si>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</si>
  <si>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</si>
  <si>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</si>
  <si>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</si>
  <si>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</si>
  <si>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</si>
  <si>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</si>
  <si>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</si>
  <si>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</si>
  <si>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</si>
  <si>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</si>
  <si>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</si>
  <si>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</si>
  <si>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35 - 2019: 26/08 - 01/09</t>
  </si>
  <si>
    <t>ESPAÑA</t>
  </si>
  <si>
    <t>TODAS LAS VARIEDADES</t>
  </si>
  <si>
    <t>70/80</t>
  </si>
  <si>
    <t>Golden delicious</t>
  </si>
  <si>
    <t>Red Delicious y demás Var. Rojas</t>
  </si>
  <si>
    <t>60/65+</t>
  </si>
  <si>
    <t>Todas las variedades con pepitas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</si>
  <si>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</si>
  <si>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</si>
  <si>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</si>
  <si>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</si>
  <si>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</si>
  <si>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</si>
  <si>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</si>
  <si>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</si>
  <si>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</si>
  <si>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</si>
  <si>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</si>
  <si>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</si>
  <si>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</si>
  <si>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</si>
  <si>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CALABACÍN</t>
  </si>
  <si>
    <t>Todas las variedades</t>
  </si>
  <si>
    <t>14-21 g</t>
  </si>
  <si>
    <t>CEBOLLA</t>
  </si>
  <si>
    <t>40-80 mm</t>
  </si>
  <si>
    <t>CHAMPIÑÓN</t>
  </si>
  <si>
    <t>Cerrado</t>
  </si>
  <si>
    <t>30-65 mm</t>
  </si>
  <si>
    <t>La Rioja</t>
  </si>
  <si>
    <t>COLIFLOR</t>
  </si>
  <si>
    <t>JUDÍA VERDE</t>
  </si>
  <si>
    <t>Plana</t>
  </si>
  <si>
    <t>LECHUGA</t>
  </si>
  <si>
    <t>Baby</t>
  </si>
  <si>
    <t>Romana</t>
  </si>
  <si>
    <t>400g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</si>
  <si>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</si>
  <si>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</si>
  <si>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</si>
  <si>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</si>
  <si>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</si>
  <si>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</si>
  <si>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</si>
  <si>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</si>
  <si>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</si>
  <si>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</si>
  <si>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</si>
  <si>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</si>
  <si>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</si>
  <si>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</si>
  <si>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</si>
  <si>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</si>
  <si>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</si>
  <si>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</si>
  <si>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</si>
  <si>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</si>
  <si>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</si>
  <si>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</si>
  <si>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</si>
  <si>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</si>
  <si>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</si>
  <si>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</si>
  <si>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</si>
  <si>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</si>
  <si>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</si>
  <si>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</si>
  <si>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</si>
  <si>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</si>
  <si>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</si>
  <si>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</si>
  <si>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</si>
  <si>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</si>
  <si>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</si>
  <si>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</si>
  <si>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</si>
  <si>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</si>
  <si>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</si>
  <si>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</si>
  <si>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</si>
  <si>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19-18/08
2019</t>
  </si>
  <si>
    <t>Semana 
26/08-01/09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</si>
  <si>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</si>
  <si>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</si>
  <si>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</si>
  <si>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</si>
  <si>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</si>
  <si>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</si>
  <si>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</si>
  <si>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</si>
  <si>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</si>
  <si>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</si>
  <si>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</si>
  <si>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</si>
  <si>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</si>
  <si>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</si>
  <si>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</si>
  <si>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</si>
  <si>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</si>
  <si>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</si>
  <si>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</si>
  <si>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</si>
  <si>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</si>
  <si>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</si>
  <si>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</si>
  <si>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</si>
  <si>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</si>
  <si>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
 19-25/08
2019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</si>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</sst>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40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24" fillId="4" borderId="46" xfId="1" applyFont="1" applyFill="1" applyBorder="1" applyAlignment="1">
      <alignment horizontal="left" vertical="center"/>
    </xf>
    <xf numFmtId="2" fontId="12" fillId="4" borderId="46" xfId="1" applyNumberFormat="1" applyFont="1" applyFill="1" applyBorder="1" applyAlignment="1">
      <alignment horizontal="center" vertical="center"/>
    </xf>
    <xf numFmtId="164" fontId="12" fillId="4" borderId="47" xfId="1" applyNumberFormat="1" applyFont="1" applyFill="1" applyBorder="1" applyAlignment="1">
      <alignment horizontal="center" vertical="center"/>
    </xf>
    <xf numFmtId="2" fontId="12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1" xfId="1" applyNumberFormat="1" applyFont="1" applyFill="1" applyBorder="1" applyAlignment="1">
      <alignment horizontal="center" vertical="center"/>
    </xf>
    <xf numFmtId="2" fontId="12" fillId="4" borderId="25" xfId="1" applyNumberFormat="1" applyFont="1" applyFill="1" applyBorder="1" applyAlignment="1">
      <alignment horizontal="center" vertical="center"/>
    </xf>
    <xf numFmtId="2" fontId="24" fillId="4" borderId="25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39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0" fontId="23" fillId="0" borderId="0" xfId="1" applyFont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1" fillId="7" borderId="52" xfId="2" applyFont="1" applyFill="1" applyBorder="1" applyAlignment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0" xfId="1" applyNumberFormat="1" applyFont="1" applyFill="1" applyBorder="1" applyAlignment="1"/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1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8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1" fillId="4" borderId="60" xfId="3" applyNumberFormat="1" applyFont="1" applyFill="1" applyBorder="1" applyAlignment="1">
      <alignment horizontal="center"/>
    </xf>
    <xf numFmtId="2" fontId="26" fillId="4" borderId="61" xfId="3" applyNumberFormat="1" applyFont="1" applyFill="1" applyBorder="1" applyAlignment="1" applyProtection="1">
      <alignment horizontal="center"/>
      <protection locked="0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18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26" fillId="4" borderId="76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8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6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9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166" fontId="21" fillId="9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6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5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2" fontId="18" fillId="4" borderId="87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2" fontId="18" fillId="4" borderId="89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1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8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2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9" xfId="5" applyNumberFormat="1" applyFont="1" applyFill="1" applyBorder="1" applyAlignment="1" applyProtection="1">
      <alignment horizontal="center" vertical="center"/>
    </xf>
    <xf numFmtId="2" fontId="21" fillId="0" borderId="8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1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1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0" fillId="0" borderId="61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95" xfId="2" applyNumberFormat="1" applyFont="1" applyFill="1" applyBorder="1" applyAlignment="1">
      <alignment horizontal="center"/>
    </xf>
    <xf numFmtId="0" fontId="21" fillId="0" borderId="61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6" xfId="2" applyFont="1" applyFill="1" applyBorder="1" applyAlignment="1">
      <alignment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0" fillId="4" borderId="9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1" xfId="2" applyFont="1" applyFill="1" applyBorder="1" applyAlignment="1">
      <alignment vertical="center"/>
    </xf>
    <xf numFmtId="0" fontId="21" fillId="7" borderId="102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3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4" xfId="2" applyFont="1" applyFill="1" applyBorder="1" applyAlignment="1">
      <alignment vertical="top"/>
    </xf>
    <xf numFmtId="2" fontId="36" fillId="4" borderId="75" xfId="2" applyNumberFormat="1" applyFont="1" applyFill="1" applyBorder="1" applyAlignment="1">
      <alignment horizontal="center" vertical="center"/>
    </xf>
    <xf numFmtId="2" fontId="36" fillId="4" borderId="77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06" xfId="2" applyFont="1" applyFill="1" applyBorder="1" applyAlignment="1">
      <alignment vertical="center"/>
    </xf>
    <xf numFmtId="0" fontId="21" fillId="7" borderId="107" xfId="2" applyFont="1" applyFill="1" applyBorder="1" applyAlignment="1">
      <alignment horizontal="center" vertical="center" wrapText="1"/>
    </xf>
    <xf numFmtId="0" fontId="21" fillId="7" borderId="108" xfId="2" applyFont="1" applyFill="1" applyBorder="1" applyAlignment="1">
      <alignment horizontal="center" vertical="center"/>
    </xf>
    <xf numFmtId="0" fontId="20" fillId="4" borderId="10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center"/>
    </xf>
    <xf numFmtId="2" fontId="21" fillId="4" borderId="110" xfId="2" applyNumberFormat="1" applyFont="1" applyFill="1" applyBorder="1" applyAlignment="1" applyProtection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2" xfId="2" applyFont="1" applyFill="1" applyBorder="1" applyAlignment="1">
      <alignment vertical="top"/>
    </xf>
    <xf numFmtId="2" fontId="36" fillId="4" borderId="113" xfId="2" applyNumberFormat="1" applyFont="1" applyFill="1" applyBorder="1" applyAlignment="1">
      <alignment horizontal="center" vertical="center"/>
    </xf>
    <xf numFmtId="2" fontId="36" fillId="4" borderId="114" xfId="2" applyNumberFormat="1" applyFont="1" applyFill="1" applyBorder="1" applyAlignment="1" applyProtection="1">
      <alignment horizontal="center" vertical="center"/>
    </xf>
    <xf numFmtId="0" fontId="20" fillId="0" borderId="111" xfId="2" applyNumberFormat="1" applyFont="1" applyFill="1" applyBorder="1" applyAlignment="1"/>
    <xf numFmtId="0" fontId="20" fillId="0" borderId="110" xfId="2" applyNumberFormat="1" applyFont="1" applyFill="1" applyBorder="1" applyAlignment="1"/>
    <xf numFmtId="0" fontId="20" fillId="4" borderId="109" xfId="2" applyFont="1" applyFill="1" applyBorder="1" applyAlignment="1">
      <alignment horizontal="left" vertical="center"/>
    </xf>
    <xf numFmtId="2" fontId="21" fillId="4" borderId="115" xfId="2" applyNumberFormat="1" applyFont="1" applyFill="1" applyBorder="1" applyAlignment="1" applyProtection="1">
      <alignment horizontal="center" vertical="center"/>
    </xf>
    <xf numFmtId="0" fontId="20" fillId="4" borderId="111" xfId="2" applyFont="1" applyFill="1" applyBorder="1" applyAlignment="1">
      <alignment horizontal="left" vertical="center"/>
    </xf>
    <xf numFmtId="0" fontId="20" fillId="4" borderId="116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>
      <alignment horizontal="center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4" xfId="2" applyFont="1" applyFill="1" applyBorder="1" applyAlignment="1">
      <alignment horizontal="center" vertical="center" wrapText="1"/>
    </xf>
    <xf numFmtId="2" fontId="20" fillId="4" borderId="125" xfId="2" applyNumberFormat="1" applyFont="1" applyFill="1" applyBorder="1" applyAlignment="1">
      <alignment horizontal="center" vertical="center" wrapText="1"/>
    </xf>
    <xf numFmtId="2" fontId="21" fillId="4" borderId="125" xfId="2" applyNumberFormat="1" applyFont="1" applyFill="1" applyBorder="1" applyAlignment="1">
      <alignment horizontal="center" vertical="center" wrapText="1"/>
    </xf>
    <xf numFmtId="2" fontId="21" fillId="4" borderId="87" xfId="2" applyNumberFormat="1" applyFont="1" applyFill="1" applyBorder="1" applyAlignment="1" applyProtection="1">
      <alignment horizontal="center" vertical="center" wrapText="1"/>
    </xf>
    <xf numFmtId="0" fontId="20" fillId="0" borderId="123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4" xfId="2" applyNumberFormat="1" applyFont="1" applyFill="1" applyBorder="1" applyAlignment="1">
      <alignment vertical="center"/>
    </xf>
    <xf numFmtId="2" fontId="20" fillId="0" borderId="125" xfId="2" applyNumberFormat="1" applyFont="1" applyFill="1" applyBorder="1" applyAlignment="1">
      <alignment horizontal="center" vertical="center"/>
    </xf>
    <xf numFmtId="2" fontId="21" fillId="0" borderId="125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0" fontId="21" fillId="7" borderId="107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3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0" fontId="20" fillId="7" borderId="133" xfId="2" applyNumberFormat="1" applyFont="1" applyFill="1" applyBorder="1" applyAlignment="1" applyProtection="1">
      <alignment horizontal="center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7" borderId="134" xfId="2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12" fillId="0" borderId="51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5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3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5" xfId="2" applyNumberFormat="1" applyFont="1" applyFill="1" applyBorder="1" applyAlignment="1" applyProtection="1">
      <alignment horizontal="center" vertical="center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0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5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45</xdr:row>
          <xdr:rowOff>57150</xdr:rowOff>
        </xdr:from>
        <xdr:to>
          <xdr:col>6</xdr:col>
          <xdr:colOff>628650</xdr:colOff>
          <xdr:row>60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37</xdr:row>
          <xdr:rowOff>219075</xdr:rowOff>
        </xdr:from>
        <xdr:to>
          <xdr:col>6</xdr:col>
          <xdr:colOff>523875</xdr:colOff>
          <xdr:row>54</xdr:row>
          <xdr:rowOff>57150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43703</v>
          </cell>
          <cell r="H13">
            <v>43704</v>
          </cell>
          <cell r="I13">
            <v>43705</v>
          </cell>
          <cell r="J13">
            <v>43706</v>
          </cell>
          <cell r="K13">
            <v>43707</v>
          </cell>
          <cell r="L13">
            <v>43708</v>
          </cell>
          <cell r="M13">
            <v>43709</v>
          </cell>
        </row>
      </sheetData>
      <sheetData sheetId="1">
        <row r="13">
          <cell r="G13" t="str">
            <v>Semana 35 - 2019: 26/08 - 01/09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2.doc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/>
  </sheetViews>
  <sheetFormatPr baseColWidth="10" defaultColWidth="11.5703125" defaultRowHeight="12.75" x14ac:dyDescent="0.2"/>
  <cols>
    <col min="1" max="16384" width="11.5703125" style="659"/>
  </cols>
  <sheetData>
    <row r="1" spans="1:5" x14ac:dyDescent="0.2">
      <c r="A1" s="659" t="s">
        <v>501</v>
      </c>
    </row>
    <row r="2" spans="1:5" x14ac:dyDescent="0.2">
      <c r="A2" s="659" t="s">
        <v>502</v>
      </c>
    </row>
    <row r="3" spans="1:5" x14ac:dyDescent="0.2">
      <c r="A3" s="659" t="s">
        <v>503</v>
      </c>
    </row>
    <row r="4" spans="1:5" x14ac:dyDescent="0.2">
      <c r="A4" s="660" t="s">
        <v>504</v>
      </c>
      <c r="B4" s="660"/>
      <c r="C4" s="660"/>
      <c r="D4" s="660"/>
      <c r="E4" s="660"/>
    </row>
    <row r="5" spans="1:5" x14ac:dyDescent="0.2">
      <c r="A5" s="660" t="s">
        <v>524</v>
      </c>
      <c r="B5" s="660"/>
      <c r="C5" s="660"/>
      <c r="D5" s="660"/>
      <c r="E5" s="660"/>
    </row>
    <row r="7" spans="1:5" x14ac:dyDescent="0.2">
      <c r="A7" s="659" t="s">
        <v>505</v>
      </c>
    </row>
    <row r="8" spans="1:5" x14ac:dyDescent="0.2">
      <c r="A8" s="660" t="s">
        <v>506</v>
      </c>
      <c r="B8" s="660"/>
      <c r="C8" s="660"/>
      <c r="D8" s="660"/>
      <c r="E8" s="660"/>
    </row>
    <row r="10" spans="1:5" x14ac:dyDescent="0.2">
      <c r="A10" s="659" t="s">
        <v>507</v>
      </c>
    </row>
    <row r="11" spans="1:5" x14ac:dyDescent="0.2">
      <c r="A11" s="659" t="s">
        <v>508</v>
      </c>
    </row>
    <row r="12" spans="1:5" x14ac:dyDescent="0.2">
      <c r="A12" s="660" t="s">
        <v>525</v>
      </c>
      <c r="B12" s="660"/>
      <c r="C12" s="660"/>
      <c r="D12" s="660"/>
      <c r="E12" s="660"/>
    </row>
    <row r="13" spans="1:5" x14ac:dyDescent="0.2">
      <c r="A13" s="660" t="s">
        <v>526</v>
      </c>
      <c r="B13" s="660"/>
      <c r="C13" s="660"/>
      <c r="D13" s="660"/>
      <c r="E13" s="660"/>
    </row>
    <row r="14" spans="1:5" x14ac:dyDescent="0.2">
      <c r="A14" s="660" t="s">
        <v>527</v>
      </c>
      <c r="B14" s="660"/>
      <c r="C14" s="660"/>
      <c r="D14" s="660"/>
      <c r="E14" s="660"/>
    </row>
    <row r="15" spans="1:5" x14ac:dyDescent="0.2">
      <c r="A15" s="660" t="s">
        <v>528</v>
      </c>
      <c r="B15" s="660"/>
      <c r="C15" s="660"/>
      <c r="D15" s="660"/>
      <c r="E15" s="660"/>
    </row>
    <row r="16" spans="1:5" x14ac:dyDescent="0.2">
      <c r="A16" s="660" t="s">
        <v>529</v>
      </c>
      <c r="B16" s="660"/>
      <c r="C16" s="660"/>
      <c r="D16" s="660"/>
      <c r="E16" s="660"/>
    </row>
    <row r="17" spans="1:5" x14ac:dyDescent="0.2">
      <c r="A17" s="659" t="s">
        <v>509</v>
      </c>
    </row>
    <row r="18" spans="1:5" x14ac:dyDescent="0.2">
      <c r="A18" s="659" t="s">
        <v>510</v>
      </c>
    </row>
    <row r="19" spans="1:5" x14ac:dyDescent="0.2">
      <c r="A19" s="660" t="s">
        <v>511</v>
      </c>
      <c r="B19" s="660"/>
      <c r="C19" s="660"/>
      <c r="D19" s="660"/>
      <c r="E19" s="660"/>
    </row>
    <row r="20" spans="1:5" x14ac:dyDescent="0.2">
      <c r="A20" s="660" t="s">
        <v>530</v>
      </c>
      <c r="B20" s="660"/>
      <c r="C20" s="660"/>
      <c r="D20" s="660"/>
      <c r="E20" s="660"/>
    </row>
    <row r="21" spans="1:5" x14ac:dyDescent="0.2">
      <c r="A21" s="659" t="s">
        <v>512</v>
      </c>
    </row>
    <row r="22" spans="1:5" x14ac:dyDescent="0.2">
      <c r="A22" s="660" t="s">
        <v>513</v>
      </c>
      <c r="B22" s="660"/>
      <c r="C22" s="660"/>
      <c r="D22" s="660"/>
      <c r="E22" s="660"/>
    </row>
    <row r="23" spans="1:5" x14ac:dyDescent="0.2">
      <c r="A23" s="660" t="s">
        <v>514</v>
      </c>
      <c r="B23" s="660"/>
      <c r="C23" s="660"/>
      <c r="D23" s="660"/>
      <c r="E23" s="660"/>
    </row>
    <row r="24" spans="1:5" x14ac:dyDescent="0.2">
      <c r="A24" s="659" t="s">
        <v>515</v>
      </c>
    </row>
    <row r="25" spans="1:5" x14ac:dyDescent="0.2">
      <c r="A25" s="659" t="s">
        <v>516</v>
      </c>
    </row>
    <row r="26" spans="1:5" x14ac:dyDescent="0.2">
      <c r="A26" s="660" t="s">
        <v>531</v>
      </c>
      <c r="B26" s="660"/>
      <c r="C26" s="660"/>
      <c r="D26" s="660"/>
      <c r="E26" s="660"/>
    </row>
    <row r="27" spans="1:5" x14ac:dyDescent="0.2">
      <c r="A27" s="660" t="s">
        <v>532</v>
      </c>
      <c r="B27" s="660"/>
      <c r="C27" s="660"/>
      <c r="D27" s="660"/>
      <c r="E27" s="660"/>
    </row>
    <row r="28" spans="1:5" x14ac:dyDescent="0.2">
      <c r="A28" s="660" t="s">
        <v>533</v>
      </c>
      <c r="B28" s="660"/>
      <c r="C28" s="660"/>
      <c r="D28" s="660"/>
      <c r="E28" s="660"/>
    </row>
    <row r="29" spans="1:5" x14ac:dyDescent="0.2">
      <c r="A29" s="659" t="s">
        <v>517</v>
      </c>
    </row>
    <row r="30" spans="1:5" x14ac:dyDescent="0.2">
      <c r="A30" s="660" t="s">
        <v>518</v>
      </c>
      <c r="B30" s="660"/>
      <c r="C30" s="660"/>
      <c r="D30" s="660"/>
      <c r="E30" s="660"/>
    </row>
    <row r="31" spans="1:5" x14ac:dyDescent="0.2">
      <c r="A31" s="659" t="s">
        <v>519</v>
      </c>
    </row>
    <row r="32" spans="1:5" x14ac:dyDescent="0.2">
      <c r="A32" s="660" t="s">
        <v>520</v>
      </c>
      <c r="B32" s="660"/>
      <c r="C32" s="660"/>
      <c r="D32" s="660"/>
      <c r="E32" s="660"/>
    </row>
    <row r="33" spans="1:5" x14ac:dyDescent="0.2">
      <c r="A33" s="660" t="s">
        <v>521</v>
      </c>
      <c r="B33" s="660"/>
      <c r="C33" s="660"/>
      <c r="D33" s="660"/>
      <c r="E33" s="660"/>
    </row>
    <row r="34" spans="1:5" x14ac:dyDescent="0.2">
      <c r="A34" s="660" t="s">
        <v>522</v>
      </c>
      <c r="B34" s="660"/>
      <c r="C34" s="660"/>
      <c r="D34" s="660"/>
      <c r="E34" s="660"/>
    </row>
    <row r="35" spans="1:5" x14ac:dyDescent="0.2">
      <c r="A35" s="660" t="s">
        <v>523</v>
      </c>
      <c r="B35" s="660"/>
      <c r="C35" s="660"/>
      <c r="D35" s="660"/>
      <c r="E35" s="660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" x14ac:dyDescent="0.25"/>
  <cols>
    <col min="1" max="1" width="2.7109375" style="335" customWidth="1"/>
    <col min="2" max="2" width="20.7109375" style="336" customWidth="1"/>
    <col min="3" max="3" width="16.140625" style="336" customWidth="1"/>
    <col min="4" max="4" width="36.28515625" style="336" customWidth="1"/>
    <col min="5" max="5" width="8.140625" style="336" customWidth="1"/>
    <col min="6" max="6" width="19.42578125" style="336" bestFit="1" customWidth="1"/>
    <col min="7" max="13" width="10.7109375" style="336" customWidth="1"/>
    <col min="14" max="14" width="14.7109375" style="336" customWidth="1"/>
    <col min="15" max="15" width="3.7109375" style="337" customWidth="1"/>
    <col min="16" max="16" width="10.85546875" style="337" customWidth="1"/>
    <col min="17" max="17" width="12.5703125" style="337"/>
    <col min="18" max="19" width="14.7109375" style="337" bestFit="1" customWidth="1"/>
    <col min="20" max="20" width="12.85546875" style="337" bestFit="1" customWidth="1"/>
    <col min="21" max="16384" width="12.5703125" style="337"/>
  </cols>
  <sheetData>
    <row r="1" spans="1:21" ht="11.25" customHeight="1" x14ac:dyDescent="0.25"/>
    <row r="2" spans="1:21" ht="13.9" x14ac:dyDescent="0.25">
      <c r="J2" s="338"/>
      <c r="K2" s="338"/>
      <c r="L2" s="339"/>
      <c r="M2" s="339"/>
      <c r="N2" s="340"/>
      <c r="O2" s="341"/>
    </row>
    <row r="3" spans="1:21" ht="0.75" customHeight="1" x14ac:dyDescent="0.25">
      <c r="J3" s="338"/>
      <c r="K3" s="338"/>
      <c r="L3" s="339"/>
      <c r="M3" s="339"/>
      <c r="N3" s="339"/>
      <c r="O3" s="341"/>
    </row>
    <row r="4" spans="1:21" ht="27" customHeight="1" x14ac:dyDescent="0.25">
      <c r="B4" s="689" t="s">
        <v>236</v>
      </c>
      <c r="C4" s="689"/>
      <c r="D4" s="689"/>
      <c r="E4" s="689"/>
      <c r="F4" s="689"/>
      <c r="G4" s="689"/>
      <c r="H4" s="689"/>
      <c r="I4" s="689"/>
      <c r="J4" s="689"/>
      <c r="K4" s="689"/>
      <c r="L4" s="689"/>
      <c r="M4" s="689"/>
      <c r="N4" s="689"/>
      <c r="O4" s="342"/>
    </row>
    <row r="5" spans="1:21" ht="26.25" customHeight="1" thickBot="1" x14ac:dyDescent="0.3">
      <c r="B5" s="690" t="s">
        <v>237</v>
      </c>
      <c r="C5" s="690"/>
      <c r="D5" s="690"/>
      <c r="E5" s="690"/>
      <c r="F5" s="690"/>
      <c r="G5" s="690"/>
      <c r="H5" s="690"/>
      <c r="I5" s="690"/>
      <c r="J5" s="690"/>
      <c r="K5" s="690"/>
      <c r="L5" s="690"/>
      <c r="M5" s="690"/>
      <c r="N5" s="690"/>
      <c r="O5" s="343"/>
    </row>
    <row r="6" spans="1:21" ht="24.75" customHeight="1" x14ac:dyDescent="0.25">
      <c r="B6" s="691" t="s">
        <v>238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692"/>
      <c r="N6" s="693"/>
      <c r="O6" s="343"/>
    </row>
    <row r="7" spans="1:21" ht="19.5" customHeight="1" thickBot="1" x14ac:dyDescent="0.3">
      <c r="B7" s="694" t="s">
        <v>239</v>
      </c>
      <c r="C7" s="695"/>
      <c r="D7" s="695"/>
      <c r="E7" s="695"/>
      <c r="F7" s="695"/>
      <c r="G7" s="695"/>
      <c r="H7" s="695"/>
      <c r="I7" s="695"/>
      <c r="J7" s="695"/>
      <c r="K7" s="695"/>
      <c r="L7" s="695"/>
      <c r="M7" s="695"/>
      <c r="N7" s="696"/>
      <c r="O7" s="343"/>
      <c r="Q7" s="336"/>
    </row>
    <row r="8" spans="1:21" ht="16.5" customHeight="1" x14ac:dyDescent="0.25">
      <c r="B8" s="697" t="s">
        <v>240</v>
      </c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343"/>
    </row>
    <row r="9" spans="1:21" s="346" customFormat="1" ht="12" customHeight="1" x14ac:dyDescent="0.25">
      <c r="A9" s="344"/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3"/>
    </row>
    <row r="10" spans="1:21" s="346" customFormat="1" ht="24.75" customHeight="1" x14ac:dyDescent="0.25">
      <c r="A10" s="344"/>
      <c r="B10" s="347" t="s">
        <v>241</v>
      </c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3"/>
    </row>
    <row r="11" spans="1:21" ht="6" customHeight="1" thickBot="1" x14ac:dyDescent="0.4">
      <c r="B11" s="348"/>
      <c r="C11" s="348"/>
      <c r="D11" s="348"/>
      <c r="E11" s="348"/>
      <c r="F11" s="348"/>
      <c r="G11" s="348"/>
      <c r="H11" s="348"/>
      <c r="I11" s="348"/>
      <c r="J11" s="348"/>
      <c r="K11" s="348"/>
      <c r="L11" s="348"/>
      <c r="M11" s="348"/>
      <c r="N11" s="348"/>
      <c r="O11" s="349"/>
    </row>
    <row r="12" spans="1:21" ht="25.9" customHeight="1" x14ac:dyDescent="0.25">
      <c r="B12" s="350" t="s">
        <v>141</v>
      </c>
      <c r="C12" s="351" t="s">
        <v>242</v>
      </c>
      <c r="D12" s="352" t="s">
        <v>243</v>
      </c>
      <c r="E12" s="351" t="s">
        <v>244</v>
      </c>
      <c r="F12" s="352" t="s">
        <v>245</v>
      </c>
      <c r="G12" s="353" t="s">
        <v>246</v>
      </c>
      <c r="H12" s="354"/>
      <c r="I12" s="355"/>
      <c r="J12" s="354" t="s">
        <v>247</v>
      </c>
      <c r="K12" s="354"/>
      <c r="L12" s="356"/>
      <c r="M12" s="356"/>
      <c r="N12" s="357"/>
      <c r="O12" s="358"/>
      <c r="U12" s="336"/>
    </row>
    <row r="13" spans="1:21" ht="19.7" customHeight="1" x14ac:dyDescent="0.25">
      <c r="B13" s="359"/>
      <c r="C13" s="360"/>
      <c r="D13" s="361" t="s">
        <v>248</v>
      </c>
      <c r="E13" s="360"/>
      <c r="F13" s="361"/>
      <c r="G13" s="362">
        <v>43703</v>
      </c>
      <c r="H13" s="362">
        <f>G13+1</f>
        <v>43704</v>
      </c>
      <c r="I13" s="362">
        <f t="shared" ref="I13:M13" si="0">H13+1</f>
        <v>43705</v>
      </c>
      <c r="J13" s="362">
        <f t="shared" si="0"/>
        <v>43706</v>
      </c>
      <c r="K13" s="362">
        <f t="shared" si="0"/>
        <v>43707</v>
      </c>
      <c r="L13" s="362">
        <f t="shared" si="0"/>
        <v>43708</v>
      </c>
      <c r="M13" s="363">
        <f t="shared" si="0"/>
        <v>43709</v>
      </c>
      <c r="N13" s="364" t="s">
        <v>249</v>
      </c>
      <c r="O13" s="365"/>
    </row>
    <row r="14" spans="1:21" s="376" customFormat="1" ht="20.100000000000001" customHeight="1" x14ac:dyDescent="0.25">
      <c r="A14" s="335"/>
      <c r="B14" s="366" t="s">
        <v>250</v>
      </c>
      <c r="C14" s="367" t="s">
        <v>251</v>
      </c>
      <c r="D14" s="367" t="s">
        <v>252</v>
      </c>
      <c r="E14" s="367" t="s">
        <v>253</v>
      </c>
      <c r="F14" s="368" t="s">
        <v>254</v>
      </c>
      <c r="G14" s="369">
        <v>70.599999999999994</v>
      </c>
      <c r="H14" s="369">
        <v>70.78</v>
      </c>
      <c r="I14" s="369">
        <v>69.260000000000005</v>
      </c>
      <c r="J14" s="369">
        <v>75.95</v>
      </c>
      <c r="K14" s="370">
        <v>73.319999999999993</v>
      </c>
      <c r="L14" s="370">
        <v>79.540000000000006</v>
      </c>
      <c r="M14" s="371" t="s">
        <v>255</v>
      </c>
      <c r="N14" s="372">
        <v>72.06</v>
      </c>
      <c r="O14" s="373"/>
      <c r="P14" s="374"/>
      <c r="Q14" s="375"/>
    </row>
    <row r="15" spans="1:21" s="376" customFormat="1" ht="20.100000000000001" customHeight="1" x14ac:dyDescent="0.25">
      <c r="A15" s="335"/>
      <c r="B15" s="377"/>
      <c r="C15" s="367" t="s">
        <v>251</v>
      </c>
      <c r="D15" s="367" t="s">
        <v>256</v>
      </c>
      <c r="E15" s="367" t="s">
        <v>253</v>
      </c>
      <c r="F15" s="368" t="s">
        <v>254</v>
      </c>
      <c r="G15" s="369">
        <v>61.18</v>
      </c>
      <c r="H15" s="369">
        <v>61.18</v>
      </c>
      <c r="I15" s="369">
        <v>61.18</v>
      </c>
      <c r="J15" s="369">
        <v>61.18</v>
      </c>
      <c r="K15" s="370">
        <v>61.18</v>
      </c>
      <c r="L15" s="370" t="s">
        <v>255</v>
      </c>
      <c r="M15" s="371" t="s">
        <v>255</v>
      </c>
      <c r="N15" s="372">
        <v>61.18</v>
      </c>
      <c r="O15" s="373"/>
      <c r="P15" s="374"/>
      <c r="Q15" s="375"/>
    </row>
    <row r="16" spans="1:21" s="376" customFormat="1" ht="20.100000000000001" customHeight="1" thickBot="1" x14ac:dyDescent="0.35">
      <c r="A16" s="335"/>
      <c r="B16" s="378" t="s">
        <v>257</v>
      </c>
      <c r="C16" s="379" t="s">
        <v>190</v>
      </c>
      <c r="D16" s="379" t="s">
        <v>258</v>
      </c>
      <c r="E16" s="379" t="s">
        <v>253</v>
      </c>
      <c r="F16" s="379" t="s">
        <v>259</v>
      </c>
      <c r="G16" s="380">
        <v>95</v>
      </c>
      <c r="H16" s="380">
        <v>95</v>
      </c>
      <c r="I16" s="380">
        <v>95</v>
      </c>
      <c r="J16" s="380">
        <v>95</v>
      </c>
      <c r="K16" s="380">
        <v>95</v>
      </c>
      <c r="L16" s="380" t="s">
        <v>255</v>
      </c>
      <c r="M16" s="381" t="s">
        <v>255</v>
      </c>
      <c r="N16" s="382">
        <v>95</v>
      </c>
      <c r="O16" s="374"/>
      <c r="P16" s="374"/>
      <c r="Q16" s="375"/>
    </row>
    <row r="17" spans="1:17" s="388" customFormat="1" ht="18.75" customHeight="1" x14ac:dyDescent="0.45">
      <c r="A17" s="383"/>
      <c r="B17" s="384"/>
      <c r="C17" s="385"/>
      <c r="D17" s="384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6"/>
      <c r="P17" s="387"/>
      <c r="Q17" s="386"/>
    </row>
    <row r="18" spans="1:17" ht="15" customHeight="1" x14ac:dyDescent="0.4">
      <c r="B18" s="347" t="s">
        <v>260</v>
      </c>
      <c r="C18" s="347"/>
      <c r="D18" s="347"/>
      <c r="E18" s="347"/>
      <c r="F18" s="347"/>
      <c r="G18" s="347"/>
      <c r="H18" s="347"/>
      <c r="I18" s="347"/>
      <c r="J18" s="347"/>
      <c r="K18" s="347"/>
      <c r="L18" s="347"/>
      <c r="M18" s="347"/>
      <c r="N18" s="347"/>
      <c r="O18" s="349"/>
      <c r="Q18" s="386"/>
    </row>
    <row r="19" spans="1:17" ht="4.5" customHeight="1" thickBot="1" x14ac:dyDescent="0.45">
      <c r="B19" s="345"/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90"/>
      <c r="Q19" s="386"/>
    </row>
    <row r="20" spans="1:17" ht="27" customHeight="1" x14ac:dyDescent="0.4">
      <c r="B20" s="350" t="s">
        <v>141</v>
      </c>
      <c r="C20" s="351" t="s">
        <v>242</v>
      </c>
      <c r="D20" s="352" t="s">
        <v>243</v>
      </c>
      <c r="E20" s="351" t="s">
        <v>244</v>
      </c>
      <c r="F20" s="352" t="s">
        <v>245</v>
      </c>
      <c r="G20" s="391" t="s">
        <v>246</v>
      </c>
      <c r="H20" s="356"/>
      <c r="I20" s="392"/>
      <c r="J20" s="356" t="s">
        <v>247</v>
      </c>
      <c r="K20" s="356"/>
      <c r="L20" s="356"/>
      <c r="M20" s="356"/>
      <c r="N20" s="357"/>
      <c r="O20" s="358"/>
      <c r="Q20" s="386"/>
    </row>
    <row r="21" spans="1:17" ht="19.7" customHeight="1" x14ac:dyDescent="0.4">
      <c r="B21" s="359"/>
      <c r="C21" s="360"/>
      <c r="D21" s="361" t="s">
        <v>248</v>
      </c>
      <c r="E21" s="360"/>
      <c r="F21" s="361" t="s">
        <v>261</v>
      </c>
      <c r="G21" s="362">
        <f t="shared" ref="G21:N21" si="1">G13</f>
        <v>43703</v>
      </c>
      <c r="H21" s="362">
        <f t="shared" si="1"/>
        <v>43704</v>
      </c>
      <c r="I21" s="362">
        <f t="shared" si="1"/>
        <v>43705</v>
      </c>
      <c r="J21" s="362">
        <f t="shared" si="1"/>
        <v>43706</v>
      </c>
      <c r="K21" s="362">
        <f t="shared" si="1"/>
        <v>43707</v>
      </c>
      <c r="L21" s="362">
        <f t="shared" si="1"/>
        <v>43708</v>
      </c>
      <c r="M21" s="393">
        <f t="shared" si="1"/>
        <v>43709</v>
      </c>
      <c r="N21" s="394" t="str">
        <f t="shared" si="1"/>
        <v>PMPS</v>
      </c>
      <c r="O21" s="365"/>
      <c r="Q21" s="386"/>
    </row>
    <row r="22" spans="1:17" s="376" customFormat="1" ht="20.100000000000001" customHeight="1" x14ac:dyDescent="0.3">
      <c r="A22" s="335"/>
      <c r="B22" s="395" t="s">
        <v>262</v>
      </c>
      <c r="C22" s="396" t="s">
        <v>187</v>
      </c>
      <c r="D22" s="396" t="s">
        <v>263</v>
      </c>
      <c r="E22" s="396" t="s">
        <v>253</v>
      </c>
      <c r="F22" s="396" t="s">
        <v>264</v>
      </c>
      <c r="G22" s="397">
        <v>101.93</v>
      </c>
      <c r="H22" s="397">
        <v>101.93</v>
      </c>
      <c r="I22" s="397">
        <v>101.93</v>
      </c>
      <c r="J22" s="397">
        <v>101.93</v>
      </c>
      <c r="K22" s="398">
        <v>101.93</v>
      </c>
      <c r="L22" s="398" t="s">
        <v>255</v>
      </c>
      <c r="M22" s="399" t="s">
        <v>255</v>
      </c>
      <c r="N22" s="400">
        <v>101.93</v>
      </c>
      <c r="O22" s="373"/>
      <c r="P22" s="374"/>
      <c r="Q22" s="375"/>
    </row>
    <row r="23" spans="1:17" s="376" customFormat="1" ht="20.100000000000001" customHeight="1" x14ac:dyDescent="0.3">
      <c r="A23" s="335"/>
      <c r="B23" s="395"/>
      <c r="C23" s="396" t="s">
        <v>187</v>
      </c>
      <c r="D23" s="396" t="s">
        <v>265</v>
      </c>
      <c r="E23" s="396" t="s">
        <v>253</v>
      </c>
      <c r="F23" s="396" t="s">
        <v>264</v>
      </c>
      <c r="G23" s="397">
        <v>90.72</v>
      </c>
      <c r="H23" s="397">
        <v>90.72</v>
      </c>
      <c r="I23" s="397">
        <v>90.72</v>
      </c>
      <c r="J23" s="397">
        <v>90.72</v>
      </c>
      <c r="K23" s="398">
        <v>90.72</v>
      </c>
      <c r="L23" s="398" t="s">
        <v>255</v>
      </c>
      <c r="M23" s="399" t="s">
        <v>255</v>
      </c>
      <c r="N23" s="400">
        <v>90.72</v>
      </c>
      <c r="O23" s="373"/>
      <c r="P23" s="374"/>
      <c r="Q23" s="375"/>
    </row>
    <row r="24" spans="1:17" s="376" customFormat="1" ht="20.100000000000001" customHeight="1" x14ac:dyDescent="0.25">
      <c r="A24" s="335"/>
      <c r="B24" s="395"/>
      <c r="C24" s="396" t="s">
        <v>155</v>
      </c>
      <c r="D24" s="396" t="s">
        <v>265</v>
      </c>
      <c r="E24" s="396" t="s">
        <v>253</v>
      </c>
      <c r="F24" s="396" t="s">
        <v>264</v>
      </c>
      <c r="G24" s="397">
        <v>52.5</v>
      </c>
      <c r="H24" s="397">
        <v>52.5</v>
      </c>
      <c r="I24" s="397">
        <v>52.5</v>
      </c>
      <c r="J24" s="397">
        <v>52.5</v>
      </c>
      <c r="K24" s="398">
        <v>52.5</v>
      </c>
      <c r="L24" s="398" t="s">
        <v>255</v>
      </c>
      <c r="M24" s="399" t="s">
        <v>255</v>
      </c>
      <c r="N24" s="400">
        <v>52.5</v>
      </c>
      <c r="O24" s="373"/>
      <c r="P24" s="374"/>
      <c r="Q24" s="375"/>
    </row>
    <row r="25" spans="1:17" s="376" customFormat="1" ht="20.100000000000001" customHeight="1" x14ac:dyDescent="0.3">
      <c r="A25" s="335"/>
      <c r="B25" s="395"/>
      <c r="C25" s="396" t="s">
        <v>168</v>
      </c>
      <c r="D25" s="396" t="s">
        <v>265</v>
      </c>
      <c r="E25" s="396" t="s">
        <v>253</v>
      </c>
      <c r="F25" s="396" t="s">
        <v>264</v>
      </c>
      <c r="G25" s="397">
        <v>77.650000000000006</v>
      </c>
      <c r="H25" s="397">
        <v>76.69</v>
      </c>
      <c r="I25" s="397">
        <v>72.17</v>
      </c>
      <c r="J25" s="397">
        <v>104.66</v>
      </c>
      <c r="K25" s="398" t="s">
        <v>255</v>
      </c>
      <c r="L25" s="398" t="s">
        <v>255</v>
      </c>
      <c r="M25" s="399" t="s">
        <v>255</v>
      </c>
      <c r="N25" s="400">
        <v>76.34</v>
      </c>
      <c r="O25" s="373"/>
      <c r="P25" s="374"/>
      <c r="Q25" s="375"/>
    </row>
    <row r="26" spans="1:17" s="376" customFormat="1" ht="20.100000000000001" customHeight="1" x14ac:dyDescent="0.3">
      <c r="A26" s="335"/>
      <c r="B26" s="395"/>
      <c r="C26" s="396" t="s">
        <v>187</v>
      </c>
      <c r="D26" s="396" t="s">
        <v>266</v>
      </c>
      <c r="E26" s="396" t="s">
        <v>253</v>
      </c>
      <c r="F26" s="396" t="s">
        <v>264</v>
      </c>
      <c r="G26" s="397">
        <v>105.4</v>
      </c>
      <c r="H26" s="397">
        <v>105.4</v>
      </c>
      <c r="I26" s="397">
        <v>105.4</v>
      </c>
      <c r="J26" s="397">
        <v>105.4</v>
      </c>
      <c r="K26" s="398">
        <v>105.4</v>
      </c>
      <c r="L26" s="398" t="s">
        <v>255</v>
      </c>
      <c r="M26" s="399" t="s">
        <v>255</v>
      </c>
      <c r="N26" s="400">
        <v>105.41</v>
      </c>
      <c r="O26" s="373"/>
      <c r="P26" s="374"/>
      <c r="Q26" s="375"/>
    </row>
    <row r="27" spans="1:17" s="376" customFormat="1" ht="20.100000000000001" customHeight="1" x14ac:dyDescent="0.25">
      <c r="A27" s="335"/>
      <c r="B27" s="395"/>
      <c r="C27" s="396" t="s">
        <v>155</v>
      </c>
      <c r="D27" s="396" t="s">
        <v>266</v>
      </c>
      <c r="E27" s="396" t="s">
        <v>253</v>
      </c>
      <c r="F27" s="396" t="s">
        <v>264</v>
      </c>
      <c r="G27" s="397">
        <v>46.5</v>
      </c>
      <c r="H27" s="397">
        <v>46.5</v>
      </c>
      <c r="I27" s="397">
        <v>46.5</v>
      </c>
      <c r="J27" s="397">
        <v>46.5</v>
      </c>
      <c r="K27" s="398">
        <v>46.5</v>
      </c>
      <c r="L27" s="398" t="s">
        <v>255</v>
      </c>
      <c r="M27" s="399" t="s">
        <v>255</v>
      </c>
      <c r="N27" s="400">
        <v>46.5</v>
      </c>
      <c r="O27" s="373"/>
      <c r="P27" s="374"/>
      <c r="Q27" s="375"/>
    </row>
    <row r="28" spans="1:17" s="376" customFormat="1" ht="20.100000000000001" customHeight="1" x14ac:dyDescent="0.25">
      <c r="A28" s="335"/>
      <c r="B28" s="395"/>
      <c r="C28" s="396" t="s">
        <v>155</v>
      </c>
      <c r="D28" s="396" t="s">
        <v>267</v>
      </c>
      <c r="E28" s="396" t="s">
        <v>253</v>
      </c>
      <c r="F28" s="396" t="s">
        <v>264</v>
      </c>
      <c r="G28" s="397">
        <v>49.5</v>
      </c>
      <c r="H28" s="397">
        <v>49.5</v>
      </c>
      <c r="I28" s="397" t="s">
        <v>255</v>
      </c>
      <c r="J28" s="397">
        <v>49.5</v>
      </c>
      <c r="K28" s="398" t="s">
        <v>255</v>
      </c>
      <c r="L28" s="398" t="s">
        <v>255</v>
      </c>
      <c r="M28" s="399" t="s">
        <v>255</v>
      </c>
      <c r="N28" s="400">
        <v>49.5</v>
      </c>
      <c r="O28" s="373"/>
      <c r="P28" s="374"/>
      <c r="Q28" s="375"/>
    </row>
    <row r="29" spans="1:17" s="376" customFormat="1" ht="20.100000000000001" customHeight="1" x14ac:dyDescent="0.3">
      <c r="A29" s="335"/>
      <c r="B29" s="395"/>
      <c r="C29" s="396" t="s">
        <v>187</v>
      </c>
      <c r="D29" s="396" t="s">
        <v>268</v>
      </c>
      <c r="E29" s="396" t="s">
        <v>253</v>
      </c>
      <c r="F29" s="396" t="s">
        <v>264</v>
      </c>
      <c r="G29" s="397">
        <v>97.22</v>
      </c>
      <c r="H29" s="397">
        <v>97.22</v>
      </c>
      <c r="I29" s="397">
        <v>97.22</v>
      </c>
      <c r="J29" s="397">
        <v>97.22</v>
      </c>
      <c r="K29" s="398">
        <v>97.22</v>
      </c>
      <c r="L29" s="398" t="s">
        <v>255</v>
      </c>
      <c r="M29" s="399" t="s">
        <v>255</v>
      </c>
      <c r="N29" s="400">
        <v>97.22</v>
      </c>
      <c r="O29" s="373"/>
      <c r="P29" s="374"/>
      <c r="Q29" s="375"/>
    </row>
    <row r="30" spans="1:17" s="376" customFormat="1" ht="20.100000000000001" customHeight="1" x14ac:dyDescent="0.3">
      <c r="A30" s="335"/>
      <c r="B30" s="395"/>
      <c r="C30" s="396" t="s">
        <v>187</v>
      </c>
      <c r="D30" s="396" t="s">
        <v>269</v>
      </c>
      <c r="E30" s="396" t="s">
        <v>253</v>
      </c>
      <c r="F30" s="396" t="s">
        <v>264</v>
      </c>
      <c r="G30" s="397">
        <v>87.48</v>
      </c>
      <c r="H30" s="397">
        <v>87.48</v>
      </c>
      <c r="I30" s="397">
        <v>87.48</v>
      </c>
      <c r="J30" s="397">
        <v>87.48</v>
      </c>
      <c r="K30" s="398">
        <v>87.48</v>
      </c>
      <c r="L30" s="398" t="s">
        <v>255</v>
      </c>
      <c r="M30" s="399" t="s">
        <v>255</v>
      </c>
      <c r="N30" s="400">
        <v>87.48</v>
      </c>
      <c r="O30" s="374"/>
      <c r="P30" s="374"/>
      <c r="Q30" s="375"/>
    </row>
    <row r="31" spans="1:17" s="376" customFormat="1" ht="20.100000000000001" customHeight="1" x14ac:dyDescent="0.25">
      <c r="A31" s="335"/>
      <c r="B31" s="401"/>
      <c r="C31" s="396" t="s">
        <v>155</v>
      </c>
      <c r="D31" s="396" t="s">
        <v>269</v>
      </c>
      <c r="E31" s="396" t="s">
        <v>253</v>
      </c>
      <c r="F31" s="396" t="s">
        <v>264</v>
      </c>
      <c r="G31" s="397">
        <v>64.5</v>
      </c>
      <c r="H31" s="397">
        <v>64.5</v>
      </c>
      <c r="I31" s="397">
        <v>64.5</v>
      </c>
      <c r="J31" s="397">
        <v>64.5</v>
      </c>
      <c r="K31" s="398">
        <v>62.14</v>
      </c>
      <c r="L31" s="398" t="s">
        <v>255</v>
      </c>
      <c r="M31" s="399" t="s">
        <v>255</v>
      </c>
      <c r="N31" s="400">
        <v>63.64</v>
      </c>
      <c r="O31" s="374"/>
      <c r="P31" s="374"/>
      <c r="Q31" s="375"/>
    </row>
    <row r="32" spans="1:17" s="376" customFormat="1" ht="20.100000000000001" customHeight="1" x14ac:dyDescent="0.25">
      <c r="A32" s="335"/>
      <c r="B32" s="395" t="s">
        <v>270</v>
      </c>
      <c r="C32" s="396" t="s">
        <v>155</v>
      </c>
      <c r="D32" s="396" t="s">
        <v>271</v>
      </c>
      <c r="E32" s="396" t="s">
        <v>253</v>
      </c>
      <c r="F32" s="396" t="s">
        <v>272</v>
      </c>
      <c r="G32" s="397" t="s">
        <v>255</v>
      </c>
      <c r="H32" s="397" t="s">
        <v>255</v>
      </c>
      <c r="I32" s="397" t="s">
        <v>255</v>
      </c>
      <c r="J32" s="397" t="s">
        <v>255</v>
      </c>
      <c r="K32" s="398">
        <v>73</v>
      </c>
      <c r="L32" s="398" t="s">
        <v>255</v>
      </c>
      <c r="M32" s="399" t="s">
        <v>255</v>
      </c>
      <c r="N32" s="400">
        <v>73</v>
      </c>
      <c r="O32" s="373"/>
      <c r="P32" s="374"/>
      <c r="Q32" s="375"/>
    </row>
    <row r="33" spans="1:17" s="376" customFormat="1" ht="20.100000000000001" customHeight="1" x14ac:dyDescent="0.25">
      <c r="A33" s="335"/>
      <c r="B33" s="395"/>
      <c r="C33" s="396" t="s">
        <v>155</v>
      </c>
      <c r="D33" s="396" t="s">
        <v>273</v>
      </c>
      <c r="E33" s="396" t="s">
        <v>253</v>
      </c>
      <c r="F33" s="396" t="s">
        <v>274</v>
      </c>
      <c r="G33" s="397">
        <v>79.95</v>
      </c>
      <c r="H33" s="397">
        <v>79</v>
      </c>
      <c r="I33" s="397">
        <v>79.73</v>
      </c>
      <c r="J33" s="397">
        <v>79</v>
      </c>
      <c r="K33" s="398">
        <v>79</v>
      </c>
      <c r="L33" s="398" t="s">
        <v>255</v>
      </c>
      <c r="M33" s="399" t="s">
        <v>255</v>
      </c>
      <c r="N33" s="400">
        <v>79.36</v>
      </c>
      <c r="O33" s="373"/>
      <c r="P33" s="374"/>
      <c r="Q33" s="375"/>
    </row>
    <row r="34" spans="1:17" s="376" customFormat="1" ht="20.100000000000001" customHeight="1" x14ac:dyDescent="0.25">
      <c r="A34" s="335"/>
      <c r="B34" s="395"/>
      <c r="C34" s="396" t="s">
        <v>155</v>
      </c>
      <c r="D34" s="396" t="s">
        <v>275</v>
      </c>
      <c r="E34" s="396" t="s">
        <v>253</v>
      </c>
      <c r="F34" s="396" t="s">
        <v>276</v>
      </c>
      <c r="G34" s="397">
        <v>89</v>
      </c>
      <c r="H34" s="397">
        <v>84.31</v>
      </c>
      <c r="I34" s="397">
        <v>89</v>
      </c>
      <c r="J34" s="397">
        <v>94.4</v>
      </c>
      <c r="K34" s="398">
        <v>94</v>
      </c>
      <c r="L34" s="398" t="s">
        <v>255</v>
      </c>
      <c r="M34" s="399" t="s">
        <v>255</v>
      </c>
      <c r="N34" s="400">
        <v>91.65</v>
      </c>
      <c r="O34" s="373"/>
      <c r="P34" s="374"/>
      <c r="Q34" s="375"/>
    </row>
    <row r="35" spans="1:17" s="376" customFormat="1" ht="20.100000000000001" customHeight="1" x14ac:dyDescent="0.25">
      <c r="A35" s="335"/>
      <c r="B35" s="395"/>
      <c r="C35" s="396" t="s">
        <v>157</v>
      </c>
      <c r="D35" s="396" t="s">
        <v>275</v>
      </c>
      <c r="E35" s="396" t="s">
        <v>253</v>
      </c>
      <c r="F35" s="396" t="s">
        <v>276</v>
      </c>
      <c r="G35" s="397">
        <v>130</v>
      </c>
      <c r="H35" s="397">
        <v>130</v>
      </c>
      <c r="I35" s="397">
        <v>130</v>
      </c>
      <c r="J35" s="397">
        <v>130</v>
      </c>
      <c r="K35" s="398">
        <v>130</v>
      </c>
      <c r="L35" s="398" t="s">
        <v>255</v>
      </c>
      <c r="M35" s="399" t="s">
        <v>255</v>
      </c>
      <c r="N35" s="400">
        <v>130</v>
      </c>
      <c r="O35" s="373"/>
      <c r="P35" s="374"/>
      <c r="Q35" s="375"/>
    </row>
    <row r="36" spans="1:17" s="376" customFormat="1" ht="20.100000000000001" customHeight="1" x14ac:dyDescent="0.25">
      <c r="A36" s="335"/>
      <c r="B36" s="395"/>
      <c r="C36" s="396" t="s">
        <v>168</v>
      </c>
      <c r="D36" s="396" t="s">
        <v>275</v>
      </c>
      <c r="E36" s="396" t="s">
        <v>253</v>
      </c>
      <c r="F36" s="396" t="s">
        <v>276</v>
      </c>
      <c r="G36" s="397">
        <v>92.1</v>
      </c>
      <c r="H36" s="397">
        <v>92.1</v>
      </c>
      <c r="I36" s="397">
        <v>92.1</v>
      </c>
      <c r="J36" s="397">
        <v>92.1</v>
      </c>
      <c r="K36" s="398" t="s">
        <v>255</v>
      </c>
      <c r="L36" s="398" t="s">
        <v>255</v>
      </c>
      <c r="M36" s="399" t="s">
        <v>255</v>
      </c>
      <c r="N36" s="400">
        <v>92.1</v>
      </c>
      <c r="O36" s="373"/>
      <c r="P36" s="374"/>
      <c r="Q36" s="375"/>
    </row>
    <row r="37" spans="1:17" s="376" customFormat="1" ht="20.100000000000001" customHeight="1" x14ac:dyDescent="0.25">
      <c r="A37" s="335"/>
      <c r="B37" s="401"/>
      <c r="C37" s="396" t="s">
        <v>155</v>
      </c>
      <c r="D37" s="396" t="s">
        <v>277</v>
      </c>
      <c r="E37" s="396" t="s">
        <v>253</v>
      </c>
      <c r="F37" s="396" t="s">
        <v>278</v>
      </c>
      <c r="G37" s="397">
        <v>50.39</v>
      </c>
      <c r="H37" s="397">
        <v>58.71</v>
      </c>
      <c r="I37" s="397">
        <v>51.75</v>
      </c>
      <c r="J37" s="397">
        <v>65.37</v>
      </c>
      <c r="K37" s="398">
        <v>45.18</v>
      </c>
      <c r="L37" s="398" t="s">
        <v>255</v>
      </c>
      <c r="M37" s="399" t="s">
        <v>255</v>
      </c>
      <c r="N37" s="400">
        <v>55.42</v>
      </c>
      <c r="O37" s="374"/>
      <c r="P37" s="374"/>
      <c r="Q37" s="375"/>
    </row>
    <row r="38" spans="1:17" s="376" customFormat="1" ht="20.100000000000001" customHeight="1" x14ac:dyDescent="0.25">
      <c r="A38" s="335"/>
      <c r="B38" s="395" t="s">
        <v>279</v>
      </c>
      <c r="C38" s="396" t="s">
        <v>157</v>
      </c>
      <c r="D38" s="396" t="s">
        <v>280</v>
      </c>
      <c r="E38" s="396" t="s">
        <v>253</v>
      </c>
      <c r="F38" s="396" t="s">
        <v>259</v>
      </c>
      <c r="G38" s="397">
        <v>200</v>
      </c>
      <c r="H38" s="397">
        <v>210</v>
      </c>
      <c r="I38" s="397">
        <v>190</v>
      </c>
      <c r="J38" s="397">
        <v>185</v>
      </c>
      <c r="K38" s="398">
        <v>190</v>
      </c>
      <c r="L38" s="398" t="s">
        <v>255</v>
      </c>
      <c r="M38" s="399" t="s">
        <v>255</v>
      </c>
      <c r="N38" s="400">
        <v>193.85</v>
      </c>
      <c r="O38" s="374"/>
      <c r="P38" s="374"/>
      <c r="Q38" s="375"/>
    </row>
    <row r="39" spans="1:17" s="376" customFormat="1" ht="20.100000000000001" customHeight="1" x14ac:dyDescent="0.25">
      <c r="A39" s="335"/>
      <c r="B39" s="395"/>
      <c r="C39" s="396" t="s">
        <v>157</v>
      </c>
      <c r="D39" s="396" t="s">
        <v>281</v>
      </c>
      <c r="E39" s="396" t="s">
        <v>253</v>
      </c>
      <c r="F39" s="396" t="s">
        <v>259</v>
      </c>
      <c r="G39" s="397">
        <v>170</v>
      </c>
      <c r="H39" s="397">
        <v>160</v>
      </c>
      <c r="I39" s="397">
        <v>160</v>
      </c>
      <c r="J39" s="397">
        <v>165</v>
      </c>
      <c r="K39" s="398">
        <v>160</v>
      </c>
      <c r="L39" s="398" t="s">
        <v>255</v>
      </c>
      <c r="M39" s="399" t="s">
        <v>255</v>
      </c>
      <c r="N39" s="400">
        <v>162.13999999999999</v>
      </c>
      <c r="O39" s="373"/>
      <c r="P39" s="374"/>
      <c r="Q39" s="375"/>
    </row>
    <row r="40" spans="1:17" s="376" customFormat="1" ht="20.100000000000001" customHeight="1" x14ac:dyDescent="0.25">
      <c r="A40" s="335"/>
      <c r="B40" s="395"/>
      <c r="C40" s="396" t="s">
        <v>282</v>
      </c>
      <c r="D40" s="396" t="s">
        <v>283</v>
      </c>
      <c r="E40" s="396" t="s">
        <v>253</v>
      </c>
      <c r="F40" s="396" t="s">
        <v>259</v>
      </c>
      <c r="G40" s="397">
        <v>128.55000000000001</v>
      </c>
      <c r="H40" s="397">
        <v>128.55000000000001</v>
      </c>
      <c r="I40" s="397">
        <v>128.55000000000001</v>
      </c>
      <c r="J40" s="397">
        <v>128.55000000000001</v>
      </c>
      <c r="K40" s="398">
        <v>128.55000000000001</v>
      </c>
      <c r="L40" s="398" t="s">
        <v>255</v>
      </c>
      <c r="M40" s="399" t="s">
        <v>255</v>
      </c>
      <c r="N40" s="400">
        <v>128.55000000000001</v>
      </c>
      <c r="O40" s="373"/>
      <c r="P40" s="374"/>
      <c r="Q40" s="375"/>
    </row>
    <row r="41" spans="1:17" s="376" customFormat="1" ht="20.100000000000001" customHeight="1" x14ac:dyDescent="0.25">
      <c r="A41" s="335"/>
      <c r="B41" s="395"/>
      <c r="C41" s="396" t="s">
        <v>282</v>
      </c>
      <c r="D41" s="396" t="s">
        <v>284</v>
      </c>
      <c r="E41" s="396" t="s">
        <v>253</v>
      </c>
      <c r="F41" s="396" t="s">
        <v>259</v>
      </c>
      <c r="G41" s="397">
        <v>128.29</v>
      </c>
      <c r="H41" s="397">
        <v>128.29</v>
      </c>
      <c r="I41" s="397">
        <v>128.29</v>
      </c>
      <c r="J41" s="397">
        <v>128.29</v>
      </c>
      <c r="K41" s="398">
        <v>128.29</v>
      </c>
      <c r="L41" s="398" t="s">
        <v>255</v>
      </c>
      <c r="M41" s="399" t="s">
        <v>255</v>
      </c>
      <c r="N41" s="400">
        <v>128.29</v>
      </c>
      <c r="O41" s="373"/>
      <c r="P41" s="374"/>
      <c r="Q41" s="375"/>
    </row>
    <row r="42" spans="1:17" s="376" customFormat="1" ht="20.100000000000001" customHeight="1" thickBot="1" x14ac:dyDescent="0.3">
      <c r="A42" s="335"/>
      <c r="B42" s="378"/>
      <c r="C42" s="379" t="s">
        <v>282</v>
      </c>
      <c r="D42" s="379" t="s">
        <v>285</v>
      </c>
      <c r="E42" s="379" t="s">
        <v>253</v>
      </c>
      <c r="F42" s="379" t="s">
        <v>259</v>
      </c>
      <c r="G42" s="380">
        <v>125.55</v>
      </c>
      <c r="H42" s="380">
        <v>125.55</v>
      </c>
      <c r="I42" s="380">
        <v>125.55</v>
      </c>
      <c r="J42" s="380">
        <v>125.55</v>
      </c>
      <c r="K42" s="380">
        <v>125.55</v>
      </c>
      <c r="L42" s="380" t="s">
        <v>255</v>
      </c>
      <c r="M42" s="381" t="s">
        <v>255</v>
      </c>
      <c r="N42" s="382">
        <v>125.55</v>
      </c>
      <c r="O42" s="374"/>
      <c r="P42" s="374"/>
      <c r="Q42" s="375"/>
    </row>
    <row r="43" spans="1:17" ht="15.6" customHeight="1" x14ac:dyDescent="0.3">
      <c r="B43" s="384"/>
      <c r="C43" s="385"/>
      <c r="D43" s="384"/>
      <c r="E43" s="385"/>
      <c r="F43" s="385"/>
      <c r="G43" s="385"/>
      <c r="H43" s="385"/>
      <c r="I43" s="385"/>
      <c r="J43" s="385"/>
      <c r="K43" s="385"/>
      <c r="L43" s="385"/>
      <c r="M43" s="402"/>
      <c r="N43" s="403"/>
      <c r="O43" s="404"/>
      <c r="Q43" s="386"/>
    </row>
    <row r="44" spans="1:17" ht="15" customHeight="1" x14ac:dyDescent="0.3">
      <c r="B44" s="347" t="s">
        <v>286</v>
      </c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9"/>
      <c r="Q44" s="386"/>
    </row>
    <row r="45" spans="1:17" ht="4.5" customHeight="1" thickBot="1" x14ac:dyDescent="0.35">
      <c r="B45" s="345"/>
      <c r="C45" s="389"/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390"/>
      <c r="Q45" s="386"/>
    </row>
    <row r="46" spans="1:17" ht="27" customHeight="1" x14ac:dyDescent="0.3">
      <c r="B46" s="350" t="s">
        <v>141</v>
      </c>
      <c r="C46" s="351" t="s">
        <v>242</v>
      </c>
      <c r="D46" s="352" t="s">
        <v>243</v>
      </c>
      <c r="E46" s="351" t="s">
        <v>244</v>
      </c>
      <c r="F46" s="352" t="s">
        <v>245</v>
      </c>
      <c r="G46" s="391" t="s">
        <v>246</v>
      </c>
      <c r="H46" s="356"/>
      <c r="I46" s="392"/>
      <c r="J46" s="356" t="s">
        <v>247</v>
      </c>
      <c r="K46" s="356"/>
      <c r="L46" s="356"/>
      <c r="M46" s="356"/>
      <c r="N46" s="357"/>
      <c r="O46" s="358"/>
      <c r="Q46" s="386"/>
    </row>
    <row r="47" spans="1:17" ht="19.7" customHeight="1" x14ac:dyDescent="0.3">
      <c r="B47" s="359"/>
      <c r="C47" s="360"/>
      <c r="D47" s="361" t="s">
        <v>248</v>
      </c>
      <c r="E47" s="360"/>
      <c r="F47" s="361"/>
      <c r="G47" s="362">
        <f t="shared" ref="G47:N47" si="2">G13</f>
        <v>43703</v>
      </c>
      <c r="H47" s="362">
        <f t="shared" si="2"/>
        <v>43704</v>
      </c>
      <c r="I47" s="362">
        <f t="shared" si="2"/>
        <v>43705</v>
      </c>
      <c r="J47" s="362">
        <f t="shared" si="2"/>
        <v>43706</v>
      </c>
      <c r="K47" s="362">
        <f t="shared" si="2"/>
        <v>43707</v>
      </c>
      <c r="L47" s="362">
        <f t="shared" si="2"/>
        <v>43708</v>
      </c>
      <c r="M47" s="393">
        <f t="shared" si="2"/>
        <v>43709</v>
      </c>
      <c r="N47" s="394" t="str">
        <f t="shared" si="2"/>
        <v>PMPS</v>
      </c>
      <c r="O47" s="365"/>
      <c r="Q47" s="386"/>
    </row>
    <row r="48" spans="1:17" s="376" customFormat="1" ht="20.100000000000001" customHeight="1" x14ac:dyDescent="0.25">
      <c r="A48" s="335"/>
      <c r="B48" s="395" t="s">
        <v>287</v>
      </c>
      <c r="C48" s="396" t="s">
        <v>168</v>
      </c>
      <c r="D48" s="396" t="s">
        <v>288</v>
      </c>
      <c r="E48" s="396" t="s">
        <v>259</v>
      </c>
      <c r="F48" s="396" t="s">
        <v>289</v>
      </c>
      <c r="G48" s="397" t="s">
        <v>255</v>
      </c>
      <c r="H48" s="397">
        <v>100</v>
      </c>
      <c r="I48" s="397" t="s">
        <v>255</v>
      </c>
      <c r="J48" s="397" t="s">
        <v>255</v>
      </c>
      <c r="K48" s="398" t="s">
        <v>255</v>
      </c>
      <c r="L48" s="398" t="s">
        <v>255</v>
      </c>
      <c r="M48" s="399" t="s">
        <v>255</v>
      </c>
      <c r="N48" s="400">
        <v>100</v>
      </c>
      <c r="O48" s="373"/>
      <c r="P48" s="374"/>
      <c r="Q48" s="375"/>
    </row>
    <row r="49" spans="1:17" s="376" customFormat="1" ht="20.100000000000001" customHeight="1" x14ac:dyDescent="0.25">
      <c r="A49" s="335"/>
      <c r="B49" s="405" t="s">
        <v>290</v>
      </c>
      <c r="C49" s="396" t="s">
        <v>154</v>
      </c>
      <c r="D49" s="396" t="s">
        <v>291</v>
      </c>
      <c r="E49" s="396" t="s">
        <v>259</v>
      </c>
      <c r="F49" s="396" t="s">
        <v>292</v>
      </c>
      <c r="G49" s="397">
        <v>165</v>
      </c>
      <c r="H49" s="397">
        <v>165</v>
      </c>
      <c r="I49" s="397">
        <v>165</v>
      </c>
      <c r="J49" s="397">
        <v>165</v>
      </c>
      <c r="K49" s="398">
        <v>165</v>
      </c>
      <c r="L49" s="398" t="s">
        <v>255</v>
      </c>
      <c r="M49" s="399" t="s">
        <v>255</v>
      </c>
      <c r="N49" s="400">
        <v>165</v>
      </c>
      <c r="O49" s="374"/>
      <c r="P49" s="374"/>
      <c r="Q49" s="375"/>
    </row>
    <row r="50" spans="1:17" s="376" customFormat="1" ht="19.5" customHeight="1" x14ac:dyDescent="0.25">
      <c r="A50" s="335"/>
      <c r="B50" s="366" t="s">
        <v>293</v>
      </c>
      <c r="C50" s="367" t="s">
        <v>185</v>
      </c>
      <c r="D50" s="367" t="s">
        <v>288</v>
      </c>
      <c r="E50" s="367" t="s">
        <v>253</v>
      </c>
      <c r="F50" s="367" t="s">
        <v>294</v>
      </c>
      <c r="G50" s="369">
        <v>76</v>
      </c>
      <c r="H50" s="369">
        <v>76</v>
      </c>
      <c r="I50" s="369">
        <v>76</v>
      </c>
      <c r="J50" s="369">
        <v>76</v>
      </c>
      <c r="K50" s="370">
        <v>76</v>
      </c>
      <c r="L50" s="370" t="s">
        <v>255</v>
      </c>
      <c r="M50" s="371" t="s">
        <v>255</v>
      </c>
      <c r="N50" s="372">
        <v>76</v>
      </c>
      <c r="O50" s="373"/>
      <c r="P50" s="374"/>
      <c r="Q50" s="375"/>
    </row>
    <row r="51" spans="1:17" s="376" customFormat="1" ht="20.100000000000001" customHeight="1" x14ac:dyDescent="0.25">
      <c r="A51" s="335"/>
      <c r="B51" s="395"/>
      <c r="C51" s="396" t="s">
        <v>186</v>
      </c>
      <c r="D51" s="396" t="s">
        <v>288</v>
      </c>
      <c r="E51" s="396" t="s">
        <v>253</v>
      </c>
      <c r="F51" s="396" t="s">
        <v>294</v>
      </c>
      <c r="G51" s="397">
        <v>76</v>
      </c>
      <c r="H51" s="397">
        <v>76</v>
      </c>
      <c r="I51" s="397">
        <v>76</v>
      </c>
      <c r="J51" s="397">
        <v>76</v>
      </c>
      <c r="K51" s="398">
        <v>76</v>
      </c>
      <c r="L51" s="398" t="s">
        <v>255</v>
      </c>
      <c r="M51" s="399" t="s">
        <v>255</v>
      </c>
      <c r="N51" s="400">
        <v>76</v>
      </c>
      <c r="O51" s="373"/>
      <c r="P51" s="374"/>
      <c r="Q51" s="375"/>
    </row>
    <row r="52" spans="1:17" s="376" customFormat="1" ht="20.100000000000001" customHeight="1" x14ac:dyDescent="0.25">
      <c r="A52" s="335"/>
      <c r="B52" s="395"/>
      <c r="C52" s="396" t="s">
        <v>177</v>
      </c>
      <c r="D52" s="396" t="s">
        <v>288</v>
      </c>
      <c r="E52" s="396" t="s">
        <v>253</v>
      </c>
      <c r="F52" s="396" t="s">
        <v>294</v>
      </c>
      <c r="G52" s="397">
        <v>180</v>
      </c>
      <c r="H52" s="397">
        <v>180</v>
      </c>
      <c r="I52" s="397">
        <v>180</v>
      </c>
      <c r="J52" s="397">
        <v>180</v>
      </c>
      <c r="K52" s="398">
        <v>180</v>
      </c>
      <c r="L52" s="398" t="s">
        <v>255</v>
      </c>
      <c r="M52" s="399" t="s">
        <v>255</v>
      </c>
      <c r="N52" s="400">
        <v>180</v>
      </c>
      <c r="O52" s="373"/>
      <c r="P52" s="374"/>
      <c r="Q52" s="375"/>
    </row>
    <row r="53" spans="1:17" s="376" customFormat="1" ht="20.100000000000001" customHeight="1" x14ac:dyDescent="0.25">
      <c r="A53" s="335"/>
      <c r="B53" s="377"/>
      <c r="C53" s="367" t="s">
        <v>168</v>
      </c>
      <c r="D53" s="367" t="s">
        <v>288</v>
      </c>
      <c r="E53" s="367" t="s">
        <v>253</v>
      </c>
      <c r="F53" s="367" t="s">
        <v>294</v>
      </c>
      <c r="G53" s="369">
        <v>81.319999999999993</v>
      </c>
      <c r="H53" s="369">
        <v>80.180000000000007</v>
      </c>
      <c r="I53" s="369">
        <v>84.95</v>
      </c>
      <c r="J53" s="369">
        <v>76.650000000000006</v>
      </c>
      <c r="K53" s="370" t="s">
        <v>255</v>
      </c>
      <c r="L53" s="370" t="s">
        <v>255</v>
      </c>
      <c r="M53" s="371" t="s">
        <v>255</v>
      </c>
      <c r="N53" s="372">
        <v>80.94</v>
      </c>
      <c r="O53" s="374"/>
      <c r="P53" s="374"/>
      <c r="Q53" s="375"/>
    </row>
    <row r="54" spans="1:17" s="376" customFormat="1" ht="20.100000000000001" customHeight="1" x14ac:dyDescent="0.25">
      <c r="A54" s="335"/>
      <c r="B54" s="395" t="s">
        <v>295</v>
      </c>
      <c r="C54" s="396" t="s">
        <v>155</v>
      </c>
      <c r="D54" s="396" t="s">
        <v>296</v>
      </c>
      <c r="E54" s="396" t="s">
        <v>253</v>
      </c>
      <c r="F54" s="396" t="s">
        <v>297</v>
      </c>
      <c r="G54" s="397">
        <v>71.099999999999994</v>
      </c>
      <c r="H54" s="397">
        <v>70.099999999999994</v>
      </c>
      <c r="I54" s="397">
        <v>69.959999999999994</v>
      </c>
      <c r="J54" s="397">
        <v>70.290000000000006</v>
      </c>
      <c r="K54" s="398">
        <v>70.75</v>
      </c>
      <c r="L54" s="398" t="s">
        <v>255</v>
      </c>
      <c r="M54" s="399" t="s">
        <v>255</v>
      </c>
      <c r="N54" s="400">
        <v>70.400000000000006</v>
      </c>
      <c r="O54" s="373"/>
      <c r="P54" s="374"/>
      <c r="Q54" s="375"/>
    </row>
    <row r="55" spans="1:17" s="376" customFormat="1" ht="20.100000000000001" customHeight="1" x14ac:dyDescent="0.25">
      <c r="A55" s="335"/>
      <c r="B55" s="395"/>
      <c r="C55" s="396" t="s">
        <v>177</v>
      </c>
      <c r="D55" s="396" t="s">
        <v>296</v>
      </c>
      <c r="E55" s="396" t="s">
        <v>253</v>
      </c>
      <c r="F55" s="396" t="s">
        <v>297</v>
      </c>
      <c r="G55" s="397">
        <v>129.25</v>
      </c>
      <c r="H55" s="397">
        <v>129.25</v>
      </c>
      <c r="I55" s="397">
        <v>129.25</v>
      </c>
      <c r="J55" s="397">
        <v>129.25</v>
      </c>
      <c r="K55" s="398">
        <v>129.25</v>
      </c>
      <c r="L55" s="398" t="s">
        <v>255</v>
      </c>
      <c r="M55" s="399" t="s">
        <v>255</v>
      </c>
      <c r="N55" s="400">
        <v>129.25</v>
      </c>
      <c r="O55" s="373"/>
      <c r="P55" s="374"/>
      <c r="Q55" s="375"/>
    </row>
    <row r="56" spans="1:17" s="376" customFormat="1" ht="20.100000000000001" customHeight="1" x14ac:dyDescent="0.25">
      <c r="A56" s="335"/>
      <c r="B56" s="395"/>
      <c r="C56" s="396" t="s">
        <v>168</v>
      </c>
      <c r="D56" s="396" t="s">
        <v>296</v>
      </c>
      <c r="E56" s="396" t="s">
        <v>253</v>
      </c>
      <c r="F56" s="396" t="s">
        <v>297</v>
      </c>
      <c r="G56" s="397">
        <v>64.12</v>
      </c>
      <c r="H56" s="397">
        <v>68.099999999999994</v>
      </c>
      <c r="I56" s="397">
        <v>67.08</v>
      </c>
      <c r="J56" s="397">
        <v>62.14</v>
      </c>
      <c r="K56" s="398" t="s">
        <v>255</v>
      </c>
      <c r="L56" s="398" t="s">
        <v>255</v>
      </c>
      <c r="M56" s="399" t="s">
        <v>255</v>
      </c>
      <c r="N56" s="400">
        <v>65.510000000000005</v>
      </c>
      <c r="O56" s="373"/>
      <c r="P56" s="374"/>
      <c r="Q56" s="375"/>
    </row>
    <row r="57" spans="1:17" s="376" customFormat="1" ht="20.100000000000001" customHeight="1" x14ac:dyDescent="0.25">
      <c r="A57" s="335"/>
      <c r="B57" s="401"/>
      <c r="C57" s="396" t="s">
        <v>155</v>
      </c>
      <c r="D57" s="396" t="s">
        <v>298</v>
      </c>
      <c r="E57" s="396" t="s">
        <v>253</v>
      </c>
      <c r="F57" s="396" t="s">
        <v>297</v>
      </c>
      <c r="G57" s="397">
        <v>80.34</v>
      </c>
      <c r="H57" s="397">
        <v>60.01</v>
      </c>
      <c r="I57" s="397">
        <v>74.400000000000006</v>
      </c>
      <c r="J57" s="397">
        <v>66.510000000000005</v>
      </c>
      <c r="K57" s="398">
        <v>72.05</v>
      </c>
      <c r="L57" s="398" t="s">
        <v>255</v>
      </c>
      <c r="M57" s="399" t="s">
        <v>255</v>
      </c>
      <c r="N57" s="400">
        <v>68.06</v>
      </c>
      <c r="O57" s="374"/>
      <c r="P57" s="374"/>
      <c r="Q57" s="375"/>
    </row>
    <row r="58" spans="1:17" s="376" customFormat="1" ht="20.100000000000001" customHeight="1" x14ac:dyDescent="0.25">
      <c r="A58" s="335"/>
      <c r="B58" s="395" t="s">
        <v>299</v>
      </c>
      <c r="C58" s="396" t="s">
        <v>155</v>
      </c>
      <c r="D58" s="396" t="s">
        <v>296</v>
      </c>
      <c r="E58" s="396" t="s">
        <v>253</v>
      </c>
      <c r="F58" s="396" t="s">
        <v>297</v>
      </c>
      <c r="G58" s="397">
        <v>79.73</v>
      </c>
      <c r="H58" s="397">
        <v>79.87</v>
      </c>
      <c r="I58" s="397">
        <v>78.959999999999994</v>
      </c>
      <c r="J58" s="397">
        <v>78.849999999999994</v>
      </c>
      <c r="K58" s="398">
        <v>79.959999999999994</v>
      </c>
      <c r="L58" s="398" t="s">
        <v>255</v>
      </c>
      <c r="M58" s="399" t="s">
        <v>255</v>
      </c>
      <c r="N58" s="400">
        <v>79.44</v>
      </c>
      <c r="O58" s="373"/>
      <c r="P58" s="374"/>
      <c r="Q58" s="375"/>
    </row>
    <row r="59" spans="1:17" s="376" customFormat="1" ht="20.100000000000001" customHeight="1" x14ac:dyDescent="0.25">
      <c r="A59" s="335"/>
      <c r="B59" s="401"/>
      <c r="C59" s="396" t="s">
        <v>168</v>
      </c>
      <c r="D59" s="396" t="s">
        <v>296</v>
      </c>
      <c r="E59" s="396" t="s">
        <v>253</v>
      </c>
      <c r="F59" s="396" t="s">
        <v>297</v>
      </c>
      <c r="G59" s="397">
        <v>77.650000000000006</v>
      </c>
      <c r="H59" s="397">
        <v>68.819999999999993</v>
      </c>
      <c r="I59" s="397">
        <v>74.650000000000006</v>
      </c>
      <c r="J59" s="397">
        <v>70.17</v>
      </c>
      <c r="K59" s="398" t="s">
        <v>255</v>
      </c>
      <c r="L59" s="398" t="s">
        <v>255</v>
      </c>
      <c r="M59" s="399" t="s">
        <v>255</v>
      </c>
      <c r="N59" s="400">
        <v>72.48</v>
      </c>
      <c r="O59" s="374"/>
      <c r="P59" s="374"/>
      <c r="Q59" s="375"/>
    </row>
    <row r="60" spans="1:17" s="376" customFormat="1" ht="20.100000000000001" customHeight="1" x14ac:dyDescent="0.25">
      <c r="A60" s="335"/>
      <c r="B60" s="406" t="s">
        <v>300</v>
      </c>
      <c r="C60" s="396" t="s">
        <v>155</v>
      </c>
      <c r="D60" s="396" t="s">
        <v>259</v>
      </c>
      <c r="E60" s="396" t="s">
        <v>259</v>
      </c>
      <c r="F60" s="396" t="s">
        <v>297</v>
      </c>
      <c r="G60" s="397">
        <v>77.45</v>
      </c>
      <c r="H60" s="397">
        <v>77.53</v>
      </c>
      <c r="I60" s="397">
        <v>76.569999999999993</v>
      </c>
      <c r="J60" s="397">
        <v>78.08</v>
      </c>
      <c r="K60" s="398">
        <v>76.5</v>
      </c>
      <c r="L60" s="398" t="s">
        <v>255</v>
      </c>
      <c r="M60" s="399" t="s">
        <v>255</v>
      </c>
      <c r="N60" s="400">
        <v>77.150000000000006</v>
      </c>
      <c r="O60" s="373"/>
      <c r="P60" s="374"/>
      <c r="Q60" s="375"/>
    </row>
    <row r="61" spans="1:17" s="376" customFormat="1" ht="20.100000000000001" customHeight="1" x14ac:dyDescent="0.25">
      <c r="A61" s="335"/>
      <c r="B61" s="401"/>
      <c r="C61" s="396" t="s">
        <v>168</v>
      </c>
      <c r="D61" s="396" t="s">
        <v>259</v>
      </c>
      <c r="E61" s="396" t="s">
        <v>259</v>
      </c>
      <c r="F61" s="396" t="s">
        <v>297</v>
      </c>
      <c r="G61" s="397">
        <v>78.97</v>
      </c>
      <c r="H61" s="397">
        <v>80.87</v>
      </c>
      <c r="I61" s="397">
        <v>73.209999999999994</v>
      </c>
      <c r="J61" s="397">
        <v>77.38</v>
      </c>
      <c r="K61" s="398" t="s">
        <v>255</v>
      </c>
      <c r="L61" s="398" t="s">
        <v>255</v>
      </c>
      <c r="M61" s="399" t="s">
        <v>255</v>
      </c>
      <c r="N61" s="400">
        <v>77.930000000000007</v>
      </c>
      <c r="O61" s="374"/>
      <c r="P61" s="374"/>
      <c r="Q61" s="375"/>
    </row>
    <row r="62" spans="1:17" s="376" customFormat="1" ht="20.100000000000001" customHeight="1" thickBot="1" x14ac:dyDescent="0.3">
      <c r="A62" s="335"/>
      <c r="B62" s="378" t="s">
        <v>301</v>
      </c>
      <c r="C62" s="379" t="s">
        <v>155</v>
      </c>
      <c r="D62" s="379" t="s">
        <v>255</v>
      </c>
      <c r="E62" s="379" t="s">
        <v>259</v>
      </c>
      <c r="F62" s="379" t="s">
        <v>297</v>
      </c>
      <c r="G62" s="380">
        <v>102.92</v>
      </c>
      <c r="H62" s="380">
        <v>107</v>
      </c>
      <c r="I62" s="380" t="s">
        <v>255</v>
      </c>
      <c r="J62" s="380" t="s">
        <v>255</v>
      </c>
      <c r="K62" s="380">
        <v>99.33</v>
      </c>
      <c r="L62" s="380" t="s">
        <v>255</v>
      </c>
      <c r="M62" s="381" t="s">
        <v>255</v>
      </c>
      <c r="N62" s="382">
        <v>102.35</v>
      </c>
      <c r="O62" s="374"/>
      <c r="P62" s="374"/>
      <c r="Q62" s="375"/>
    </row>
    <row r="63" spans="1:17" ht="15.6" customHeight="1" x14ac:dyDescent="0.3">
      <c r="B63" s="384"/>
      <c r="C63" s="385"/>
      <c r="D63" s="384"/>
      <c r="E63" s="385"/>
      <c r="F63" s="385"/>
      <c r="G63" s="385"/>
      <c r="H63" s="385"/>
      <c r="I63" s="385"/>
      <c r="J63" s="385"/>
      <c r="K63" s="385"/>
      <c r="L63" s="385"/>
      <c r="M63" s="402"/>
      <c r="N63" s="97" t="s">
        <v>56</v>
      </c>
      <c r="O63" s="404"/>
      <c r="Q63" s="386"/>
    </row>
    <row r="64" spans="1:17" ht="22.5" customHeight="1" x14ac:dyDescent="0.3"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8"/>
      <c r="Q64" s="386"/>
    </row>
    <row r="65" spans="2:17" ht="27.75" customHeight="1" x14ac:dyDescent="0.3">
      <c r="B65" s="409"/>
      <c r="C65" s="409"/>
      <c r="D65" s="409"/>
      <c r="E65" s="409"/>
      <c r="F65" s="409"/>
      <c r="G65" s="410"/>
      <c r="H65" s="409"/>
      <c r="I65" s="409"/>
      <c r="J65" s="409"/>
      <c r="K65" s="409"/>
      <c r="L65" s="409"/>
      <c r="M65" s="409"/>
      <c r="N65" s="409"/>
      <c r="O65" s="346"/>
      <c r="Q65" s="386"/>
    </row>
    <row r="66" spans="2:17" x14ac:dyDescent="0.25">
      <c r="M66" s="26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topLeftCell="A10" zoomScale="70" zoomScaleNormal="70" zoomScaleSheetLayoutView="100" workbookViewId="0">
      <selection activeCell="I14" sqref="I14:J39"/>
    </sheetView>
  </sheetViews>
  <sheetFormatPr baseColWidth="10" defaultColWidth="12.5703125" defaultRowHeight="15.75" x14ac:dyDescent="0.25"/>
  <cols>
    <col min="1" max="1" width="2.7109375" style="411" customWidth="1"/>
    <col min="2" max="2" width="38.7109375" style="412" customWidth="1"/>
    <col min="3" max="3" width="12.7109375" style="412" customWidth="1"/>
    <col min="4" max="4" width="55.7109375" style="412" customWidth="1"/>
    <col min="5" max="5" width="7.7109375" style="412" customWidth="1"/>
    <col min="6" max="6" width="21.7109375" style="412" customWidth="1"/>
    <col min="7" max="7" width="60.7109375" style="412" customWidth="1"/>
    <col min="8" max="8" width="3.140625" style="337" customWidth="1"/>
    <col min="9" max="9" width="9.28515625" style="337" customWidth="1"/>
    <col min="10" max="10" width="10.5703125" style="337" bestFit="1" customWidth="1"/>
    <col min="11" max="11" width="12.5703125" style="337"/>
    <col min="12" max="13" width="14.7109375" style="337" bestFit="1" customWidth="1"/>
    <col min="14" max="14" width="12.85546875" style="337" bestFit="1" customWidth="1"/>
    <col min="15" max="16384" width="12.5703125" style="337"/>
  </cols>
  <sheetData>
    <row r="1" spans="1:14" ht="11.25" customHeight="1" x14ac:dyDescent="0.3"/>
    <row r="2" spans="1:14" ht="16.149999999999999" x14ac:dyDescent="0.3">
      <c r="G2" s="340"/>
      <c r="H2" s="341"/>
    </row>
    <row r="3" spans="1:14" ht="8.25" customHeight="1" x14ac:dyDescent="0.3">
      <c r="H3" s="341"/>
    </row>
    <row r="4" spans="1:14" ht="1.5" customHeight="1" thickBot="1" x14ac:dyDescent="0.35">
      <c r="H4" s="341"/>
    </row>
    <row r="5" spans="1:14" ht="26.25" customHeight="1" thickBot="1" x14ac:dyDescent="0.3">
      <c r="B5" s="701" t="s">
        <v>302</v>
      </c>
      <c r="C5" s="702"/>
      <c r="D5" s="702"/>
      <c r="E5" s="702"/>
      <c r="F5" s="702"/>
      <c r="G5" s="703"/>
      <c r="H5" s="342"/>
    </row>
    <row r="6" spans="1:14" ht="15" customHeight="1" x14ac:dyDescent="0.3">
      <c r="B6" s="704"/>
      <c r="C6" s="704"/>
      <c r="D6" s="704"/>
      <c r="E6" s="704"/>
      <c r="F6" s="704"/>
      <c r="G6" s="704"/>
      <c r="H6" s="343"/>
    </row>
    <row r="7" spans="1:14" ht="33.6" customHeight="1" x14ac:dyDescent="0.25">
      <c r="B7" s="705" t="s">
        <v>303</v>
      </c>
      <c r="C7" s="705"/>
      <c r="D7" s="705"/>
      <c r="E7" s="705"/>
      <c r="F7" s="705"/>
      <c r="G7" s="705"/>
      <c r="H7" s="343"/>
    </row>
    <row r="8" spans="1:14" ht="27" customHeight="1" x14ac:dyDescent="0.25">
      <c r="B8" s="706" t="s">
        <v>304</v>
      </c>
      <c r="C8" s="707"/>
      <c r="D8" s="707"/>
      <c r="E8" s="707"/>
      <c r="F8" s="707"/>
      <c r="G8" s="707"/>
      <c r="H8" s="343"/>
    </row>
    <row r="9" spans="1:14" ht="9" customHeight="1" x14ac:dyDescent="0.25">
      <c r="B9" s="413"/>
      <c r="C9" s="414"/>
      <c r="D9" s="414"/>
      <c r="E9" s="414"/>
      <c r="F9" s="414"/>
      <c r="G9" s="414"/>
      <c r="H9" s="343"/>
    </row>
    <row r="10" spans="1:14" s="376" customFormat="1" ht="21" customHeight="1" x14ac:dyDescent="0.25">
      <c r="A10" s="411"/>
      <c r="B10" s="698" t="s">
        <v>241</v>
      </c>
      <c r="C10" s="698"/>
      <c r="D10" s="698"/>
      <c r="E10" s="698"/>
      <c r="F10" s="698"/>
      <c r="G10" s="698"/>
      <c r="H10" s="415"/>
    </row>
    <row r="11" spans="1:14" ht="3.75" customHeight="1" thickBot="1" x14ac:dyDescent="0.35">
      <c r="B11" s="416"/>
      <c r="C11" s="417"/>
      <c r="D11" s="417"/>
      <c r="E11" s="417"/>
      <c r="F11" s="417"/>
      <c r="G11" s="417"/>
      <c r="H11" s="390"/>
    </row>
    <row r="12" spans="1:14" ht="30" customHeight="1" x14ac:dyDescent="0.25">
      <c r="B12" s="350" t="s">
        <v>141</v>
      </c>
      <c r="C12" s="351" t="s">
        <v>242</v>
      </c>
      <c r="D12" s="352" t="s">
        <v>243</v>
      </c>
      <c r="E12" s="351" t="s">
        <v>244</v>
      </c>
      <c r="F12" s="352" t="s">
        <v>245</v>
      </c>
      <c r="G12" s="418" t="s">
        <v>305</v>
      </c>
      <c r="H12" s="358"/>
    </row>
    <row r="13" spans="1:14" ht="30" customHeight="1" x14ac:dyDescent="0.25">
      <c r="B13" s="359"/>
      <c r="C13" s="360"/>
      <c r="D13" s="419" t="s">
        <v>248</v>
      </c>
      <c r="E13" s="360"/>
      <c r="F13" s="361"/>
      <c r="G13" s="420" t="s">
        <v>306</v>
      </c>
      <c r="H13" s="365"/>
    </row>
    <row r="14" spans="1:14" s="428" customFormat="1" ht="30" customHeight="1" x14ac:dyDescent="0.25">
      <c r="A14" s="421"/>
      <c r="B14" s="422" t="s">
        <v>250</v>
      </c>
      <c r="C14" s="423" t="s">
        <v>307</v>
      </c>
      <c r="D14" s="423" t="s">
        <v>252</v>
      </c>
      <c r="E14" s="423" t="s">
        <v>253</v>
      </c>
      <c r="F14" s="424" t="s">
        <v>254</v>
      </c>
      <c r="G14" s="425">
        <v>64.900000000000006</v>
      </c>
      <c r="H14" s="374"/>
      <c r="I14" s="426"/>
      <c r="J14" s="427"/>
    </row>
    <row r="15" spans="1:14" s="428" customFormat="1" ht="30" customHeight="1" thickBot="1" x14ac:dyDescent="0.3">
      <c r="A15" s="421"/>
      <c r="B15" s="378" t="s">
        <v>257</v>
      </c>
      <c r="C15" s="429" t="s">
        <v>307</v>
      </c>
      <c r="D15" s="429" t="s">
        <v>308</v>
      </c>
      <c r="E15" s="429" t="s">
        <v>253</v>
      </c>
      <c r="F15" s="429" t="s">
        <v>259</v>
      </c>
      <c r="G15" s="430">
        <v>95</v>
      </c>
      <c r="H15" s="374"/>
      <c r="I15" s="426"/>
      <c r="J15" s="427"/>
    </row>
    <row r="16" spans="1:14" s="428" customFormat="1" ht="50.25" customHeight="1" x14ac:dyDescent="0.3">
      <c r="A16" s="431"/>
      <c r="B16" s="432"/>
      <c r="C16" s="433"/>
      <c r="D16" s="432"/>
      <c r="E16" s="433"/>
      <c r="F16" s="433"/>
      <c r="G16" s="433"/>
      <c r="H16" s="374"/>
      <c r="I16" s="434"/>
      <c r="J16" s="435"/>
      <c r="N16" s="436"/>
    </row>
    <row r="17" spans="1:10" s="376" customFormat="1" ht="15" customHeight="1" x14ac:dyDescent="0.3">
      <c r="A17" s="411"/>
      <c r="B17" s="698" t="s">
        <v>260</v>
      </c>
      <c r="C17" s="698"/>
      <c r="D17" s="698"/>
      <c r="E17" s="698"/>
      <c r="F17" s="698"/>
      <c r="G17" s="698"/>
      <c r="H17" s="415"/>
    </row>
    <row r="18" spans="1:10" s="376" customFormat="1" ht="4.5" customHeight="1" thickBot="1" x14ac:dyDescent="0.35">
      <c r="A18" s="411"/>
      <c r="B18" s="437"/>
      <c r="C18" s="438"/>
      <c r="D18" s="438"/>
      <c r="E18" s="438"/>
      <c r="F18" s="438"/>
      <c r="G18" s="438"/>
      <c r="H18" s="439"/>
    </row>
    <row r="19" spans="1:10" s="376" customFormat="1" ht="30" customHeight="1" x14ac:dyDescent="0.3">
      <c r="A19" s="411"/>
      <c r="B19" s="440" t="s">
        <v>141</v>
      </c>
      <c r="C19" s="441" t="s">
        <v>242</v>
      </c>
      <c r="D19" s="442" t="s">
        <v>243</v>
      </c>
      <c r="E19" s="441" t="s">
        <v>244</v>
      </c>
      <c r="F19" s="442" t="s">
        <v>245</v>
      </c>
      <c r="G19" s="443" t="s">
        <v>305</v>
      </c>
      <c r="H19" s="444"/>
    </row>
    <row r="20" spans="1:10" s="376" customFormat="1" ht="30" customHeight="1" x14ac:dyDescent="0.3">
      <c r="A20" s="411"/>
      <c r="B20" s="445"/>
      <c r="C20" s="446"/>
      <c r="D20" s="419" t="s">
        <v>248</v>
      </c>
      <c r="E20" s="446"/>
      <c r="F20" s="419" t="s">
        <v>261</v>
      </c>
      <c r="G20" s="420" t="str">
        <f>$G$13</f>
        <v>Semana 35 - 2019: 26/08 - 01/09</v>
      </c>
      <c r="H20" s="447"/>
    </row>
    <row r="21" spans="1:10" s="376" customFormat="1" ht="30" customHeight="1" x14ac:dyDescent="0.25">
      <c r="A21" s="411"/>
      <c r="B21" s="366" t="s">
        <v>262</v>
      </c>
      <c r="C21" s="448" t="s">
        <v>307</v>
      </c>
      <c r="D21" s="448" t="s">
        <v>263</v>
      </c>
      <c r="E21" s="448" t="s">
        <v>253</v>
      </c>
      <c r="F21" s="448" t="s">
        <v>309</v>
      </c>
      <c r="G21" s="449">
        <v>101.93</v>
      </c>
      <c r="I21" s="426"/>
      <c r="J21" s="427"/>
    </row>
    <row r="22" spans="1:10" s="376" customFormat="1" ht="30" customHeight="1" x14ac:dyDescent="0.25">
      <c r="A22" s="411"/>
      <c r="B22" s="366"/>
      <c r="C22" s="450" t="s">
        <v>307</v>
      </c>
      <c r="D22" s="450" t="s">
        <v>310</v>
      </c>
      <c r="E22" s="450" t="s">
        <v>253</v>
      </c>
      <c r="F22" s="451" t="s">
        <v>309</v>
      </c>
      <c r="G22" s="452">
        <v>62.38</v>
      </c>
      <c r="H22" s="374"/>
      <c r="I22" s="426"/>
      <c r="J22" s="427"/>
    </row>
    <row r="23" spans="1:10" s="376" customFormat="1" ht="30" customHeight="1" x14ac:dyDescent="0.25">
      <c r="A23" s="411"/>
      <c r="B23" s="366"/>
      <c r="C23" s="450" t="s">
        <v>307</v>
      </c>
      <c r="D23" s="450" t="s">
        <v>266</v>
      </c>
      <c r="E23" s="450" t="s">
        <v>253</v>
      </c>
      <c r="F23" s="451" t="s">
        <v>309</v>
      </c>
      <c r="G23" s="452">
        <v>58.64</v>
      </c>
      <c r="H23" s="374"/>
      <c r="I23" s="426"/>
      <c r="J23" s="427"/>
    </row>
    <row r="24" spans="1:10" s="376" customFormat="1" ht="30" customHeight="1" x14ac:dyDescent="0.25">
      <c r="A24" s="411"/>
      <c r="B24" s="377"/>
      <c r="C24" s="450" t="s">
        <v>307</v>
      </c>
      <c r="D24" s="450" t="s">
        <v>311</v>
      </c>
      <c r="E24" s="450" t="s">
        <v>253</v>
      </c>
      <c r="F24" s="450" t="s">
        <v>309</v>
      </c>
      <c r="G24" s="452">
        <v>77.03</v>
      </c>
      <c r="H24" s="374"/>
      <c r="I24" s="426"/>
      <c r="J24" s="427"/>
    </row>
    <row r="25" spans="1:10" s="376" customFormat="1" ht="30" customHeight="1" x14ac:dyDescent="0.25">
      <c r="A25" s="411"/>
      <c r="B25" s="406" t="s">
        <v>270</v>
      </c>
      <c r="C25" s="396" t="s">
        <v>307</v>
      </c>
      <c r="D25" s="396" t="s">
        <v>271</v>
      </c>
      <c r="E25" s="396" t="s">
        <v>253</v>
      </c>
      <c r="F25" s="453" t="s">
        <v>272</v>
      </c>
      <c r="G25" s="425">
        <v>73</v>
      </c>
      <c r="H25" s="374"/>
      <c r="I25" s="426"/>
      <c r="J25" s="427"/>
    </row>
    <row r="26" spans="1:10" s="376" customFormat="1" ht="30" customHeight="1" x14ac:dyDescent="0.25">
      <c r="A26" s="411"/>
      <c r="B26" s="377"/>
      <c r="C26" s="450" t="s">
        <v>307</v>
      </c>
      <c r="D26" s="450" t="s">
        <v>273</v>
      </c>
      <c r="E26" s="450" t="s">
        <v>253</v>
      </c>
      <c r="F26" s="450" t="s">
        <v>312</v>
      </c>
      <c r="G26" s="452">
        <v>79.36</v>
      </c>
      <c r="H26" s="374"/>
      <c r="I26" s="426"/>
      <c r="J26" s="427"/>
    </row>
    <row r="27" spans="1:10" s="376" customFormat="1" ht="30" customHeight="1" x14ac:dyDescent="0.25">
      <c r="A27" s="411"/>
      <c r="B27" s="406" t="s">
        <v>279</v>
      </c>
      <c r="C27" s="396" t="s">
        <v>307</v>
      </c>
      <c r="D27" s="396" t="s">
        <v>313</v>
      </c>
      <c r="E27" s="396" t="s">
        <v>253</v>
      </c>
      <c r="F27" s="453" t="s">
        <v>259</v>
      </c>
      <c r="G27" s="425">
        <v>126.56</v>
      </c>
      <c r="H27" s="374"/>
      <c r="I27" s="426"/>
      <c r="J27" s="427"/>
    </row>
    <row r="28" spans="1:10" s="428" customFormat="1" ht="30" customHeight="1" thickBot="1" x14ac:dyDescent="0.3">
      <c r="A28" s="421"/>
      <c r="B28" s="454"/>
      <c r="C28" s="455" t="s">
        <v>307</v>
      </c>
      <c r="D28" s="455" t="s">
        <v>314</v>
      </c>
      <c r="E28" s="455" t="s">
        <v>253</v>
      </c>
      <c r="F28" s="455" t="s">
        <v>259</v>
      </c>
      <c r="G28" s="456">
        <v>180.36</v>
      </c>
      <c r="H28" s="374"/>
      <c r="I28" s="426"/>
      <c r="J28" s="427"/>
    </row>
    <row r="29" spans="1:10" ht="15.6" customHeight="1" x14ac:dyDescent="0.3">
      <c r="B29" s="457"/>
      <c r="C29" s="458"/>
      <c r="D29" s="457"/>
      <c r="E29" s="458"/>
      <c r="F29" s="458"/>
      <c r="G29" s="458"/>
      <c r="H29" s="404"/>
    </row>
    <row r="30" spans="1:10" s="376" customFormat="1" ht="15" customHeight="1" x14ac:dyDescent="0.3">
      <c r="A30" s="411"/>
      <c r="B30" s="698" t="s">
        <v>286</v>
      </c>
      <c r="C30" s="698"/>
      <c r="D30" s="698"/>
      <c r="E30" s="698"/>
      <c r="F30" s="698"/>
      <c r="G30" s="698"/>
      <c r="H30" s="415"/>
    </row>
    <row r="31" spans="1:10" s="376" customFormat="1" ht="4.5" customHeight="1" thickBot="1" x14ac:dyDescent="0.35">
      <c r="A31" s="411"/>
      <c r="B31" s="437"/>
      <c r="C31" s="438"/>
      <c r="D31" s="438"/>
      <c r="E31" s="438"/>
      <c r="F31" s="438"/>
      <c r="G31" s="438"/>
      <c r="H31" s="439"/>
    </row>
    <row r="32" spans="1:10" s="376" customFormat="1" ht="30" customHeight="1" x14ac:dyDescent="0.3">
      <c r="A32" s="411"/>
      <c r="B32" s="440" t="s">
        <v>141</v>
      </c>
      <c r="C32" s="441" t="s">
        <v>242</v>
      </c>
      <c r="D32" s="442" t="s">
        <v>243</v>
      </c>
      <c r="E32" s="441" t="s">
        <v>244</v>
      </c>
      <c r="F32" s="442" t="s">
        <v>245</v>
      </c>
      <c r="G32" s="443" t="s">
        <v>305</v>
      </c>
      <c r="H32" s="444"/>
    </row>
    <row r="33" spans="1:10" s="376" customFormat="1" ht="30" customHeight="1" x14ac:dyDescent="0.3">
      <c r="A33" s="411"/>
      <c r="B33" s="445"/>
      <c r="C33" s="446"/>
      <c r="D33" s="419" t="s">
        <v>248</v>
      </c>
      <c r="E33" s="446"/>
      <c r="F33" s="419" t="s">
        <v>261</v>
      </c>
      <c r="G33" s="420" t="str">
        <f>$G$13</f>
        <v>Semana 35 - 2019: 26/08 - 01/09</v>
      </c>
      <c r="H33" s="447"/>
    </row>
    <row r="34" spans="1:10" s="376" customFormat="1" ht="30" customHeight="1" x14ac:dyDescent="0.25">
      <c r="A34" s="411"/>
      <c r="B34" s="405" t="s">
        <v>287</v>
      </c>
      <c r="C34" s="396" t="s">
        <v>307</v>
      </c>
      <c r="D34" s="396" t="s">
        <v>288</v>
      </c>
      <c r="E34" s="396" t="s">
        <v>259</v>
      </c>
      <c r="F34" s="453" t="s">
        <v>289</v>
      </c>
      <c r="G34" s="425">
        <v>100</v>
      </c>
      <c r="H34" s="374"/>
      <c r="I34" s="426"/>
      <c r="J34" s="427"/>
    </row>
    <row r="35" spans="1:10" s="376" customFormat="1" ht="30" customHeight="1" x14ac:dyDescent="0.25">
      <c r="A35" s="411"/>
      <c r="B35" s="405" t="s">
        <v>290</v>
      </c>
      <c r="C35" s="396" t="s">
        <v>307</v>
      </c>
      <c r="D35" s="396" t="s">
        <v>291</v>
      </c>
      <c r="E35" s="396" t="s">
        <v>259</v>
      </c>
      <c r="F35" s="453" t="s">
        <v>315</v>
      </c>
      <c r="G35" s="425">
        <v>165</v>
      </c>
      <c r="H35" s="374"/>
      <c r="I35" s="426"/>
      <c r="J35" s="427"/>
    </row>
    <row r="36" spans="1:10" s="376" customFormat="1" ht="30" customHeight="1" x14ac:dyDescent="0.25">
      <c r="A36" s="411"/>
      <c r="B36" s="405" t="s">
        <v>293</v>
      </c>
      <c r="C36" s="396" t="s">
        <v>307</v>
      </c>
      <c r="D36" s="396" t="s">
        <v>288</v>
      </c>
      <c r="E36" s="396" t="s">
        <v>259</v>
      </c>
      <c r="F36" s="453" t="s">
        <v>294</v>
      </c>
      <c r="G36" s="425">
        <v>76.09</v>
      </c>
      <c r="H36" s="374"/>
      <c r="I36" s="426"/>
      <c r="J36" s="427"/>
    </row>
    <row r="37" spans="1:10" s="376" customFormat="1" ht="30" customHeight="1" x14ac:dyDescent="0.25">
      <c r="A37" s="411"/>
      <c r="B37" s="406" t="s">
        <v>295</v>
      </c>
      <c r="C37" s="396" t="s">
        <v>307</v>
      </c>
      <c r="D37" s="396" t="s">
        <v>296</v>
      </c>
      <c r="E37" s="396" t="s">
        <v>253</v>
      </c>
      <c r="F37" s="453" t="s">
        <v>297</v>
      </c>
      <c r="G37" s="425">
        <v>73.87</v>
      </c>
      <c r="H37" s="374"/>
      <c r="I37" s="426"/>
      <c r="J37" s="427"/>
    </row>
    <row r="38" spans="1:10" s="376" customFormat="1" ht="30" customHeight="1" x14ac:dyDescent="0.25">
      <c r="A38" s="411"/>
      <c r="B38" s="377"/>
      <c r="C38" s="450" t="s">
        <v>307</v>
      </c>
      <c r="D38" s="450" t="s">
        <v>316</v>
      </c>
      <c r="E38" s="450" t="s">
        <v>253</v>
      </c>
      <c r="F38" s="450" t="s">
        <v>297</v>
      </c>
      <c r="G38" s="452">
        <v>68.06</v>
      </c>
      <c r="H38" s="374"/>
      <c r="I38" s="426"/>
      <c r="J38" s="427"/>
    </row>
    <row r="39" spans="1:10" s="376" customFormat="1" ht="30" customHeight="1" thickBot="1" x14ac:dyDescent="0.3">
      <c r="A39" s="411"/>
      <c r="B39" s="454" t="s">
        <v>299</v>
      </c>
      <c r="C39" s="459" t="s">
        <v>307</v>
      </c>
      <c r="D39" s="459" t="s">
        <v>296</v>
      </c>
      <c r="E39" s="459" t="s">
        <v>253</v>
      </c>
      <c r="F39" s="459" t="s">
        <v>297</v>
      </c>
      <c r="G39" s="460">
        <v>78.14</v>
      </c>
      <c r="I39" s="426"/>
      <c r="J39" s="427"/>
    </row>
    <row r="40" spans="1:10" ht="15.6" customHeight="1" x14ac:dyDescent="0.25">
      <c r="B40" s="457"/>
      <c r="C40" s="458"/>
      <c r="D40" s="457"/>
      <c r="E40" s="458"/>
      <c r="F40" s="458"/>
      <c r="G40" s="97" t="s">
        <v>56</v>
      </c>
      <c r="H40" s="404"/>
    </row>
    <row r="41" spans="1:10" ht="6" customHeight="1" x14ac:dyDescent="0.25">
      <c r="B41" s="461"/>
      <c r="C41" s="461"/>
      <c r="D41" s="461"/>
      <c r="E41" s="461"/>
      <c r="F41" s="461"/>
      <c r="G41" s="461"/>
      <c r="H41" s="408"/>
    </row>
    <row r="42" spans="1:10" ht="3.75" customHeight="1" x14ac:dyDescent="0.25">
      <c r="B42" s="462"/>
      <c r="C42" s="462"/>
      <c r="D42" s="462"/>
      <c r="E42" s="462"/>
      <c r="F42" s="462"/>
      <c r="G42" s="463" t="s">
        <v>317</v>
      </c>
      <c r="H42" s="346"/>
    </row>
    <row r="43" spans="1:10" ht="15.6" customHeight="1" x14ac:dyDescent="0.25">
      <c r="B43" s="457"/>
      <c r="C43" s="458"/>
      <c r="D43" s="457"/>
      <c r="E43" s="458"/>
      <c r="F43" s="458"/>
      <c r="G43" s="458"/>
      <c r="H43" s="404"/>
    </row>
    <row r="44" spans="1:10" x14ac:dyDescent="0.25">
      <c r="G44" s="337"/>
    </row>
    <row r="45" spans="1:10" ht="15" x14ac:dyDescent="0.25">
      <c r="B45" s="699"/>
      <c r="C45" s="699"/>
      <c r="D45" s="699"/>
      <c r="E45" s="699"/>
      <c r="F45" s="699"/>
      <c r="G45" s="699"/>
    </row>
    <row r="46" spans="1:10" ht="15" x14ac:dyDescent="0.25">
      <c r="B46" s="700"/>
      <c r="C46" s="700"/>
      <c r="D46" s="700"/>
      <c r="E46" s="700"/>
      <c r="F46" s="700"/>
      <c r="G46" s="700"/>
    </row>
  </sheetData>
  <mergeCells count="8">
    <mergeCell ref="B30:G30"/>
    <mergeCell ref="B45:G46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2"/>
  <sheetViews>
    <sheetView zoomScale="70" zoomScaleNormal="70" zoomScaleSheetLayoutView="75" workbookViewId="0">
      <selection activeCell="P13" sqref="P13:Q65"/>
    </sheetView>
  </sheetViews>
  <sheetFormatPr baseColWidth="10" defaultColWidth="12.5703125" defaultRowHeight="16.350000000000001" customHeight="1" x14ac:dyDescent="0.25"/>
  <cols>
    <col min="1" max="1" width="2.7109375" style="473" customWidth="1"/>
    <col min="2" max="2" width="22.28515625" style="465" customWidth="1"/>
    <col min="3" max="3" width="16.5703125" style="465" bestFit="1" customWidth="1"/>
    <col min="4" max="4" width="42.7109375" style="465" bestFit="1" customWidth="1"/>
    <col min="5" max="5" width="10.140625" style="465" customWidth="1"/>
    <col min="6" max="6" width="15.28515625" style="465" customWidth="1"/>
    <col min="7" max="13" width="10.7109375" style="465" customWidth="1"/>
    <col min="14" max="14" width="14.7109375" style="465" customWidth="1"/>
    <col min="15" max="15" width="1.140625" style="337" customWidth="1"/>
    <col min="16" max="16" width="9.28515625" style="337" customWidth="1"/>
    <col min="17" max="17" width="12.5703125" style="337"/>
    <col min="18" max="18" width="10.85546875" style="337" bestFit="1" customWidth="1"/>
    <col min="19" max="16384" width="12.5703125" style="337"/>
  </cols>
  <sheetData>
    <row r="2" spans="2:18" ht="16.350000000000001" customHeight="1" x14ac:dyDescent="0.3">
      <c r="B2" s="464"/>
      <c r="C2" s="464"/>
      <c r="D2" s="464"/>
      <c r="E2" s="464"/>
      <c r="F2" s="464"/>
      <c r="G2" s="464"/>
      <c r="K2" s="340"/>
      <c r="L2" s="340"/>
      <c r="M2" s="340"/>
      <c r="N2" s="340"/>
    </row>
    <row r="3" spans="2:18" ht="16.350000000000001" customHeight="1" x14ac:dyDescent="0.3">
      <c r="B3" s="464"/>
      <c r="C3" s="464"/>
      <c r="D3" s="464"/>
      <c r="E3" s="464"/>
      <c r="F3" s="464"/>
      <c r="G3" s="464"/>
    </row>
    <row r="4" spans="2:18" ht="29.25" customHeight="1" thickBot="1" x14ac:dyDescent="0.3">
      <c r="B4" s="690" t="s">
        <v>318</v>
      </c>
      <c r="C4" s="690"/>
      <c r="D4" s="690"/>
      <c r="E4" s="690"/>
      <c r="F4" s="690"/>
      <c r="G4" s="690"/>
      <c r="H4" s="690"/>
      <c r="I4" s="690"/>
      <c r="J4" s="690"/>
      <c r="K4" s="690"/>
      <c r="L4" s="690"/>
      <c r="M4" s="690"/>
      <c r="N4" s="690"/>
    </row>
    <row r="5" spans="2:18" ht="16.350000000000001" customHeight="1" x14ac:dyDescent="0.25">
      <c r="B5" s="691" t="s">
        <v>319</v>
      </c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3"/>
    </row>
    <row r="6" spans="2:18" ht="16.350000000000001" customHeight="1" thickBot="1" x14ac:dyDescent="0.35">
      <c r="B6" s="694" t="s">
        <v>239</v>
      </c>
      <c r="C6" s="695"/>
      <c r="D6" s="695"/>
      <c r="E6" s="695"/>
      <c r="F6" s="695"/>
      <c r="G6" s="695"/>
      <c r="H6" s="695"/>
      <c r="I6" s="695"/>
      <c r="J6" s="695"/>
      <c r="K6" s="695"/>
      <c r="L6" s="695"/>
      <c r="M6" s="695"/>
      <c r="N6" s="696"/>
    </row>
    <row r="7" spans="2:18" ht="16.350000000000001" customHeight="1" x14ac:dyDescent="0.3">
      <c r="B7" s="704"/>
      <c r="C7" s="704"/>
      <c r="D7" s="704"/>
      <c r="E7" s="704"/>
      <c r="F7" s="704"/>
      <c r="G7" s="704"/>
      <c r="H7" s="704"/>
      <c r="I7" s="704"/>
      <c r="J7" s="704"/>
      <c r="K7" s="704"/>
      <c r="L7" s="704"/>
      <c r="M7" s="704"/>
      <c r="N7" s="704"/>
      <c r="Q7" s="336"/>
    </row>
    <row r="8" spans="2:18" ht="16.350000000000001" customHeight="1" x14ac:dyDescent="0.25">
      <c r="B8" s="697" t="s">
        <v>240</v>
      </c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</row>
    <row r="9" spans="2:18" ht="29.25" customHeight="1" x14ac:dyDescent="0.3">
      <c r="B9" s="708" t="s">
        <v>70</v>
      </c>
      <c r="C9" s="708"/>
      <c r="D9" s="708"/>
      <c r="E9" s="708"/>
      <c r="F9" s="708"/>
      <c r="G9" s="708"/>
      <c r="H9" s="708"/>
      <c r="I9" s="708"/>
      <c r="J9" s="708"/>
      <c r="K9" s="708"/>
      <c r="L9" s="708"/>
      <c r="M9" s="708"/>
      <c r="N9" s="708"/>
      <c r="P9" s="346"/>
      <c r="Q9" s="346"/>
    </row>
    <row r="10" spans="2:18" ht="3" customHeight="1" thickBot="1" x14ac:dyDescent="0.35">
      <c r="P10" s="346"/>
      <c r="Q10" s="346"/>
    </row>
    <row r="11" spans="2:18" ht="22.15" customHeight="1" x14ac:dyDescent="0.3">
      <c r="B11" s="350" t="s">
        <v>141</v>
      </c>
      <c r="C11" s="351" t="s">
        <v>242</v>
      </c>
      <c r="D11" s="352" t="s">
        <v>243</v>
      </c>
      <c r="E11" s="351" t="s">
        <v>244</v>
      </c>
      <c r="F11" s="352" t="s">
        <v>245</v>
      </c>
      <c r="G11" s="353" t="s">
        <v>246</v>
      </c>
      <c r="H11" s="354"/>
      <c r="I11" s="355"/>
      <c r="J11" s="354" t="s">
        <v>247</v>
      </c>
      <c r="K11" s="354"/>
      <c r="L11" s="356"/>
      <c r="M11" s="356"/>
      <c r="N11" s="357"/>
    </row>
    <row r="12" spans="2:18" ht="16.350000000000001" customHeight="1" x14ac:dyDescent="0.3">
      <c r="B12" s="359"/>
      <c r="C12" s="360"/>
      <c r="D12" s="361" t="s">
        <v>248</v>
      </c>
      <c r="E12" s="360"/>
      <c r="F12" s="361"/>
      <c r="G12" s="362">
        <f>'[5]Pág. 14'!G13</f>
        <v>43703</v>
      </c>
      <c r="H12" s="362">
        <f>'[5]Pág. 14'!H13</f>
        <v>43704</v>
      </c>
      <c r="I12" s="362">
        <f>'[5]Pág. 14'!I13</f>
        <v>43705</v>
      </c>
      <c r="J12" s="362">
        <f>'[5]Pág. 14'!J13</f>
        <v>43706</v>
      </c>
      <c r="K12" s="362">
        <f>'[5]Pág. 14'!K13</f>
        <v>43707</v>
      </c>
      <c r="L12" s="362">
        <f>'[5]Pág. 14'!L13</f>
        <v>43708</v>
      </c>
      <c r="M12" s="393">
        <f>'[5]Pág. 14'!M13</f>
        <v>43709</v>
      </c>
      <c r="N12" s="394" t="s">
        <v>249</v>
      </c>
    </row>
    <row r="13" spans="2:18" ht="20.100000000000001" customHeight="1" x14ac:dyDescent="0.4">
      <c r="B13" s="466" t="s">
        <v>320</v>
      </c>
      <c r="C13" s="467" t="s">
        <v>175</v>
      </c>
      <c r="D13" s="467" t="s">
        <v>321</v>
      </c>
      <c r="E13" s="467" t="s">
        <v>259</v>
      </c>
      <c r="F13" s="467" t="s">
        <v>322</v>
      </c>
      <c r="G13" s="468">
        <v>180</v>
      </c>
      <c r="H13" s="468">
        <v>180</v>
      </c>
      <c r="I13" s="468">
        <v>180</v>
      </c>
      <c r="J13" s="468">
        <v>180</v>
      </c>
      <c r="K13" s="468">
        <v>180</v>
      </c>
      <c r="L13" s="468" t="s">
        <v>255</v>
      </c>
      <c r="M13" s="469" t="s">
        <v>255</v>
      </c>
      <c r="N13" s="470">
        <v>180</v>
      </c>
      <c r="P13" s="374"/>
      <c r="Q13" s="375"/>
      <c r="R13" s="386"/>
    </row>
    <row r="14" spans="2:18" ht="20.100000000000001" customHeight="1" x14ac:dyDescent="0.4">
      <c r="B14" s="466"/>
      <c r="C14" s="423" t="s">
        <v>166</v>
      </c>
      <c r="D14" s="423" t="s">
        <v>321</v>
      </c>
      <c r="E14" s="423" t="s">
        <v>259</v>
      </c>
      <c r="F14" s="423" t="s">
        <v>322</v>
      </c>
      <c r="G14" s="397">
        <v>235</v>
      </c>
      <c r="H14" s="397">
        <v>235</v>
      </c>
      <c r="I14" s="397">
        <v>235</v>
      </c>
      <c r="J14" s="397">
        <v>235</v>
      </c>
      <c r="K14" s="397">
        <v>235</v>
      </c>
      <c r="L14" s="397" t="s">
        <v>255</v>
      </c>
      <c r="M14" s="471" t="s">
        <v>255</v>
      </c>
      <c r="N14" s="472">
        <v>235</v>
      </c>
      <c r="P14" s="374"/>
      <c r="Q14" s="375"/>
      <c r="R14" s="386"/>
    </row>
    <row r="15" spans="2:18" ht="20.100000000000001" customHeight="1" x14ac:dyDescent="0.4">
      <c r="B15" s="466"/>
      <c r="C15" s="423" t="s">
        <v>147</v>
      </c>
      <c r="D15" s="423" t="s">
        <v>323</v>
      </c>
      <c r="E15" s="423" t="s">
        <v>259</v>
      </c>
      <c r="F15" s="423" t="s">
        <v>324</v>
      </c>
      <c r="G15" s="397">
        <v>165</v>
      </c>
      <c r="H15" s="397">
        <v>165</v>
      </c>
      <c r="I15" s="397">
        <v>165</v>
      </c>
      <c r="J15" s="397">
        <v>165</v>
      </c>
      <c r="K15" s="397">
        <v>165</v>
      </c>
      <c r="L15" s="397" t="s">
        <v>255</v>
      </c>
      <c r="M15" s="471" t="s">
        <v>255</v>
      </c>
      <c r="N15" s="472">
        <v>165</v>
      </c>
      <c r="P15" s="374"/>
      <c r="Q15" s="375"/>
      <c r="R15" s="386"/>
    </row>
    <row r="16" spans="2:18" ht="20.100000000000001" customHeight="1" x14ac:dyDescent="0.3">
      <c r="B16" s="466"/>
      <c r="C16" s="423" t="s">
        <v>219</v>
      </c>
      <c r="D16" s="423" t="s">
        <v>323</v>
      </c>
      <c r="E16" s="423" t="s">
        <v>259</v>
      </c>
      <c r="F16" s="423" t="s">
        <v>324</v>
      </c>
      <c r="G16" s="397">
        <v>165</v>
      </c>
      <c r="H16" s="397">
        <v>165</v>
      </c>
      <c r="I16" s="397">
        <v>165</v>
      </c>
      <c r="J16" s="397">
        <v>165</v>
      </c>
      <c r="K16" s="397">
        <v>165</v>
      </c>
      <c r="L16" s="397" t="s">
        <v>255</v>
      </c>
      <c r="M16" s="471" t="s">
        <v>255</v>
      </c>
      <c r="N16" s="472">
        <v>165</v>
      </c>
      <c r="P16" s="374"/>
      <c r="Q16" s="375"/>
      <c r="R16" s="386"/>
    </row>
    <row r="17" spans="1:18" ht="20.100000000000001" customHeight="1" x14ac:dyDescent="0.4">
      <c r="B17" s="466"/>
      <c r="C17" s="423" t="s">
        <v>175</v>
      </c>
      <c r="D17" s="423" t="s">
        <v>323</v>
      </c>
      <c r="E17" s="423" t="s">
        <v>259</v>
      </c>
      <c r="F17" s="423" t="s">
        <v>324</v>
      </c>
      <c r="G17" s="397">
        <v>222</v>
      </c>
      <c r="H17" s="397">
        <v>222</v>
      </c>
      <c r="I17" s="397">
        <v>222</v>
      </c>
      <c r="J17" s="397">
        <v>222</v>
      </c>
      <c r="K17" s="397">
        <v>222</v>
      </c>
      <c r="L17" s="397" t="s">
        <v>255</v>
      </c>
      <c r="M17" s="471" t="s">
        <v>255</v>
      </c>
      <c r="N17" s="472">
        <v>222</v>
      </c>
      <c r="P17" s="374"/>
      <c r="Q17" s="375"/>
      <c r="R17" s="386"/>
    </row>
    <row r="18" spans="1:18" ht="20.100000000000001" customHeight="1" x14ac:dyDescent="0.4">
      <c r="B18" s="466"/>
      <c r="C18" s="423" t="s">
        <v>147</v>
      </c>
      <c r="D18" s="423" t="s">
        <v>325</v>
      </c>
      <c r="E18" s="423" t="s">
        <v>259</v>
      </c>
      <c r="F18" s="423" t="s">
        <v>322</v>
      </c>
      <c r="G18" s="397">
        <v>135</v>
      </c>
      <c r="H18" s="397">
        <v>135</v>
      </c>
      <c r="I18" s="397">
        <v>135</v>
      </c>
      <c r="J18" s="397">
        <v>135</v>
      </c>
      <c r="K18" s="397">
        <v>135</v>
      </c>
      <c r="L18" s="397" t="s">
        <v>255</v>
      </c>
      <c r="M18" s="471" t="s">
        <v>255</v>
      </c>
      <c r="N18" s="472">
        <v>135</v>
      </c>
      <c r="P18" s="374"/>
      <c r="Q18" s="375"/>
      <c r="R18" s="386"/>
    </row>
    <row r="19" spans="1:18" ht="20.100000000000001" customHeight="1" x14ac:dyDescent="0.3">
      <c r="B19" s="466"/>
      <c r="C19" s="423" t="s">
        <v>219</v>
      </c>
      <c r="D19" s="423" t="s">
        <v>325</v>
      </c>
      <c r="E19" s="423" t="s">
        <v>259</v>
      </c>
      <c r="F19" s="423" t="s">
        <v>322</v>
      </c>
      <c r="G19" s="397">
        <v>176.09</v>
      </c>
      <c r="H19" s="397">
        <v>176.09</v>
      </c>
      <c r="I19" s="397">
        <v>176.09</v>
      </c>
      <c r="J19" s="397">
        <v>176.09</v>
      </c>
      <c r="K19" s="397">
        <v>176.09</v>
      </c>
      <c r="L19" s="397" t="s">
        <v>255</v>
      </c>
      <c r="M19" s="471" t="s">
        <v>255</v>
      </c>
      <c r="N19" s="472">
        <v>176.09</v>
      </c>
      <c r="P19" s="374"/>
      <c r="Q19" s="375"/>
      <c r="R19" s="386"/>
    </row>
    <row r="20" spans="1:18" ht="20.100000000000001" customHeight="1" x14ac:dyDescent="0.4">
      <c r="B20" s="466"/>
      <c r="C20" s="423" t="s">
        <v>175</v>
      </c>
      <c r="D20" s="423" t="s">
        <v>325</v>
      </c>
      <c r="E20" s="423" t="s">
        <v>259</v>
      </c>
      <c r="F20" s="423" t="s">
        <v>322</v>
      </c>
      <c r="G20" s="397">
        <v>150</v>
      </c>
      <c r="H20" s="397">
        <v>150</v>
      </c>
      <c r="I20" s="397">
        <v>150</v>
      </c>
      <c r="J20" s="397">
        <v>150</v>
      </c>
      <c r="K20" s="397">
        <v>150</v>
      </c>
      <c r="L20" s="397" t="s">
        <v>255</v>
      </c>
      <c r="M20" s="471" t="s">
        <v>255</v>
      </c>
      <c r="N20" s="472">
        <v>150</v>
      </c>
      <c r="P20" s="374"/>
      <c r="Q20" s="375"/>
      <c r="R20" s="386"/>
    </row>
    <row r="21" spans="1:18" s="476" customFormat="1" ht="20.100000000000001" customHeight="1" x14ac:dyDescent="0.3">
      <c r="A21" s="474"/>
      <c r="B21" s="475"/>
      <c r="C21" s="423" t="s">
        <v>166</v>
      </c>
      <c r="D21" s="423" t="s">
        <v>325</v>
      </c>
      <c r="E21" s="423" t="s">
        <v>259</v>
      </c>
      <c r="F21" s="423" t="s">
        <v>322</v>
      </c>
      <c r="G21" s="397">
        <v>230</v>
      </c>
      <c r="H21" s="397">
        <v>230</v>
      </c>
      <c r="I21" s="397">
        <v>230</v>
      </c>
      <c r="J21" s="397">
        <v>230</v>
      </c>
      <c r="K21" s="397">
        <v>230</v>
      </c>
      <c r="L21" s="397" t="s">
        <v>255</v>
      </c>
      <c r="M21" s="471" t="s">
        <v>255</v>
      </c>
      <c r="N21" s="472">
        <v>230</v>
      </c>
      <c r="P21" s="374"/>
      <c r="Q21" s="375"/>
      <c r="R21" s="477"/>
    </row>
    <row r="22" spans="1:18" s="476" customFormat="1" ht="20.100000000000001" customHeight="1" x14ac:dyDescent="0.3">
      <c r="A22" s="474"/>
      <c r="B22" s="478" t="s">
        <v>326</v>
      </c>
      <c r="C22" s="423" t="s">
        <v>327</v>
      </c>
      <c r="D22" s="423" t="s">
        <v>288</v>
      </c>
      <c r="E22" s="423" t="s">
        <v>259</v>
      </c>
      <c r="F22" s="423" t="s">
        <v>259</v>
      </c>
      <c r="G22" s="397">
        <v>56.88</v>
      </c>
      <c r="H22" s="397">
        <v>60</v>
      </c>
      <c r="I22" s="397">
        <v>68.180000000000007</v>
      </c>
      <c r="J22" s="397">
        <v>52.94</v>
      </c>
      <c r="K22" s="397">
        <v>64.48</v>
      </c>
      <c r="L22" s="397" t="s">
        <v>255</v>
      </c>
      <c r="M22" s="471" t="s">
        <v>255</v>
      </c>
      <c r="N22" s="472">
        <v>62.29</v>
      </c>
      <c r="P22" s="374"/>
      <c r="Q22" s="375"/>
      <c r="R22" s="386"/>
    </row>
    <row r="23" spans="1:18" s="476" customFormat="1" ht="20.100000000000001" customHeight="1" x14ac:dyDescent="0.3">
      <c r="A23" s="474"/>
      <c r="B23" s="475"/>
      <c r="C23" s="423" t="s">
        <v>165</v>
      </c>
      <c r="D23" s="423" t="s">
        <v>288</v>
      </c>
      <c r="E23" s="423" t="s">
        <v>259</v>
      </c>
      <c r="F23" s="423" t="s">
        <v>259</v>
      </c>
      <c r="G23" s="397">
        <v>75</v>
      </c>
      <c r="H23" s="397">
        <v>75</v>
      </c>
      <c r="I23" s="397">
        <v>75</v>
      </c>
      <c r="J23" s="397">
        <v>75</v>
      </c>
      <c r="K23" s="397">
        <v>75</v>
      </c>
      <c r="L23" s="397" t="s">
        <v>255</v>
      </c>
      <c r="M23" s="471" t="s">
        <v>255</v>
      </c>
      <c r="N23" s="472">
        <v>75</v>
      </c>
      <c r="P23" s="374"/>
      <c r="Q23" s="375"/>
      <c r="R23" s="477"/>
    </row>
    <row r="24" spans="1:18" s="476" customFormat="1" ht="20.100000000000001" customHeight="1" x14ac:dyDescent="0.3">
      <c r="A24" s="474"/>
      <c r="B24" s="478" t="s">
        <v>328</v>
      </c>
      <c r="C24" s="423" t="s">
        <v>327</v>
      </c>
      <c r="D24" s="423" t="s">
        <v>329</v>
      </c>
      <c r="E24" s="423" t="s">
        <v>259</v>
      </c>
      <c r="F24" s="423" t="s">
        <v>330</v>
      </c>
      <c r="G24" s="397">
        <v>29.7</v>
      </c>
      <c r="H24" s="397">
        <v>29.41</v>
      </c>
      <c r="I24" s="397">
        <v>33.56</v>
      </c>
      <c r="J24" s="397">
        <v>30.59</v>
      </c>
      <c r="K24" s="397">
        <v>32.94</v>
      </c>
      <c r="L24" s="397" t="s">
        <v>255</v>
      </c>
      <c r="M24" s="471" t="s">
        <v>255</v>
      </c>
      <c r="N24" s="472">
        <v>32.409999999999997</v>
      </c>
      <c r="P24" s="374"/>
      <c r="Q24" s="375"/>
      <c r="R24" s="386"/>
    </row>
    <row r="25" spans="1:18" ht="20.100000000000001" customHeight="1" x14ac:dyDescent="0.3">
      <c r="B25" s="466"/>
      <c r="C25" s="423" t="s">
        <v>221</v>
      </c>
      <c r="D25" s="423" t="s">
        <v>329</v>
      </c>
      <c r="E25" s="423" t="s">
        <v>259</v>
      </c>
      <c r="F25" s="423" t="s">
        <v>330</v>
      </c>
      <c r="G25" s="397">
        <v>35</v>
      </c>
      <c r="H25" s="397" t="s">
        <v>255</v>
      </c>
      <c r="I25" s="397" t="s">
        <v>255</v>
      </c>
      <c r="J25" s="397" t="s">
        <v>255</v>
      </c>
      <c r="K25" s="397" t="s">
        <v>255</v>
      </c>
      <c r="L25" s="398" t="s">
        <v>255</v>
      </c>
      <c r="M25" s="479" t="s">
        <v>255</v>
      </c>
      <c r="N25" s="472">
        <v>35</v>
      </c>
      <c r="P25" s="374"/>
      <c r="Q25" s="375"/>
      <c r="R25" s="386"/>
    </row>
    <row r="26" spans="1:18" ht="20.100000000000001" customHeight="1" x14ac:dyDescent="0.4">
      <c r="B26" s="466"/>
      <c r="C26" s="423" t="s">
        <v>157</v>
      </c>
      <c r="D26" s="423" t="s">
        <v>329</v>
      </c>
      <c r="E26" s="423" t="s">
        <v>259</v>
      </c>
      <c r="F26" s="423" t="s">
        <v>330</v>
      </c>
      <c r="G26" s="397">
        <v>45</v>
      </c>
      <c r="H26" s="397">
        <v>43</v>
      </c>
      <c r="I26" s="397">
        <v>42</v>
      </c>
      <c r="J26" s="397">
        <v>40</v>
      </c>
      <c r="K26" s="397">
        <v>43</v>
      </c>
      <c r="L26" s="398" t="s">
        <v>255</v>
      </c>
      <c r="M26" s="479" t="s">
        <v>255</v>
      </c>
      <c r="N26" s="472">
        <v>42.16</v>
      </c>
      <c r="P26" s="374"/>
      <c r="Q26" s="375"/>
      <c r="R26" s="386"/>
    </row>
    <row r="27" spans="1:18" s="476" customFormat="1" ht="20.100000000000001" customHeight="1" x14ac:dyDescent="0.3">
      <c r="A27" s="474"/>
      <c r="B27" s="475"/>
      <c r="C27" s="423" t="s">
        <v>165</v>
      </c>
      <c r="D27" s="423" t="s">
        <v>329</v>
      </c>
      <c r="E27" s="423" t="s">
        <v>259</v>
      </c>
      <c r="F27" s="423" t="s">
        <v>330</v>
      </c>
      <c r="G27" s="397">
        <v>48.75</v>
      </c>
      <c r="H27" s="397">
        <v>48.75</v>
      </c>
      <c r="I27" s="397">
        <v>48.75</v>
      </c>
      <c r="J27" s="397">
        <v>48.75</v>
      </c>
      <c r="K27" s="397">
        <v>48.75</v>
      </c>
      <c r="L27" s="397" t="s">
        <v>255</v>
      </c>
      <c r="M27" s="471" t="s">
        <v>255</v>
      </c>
      <c r="N27" s="472">
        <v>48.75</v>
      </c>
      <c r="P27" s="374"/>
      <c r="Q27" s="375"/>
      <c r="R27" s="477"/>
    </row>
    <row r="28" spans="1:18" ht="20.100000000000001" customHeight="1" x14ac:dyDescent="0.4">
      <c r="B28" s="478" t="s">
        <v>331</v>
      </c>
      <c r="C28" s="423" t="s">
        <v>147</v>
      </c>
      <c r="D28" s="423" t="s">
        <v>288</v>
      </c>
      <c r="E28" s="423" t="s">
        <v>259</v>
      </c>
      <c r="F28" s="423" t="s">
        <v>332</v>
      </c>
      <c r="G28" s="397">
        <v>19.7</v>
      </c>
      <c r="H28" s="397">
        <v>19.7</v>
      </c>
      <c r="I28" s="397">
        <v>19.7</v>
      </c>
      <c r="J28" s="397">
        <v>19.7</v>
      </c>
      <c r="K28" s="397">
        <v>19.7</v>
      </c>
      <c r="L28" s="398" t="s">
        <v>255</v>
      </c>
      <c r="M28" s="479" t="s">
        <v>255</v>
      </c>
      <c r="N28" s="472">
        <v>19.7</v>
      </c>
      <c r="P28" s="374"/>
      <c r="Q28" s="375"/>
      <c r="R28" s="386"/>
    </row>
    <row r="29" spans="1:18" ht="20.100000000000001" customHeight="1" x14ac:dyDescent="0.4">
      <c r="B29" s="466"/>
      <c r="C29" s="423" t="s">
        <v>173</v>
      </c>
      <c r="D29" s="423" t="s">
        <v>288</v>
      </c>
      <c r="E29" s="423" t="s">
        <v>259</v>
      </c>
      <c r="F29" s="423" t="s">
        <v>332</v>
      </c>
      <c r="G29" s="397">
        <v>31.4</v>
      </c>
      <c r="H29" s="397">
        <v>31.4</v>
      </c>
      <c r="I29" s="397">
        <v>31.4</v>
      </c>
      <c r="J29" s="397">
        <v>31.4</v>
      </c>
      <c r="K29" s="397">
        <v>31.4</v>
      </c>
      <c r="L29" s="398" t="s">
        <v>255</v>
      </c>
      <c r="M29" s="479" t="s">
        <v>255</v>
      </c>
      <c r="N29" s="472">
        <v>31.4</v>
      </c>
      <c r="P29" s="374"/>
      <c r="Q29" s="375"/>
      <c r="R29" s="386"/>
    </row>
    <row r="30" spans="1:18" s="476" customFormat="1" ht="20.100000000000001" customHeight="1" x14ac:dyDescent="0.3">
      <c r="A30" s="474"/>
      <c r="B30" s="475"/>
      <c r="C30" s="423" t="s">
        <v>175</v>
      </c>
      <c r="D30" s="423" t="s">
        <v>288</v>
      </c>
      <c r="E30" s="423" t="s">
        <v>259</v>
      </c>
      <c r="F30" s="423" t="s">
        <v>332</v>
      </c>
      <c r="G30" s="397">
        <v>26</v>
      </c>
      <c r="H30" s="397">
        <v>26</v>
      </c>
      <c r="I30" s="397">
        <v>26</v>
      </c>
      <c r="J30" s="397">
        <v>26</v>
      </c>
      <c r="K30" s="397">
        <v>26</v>
      </c>
      <c r="L30" s="397" t="s">
        <v>255</v>
      </c>
      <c r="M30" s="480" t="s">
        <v>255</v>
      </c>
      <c r="N30" s="481">
        <v>26</v>
      </c>
      <c r="P30" s="374"/>
      <c r="Q30" s="375"/>
      <c r="R30" s="477"/>
    </row>
    <row r="31" spans="1:18" ht="20.100000000000001" customHeight="1" x14ac:dyDescent="0.3">
      <c r="B31" s="478" t="s">
        <v>333</v>
      </c>
      <c r="C31" s="423" t="s">
        <v>147</v>
      </c>
      <c r="D31" s="423" t="s">
        <v>334</v>
      </c>
      <c r="E31" s="423" t="s">
        <v>259</v>
      </c>
      <c r="F31" s="423" t="s">
        <v>335</v>
      </c>
      <c r="G31" s="397">
        <v>180.5</v>
      </c>
      <c r="H31" s="397">
        <v>180.5</v>
      </c>
      <c r="I31" s="397">
        <v>180.5</v>
      </c>
      <c r="J31" s="397">
        <v>180.5</v>
      </c>
      <c r="K31" s="397">
        <v>180.5</v>
      </c>
      <c r="L31" s="398" t="s">
        <v>255</v>
      </c>
      <c r="M31" s="479" t="s">
        <v>255</v>
      </c>
      <c r="N31" s="472">
        <v>180.5</v>
      </c>
      <c r="P31" s="374"/>
      <c r="Q31" s="375"/>
      <c r="R31" s="386"/>
    </row>
    <row r="32" spans="1:18" ht="20.100000000000001" customHeight="1" x14ac:dyDescent="0.4">
      <c r="B32" s="466"/>
      <c r="C32" s="423" t="s">
        <v>175</v>
      </c>
      <c r="D32" s="423" t="s">
        <v>334</v>
      </c>
      <c r="E32" s="423" t="s">
        <v>259</v>
      </c>
      <c r="F32" s="423" t="s">
        <v>335</v>
      </c>
      <c r="G32" s="397">
        <v>163.22</v>
      </c>
      <c r="H32" s="397">
        <v>163.22</v>
      </c>
      <c r="I32" s="397">
        <v>163.22</v>
      </c>
      <c r="J32" s="397">
        <v>163.22</v>
      </c>
      <c r="K32" s="397">
        <v>163.22</v>
      </c>
      <c r="L32" s="398" t="s">
        <v>255</v>
      </c>
      <c r="M32" s="479" t="s">
        <v>255</v>
      </c>
      <c r="N32" s="472">
        <v>163.22</v>
      </c>
      <c r="P32" s="374"/>
      <c r="Q32" s="375"/>
      <c r="R32" s="386"/>
    </row>
    <row r="33" spans="1:18" ht="20.100000000000001" customHeight="1" x14ac:dyDescent="0.3">
      <c r="B33" s="466"/>
      <c r="C33" s="423" t="s">
        <v>336</v>
      </c>
      <c r="D33" s="423" t="s">
        <v>334</v>
      </c>
      <c r="E33" s="423" t="s">
        <v>259</v>
      </c>
      <c r="F33" s="423" t="s">
        <v>335</v>
      </c>
      <c r="G33" s="397">
        <v>222.47</v>
      </c>
      <c r="H33" s="397">
        <v>223.13</v>
      </c>
      <c r="I33" s="397">
        <v>222.61</v>
      </c>
      <c r="J33" s="397">
        <v>220.93</v>
      </c>
      <c r="K33" s="397">
        <v>220.93</v>
      </c>
      <c r="L33" s="398" t="s">
        <v>255</v>
      </c>
      <c r="M33" s="479" t="s">
        <v>255</v>
      </c>
      <c r="N33" s="472">
        <v>221.95</v>
      </c>
      <c r="P33" s="374"/>
      <c r="Q33" s="375"/>
      <c r="R33" s="386"/>
    </row>
    <row r="34" spans="1:18" s="476" customFormat="1" ht="20.100000000000001" customHeight="1" x14ac:dyDescent="0.25">
      <c r="A34" s="474"/>
      <c r="B34" s="475"/>
      <c r="C34" s="423" t="s">
        <v>158</v>
      </c>
      <c r="D34" s="423" t="s">
        <v>334</v>
      </c>
      <c r="E34" s="423" t="s">
        <v>259</v>
      </c>
      <c r="F34" s="423" t="s">
        <v>335</v>
      </c>
      <c r="G34" s="482">
        <v>223</v>
      </c>
      <c r="H34" s="482">
        <v>223</v>
      </c>
      <c r="I34" s="482">
        <v>223</v>
      </c>
      <c r="J34" s="482">
        <v>223</v>
      </c>
      <c r="K34" s="482">
        <v>223</v>
      </c>
      <c r="L34" s="482" t="s">
        <v>255</v>
      </c>
      <c r="M34" s="483" t="s">
        <v>255</v>
      </c>
      <c r="N34" s="484">
        <v>223</v>
      </c>
      <c r="P34" s="374"/>
      <c r="Q34" s="375"/>
      <c r="R34" s="477"/>
    </row>
    <row r="35" spans="1:18" ht="20.100000000000001" customHeight="1" x14ac:dyDescent="0.25">
      <c r="B35" s="422" t="s">
        <v>337</v>
      </c>
      <c r="C35" s="423" t="s">
        <v>221</v>
      </c>
      <c r="D35" s="423" t="s">
        <v>288</v>
      </c>
      <c r="E35" s="423" t="s">
        <v>259</v>
      </c>
      <c r="F35" s="423" t="s">
        <v>259</v>
      </c>
      <c r="G35" s="397">
        <v>157</v>
      </c>
      <c r="H35" s="397" t="s">
        <v>255</v>
      </c>
      <c r="I35" s="397" t="s">
        <v>255</v>
      </c>
      <c r="J35" s="397" t="s">
        <v>255</v>
      </c>
      <c r="K35" s="397" t="s">
        <v>255</v>
      </c>
      <c r="L35" s="397" t="s">
        <v>255</v>
      </c>
      <c r="M35" s="471" t="s">
        <v>255</v>
      </c>
      <c r="N35" s="472">
        <v>157</v>
      </c>
      <c r="P35" s="374"/>
      <c r="Q35" s="375"/>
      <c r="R35" s="374"/>
    </row>
    <row r="36" spans="1:18" s="476" customFormat="1" ht="20.100000000000001" customHeight="1" x14ac:dyDescent="0.3">
      <c r="A36" s="474"/>
      <c r="B36" s="478" t="s">
        <v>338</v>
      </c>
      <c r="C36" s="423" t="s">
        <v>327</v>
      </c>
      <c r="D36" s="423" t="s">
        <v>339</v>
      </c>
      <c r="E36" s="423" t="s">
        <v>259</v>
      </c>
      <c r="F36" s="423" t="s">
        <v>259</v>
      </c>
      <c r="G36" s="397">
        <v>188.57</v>
      </c>
      <c r="H36" s="397">
        <v>163</v>
      </c>
      <c r="I36" s="397">
        <v>206.03</v>
      </c>
      <c r="J36" s="397">
        <v>206</v>
      </c>
      <c r="K36" s="397">
        <v>232.44</v>
      </c>
      <c r="L36" s="397" t="s">
        <v>255</v>
      </c>
      <c r="M36" s="471" t="s">
        <v>255</v>
      </c>
      <c r="N36" s="472">
        <v>208.51</v>
      </c>
      <c r="P36" s="374"/>
      <c r="Q36" s="375"/>
      <c r="R36" s="386"/>
    </row>
    <row r="37" spans="1:18" ht="20.100000000000001" customHeight="1" x14ac:dyDescent="0.3">
      <c r="B37" s="466"/>
      <c r="C37" s="423" t="s">
        <v>176</v>
      </c>
      <c r="D37" s="423" t="s">
        <v>339</v>
      </c>
      <c r="E37" s="423" t="s">
        <v>259</v>
      </c>
      <c r="F37" s="423" t="s">
        <v>259</v>
      </c>
      <c r="G37" s="397">
        <v>147</v>
      </c>
      <c r="H37" s="397">
        <v>371</v>
      </c>
      <c r="I37" s="397">
        <v>357</v>
      </c>
      <c r="J37" s="397">
        <v>157</v>
      </c>
      <c r="K37" s="397">
        <v>130</v>
      </c>
      <c r="L37" s="398">
        <v>124</v>
      </c>
      <c r="M37" s="479" t="s">
        <v>255</v>
      </c>
      <c r="N37" s="472">
        <v>303.60000000000002</v>
      </c>
      <c r="P37" s="374"/>
      <c r="Q37" s="375"/>
      <c r="R37" s="386"/>
    </row>
    <row r="38" spans="1:18" s="476" customFormat="1" ht="20.100000000000001" customHeight="1" x14ac:dyDescent="0.25">
      <c r="A38" s="474"/>
      <c r="B38" s="475"/>
      <c r="C38" s="423" t="s">
        <v>221</v>
      </c>
      <c r="D38" s="423" t="s">
        <v>339</v>
      </c>
      <c r="E38" s="423" t="s">
        <v>259</v>
      </c>
      <c r="F38" s="423" t="s">
        <v>259</v>
      </c>
      <c r="G38" s="397">
        <v>150</v>
      </c>
      <c r="H38" s="397" t="s">
        <v>255</v>
      </c>
      <c r="I38" s="397" t="s">
        <v>255</v>
      </c>
      <c r="J38" s="397" t="s">
        <v>255</v>
      </c>
      <c r="K38" s="397" t="s">
        <v>255</v>
      </c>
      <c r="L38" s="397" t="s">
        <v>255</v>
      </c>
      <c r="M38" s="471" t="s">
        <v>255</v>
      </c>
      <c r="N38" s="472">
        <v>150</v>
      </c>
      <c r="P38" s="374"/>
      <c r="Q38" s="375"/>
      <c r="R38" s="477"/>
    </row>
    <row r="39" spans="1:18" s="485" customFormat="1" ht="20.100000000000001" customHeight="1" x14ac:dyDescent="0.3">
      <c r="A39" s="473"/>
      <c r="B39" s="478" t="s">
        <v>340</v>
      </c>
      <c r="C39" s="423" t="s">
        <v>157</v>
      </c>
      <c r="D39" s="423" t="s">
        <v>341</v>
      </c>
      <c r="E39" s="423" t="s">
        <v>253</v>
      </c>
      <c r="F39" s="423" t="s">
        <v>259</v>
      </c>
      <c r="G39" s="397">
        <v>86</v>
      </c>
      <c r="H39" s="397">
        <v>85</v>
      </c>
      <c r="I39" s="397">
        <v>86</v>
      </c>
      <c r="J39" s="397">
        <v>85</v>
      </c>
      <c r="K39" s="397">
        <v>85</v>
      </c>
      <c r="L39" s="397" t="s">
        <v>255</v>
      </c>
      <c r="M39" s="471" t="s">
        <v>255</v>
      </c>
      <c r="N39" s="472">
        <v>85.45</v>
      </c>
      <c r="P39" s="374"/>
      <c r="Q39" s="375"/>
      <c r="R39" s="386"/>
    </row>
    <row r="40" spans="1:18" s="476" customFormat="1" ht="20.100000000000001" customHeight="1" x14ac:dyDescent="0.25">
      <c r="A40" s="474"/>
      <c r="B40" s="475"/>
      <c r="C40" s="423" t="s">
        <v>157</v>
      </c>
      <c r="D40" s="423" t="s">
        <v>342</v>
      </c>
      <c r="E40" s="423" t="s">
        <v>253</v>
      </c>
      <c r="F40" s="423" t="s">
        <v>343</v>
      </c>
      <c r="G40" s="397">
        <v>63</v>
      </c>
      <c r="H40" s="397">
        <v>66</v>
      </c>
      <c r="I40" s="397">
        <v>65</v>
      </c>
      <c r="J40" s="397">
        <v>66</v>
      </c>
      <c r="K40" s="397">
        <v>65</v>
      </c>
      <c r="L40" s="397" t="s">
        <v>255</v>
      </c>
      <c r="M40" s="471" t="s">
        <v>255</v>
      </c>
      <c r="N40" s="472">
        <v>64.75</v>
      </c>
      <c r="P40" s="374"/>
      <c r="Q40" s="375"/>
      <c r="R40" s="477"/>
    </row>
    <row r="41" spans="1:18" ht="20.100000000000001" customHeight="1" x14ac:dyDescent="0.3">
      <c r="B41" s="478" t="s">
        <v>344</v>
      </c>
      <c r="C41" s="423" t="s">
        <v>157</v>
      </c>
      <c r="D41" s="423" t="s">
        <v>345</v>
      </c>
      <c r="E41" s="423" t="s">
        <v>259</v>
      </c>
      <c r="F41" s="423" t="s">
        <v>259</v>
      </c>
      <c r="G41" s="397">
        <v>25</v>
      </c>
      <c r="H41" s="397">
        <v>24</v>
      </c>
      <c r="I41" s="397">
        <v>24</v>
      </c>
      <c r="J41" s="397">
        <v>23</v>
      </c>
      <c r="K41" s="397">
        <v>24</v>
      </c>
      <c r="L41" s="398" t="s">
        <v>255</v>
      </c>
      <c r="M41" s="479" t="s">
        <v>255</v>
      </c>
      <c r="N41" s="472">
        <v>24.09</v>
      </c>
      <c r="P41" s="374"/>
      <c r="Q41" s="375"/>
      <c r="R41" s="386"/>
    </row>
    <row r="42" spans="1:18" s="476" customFormat="1" ht="20.100000000000001" customHeight="1" x14ac:dyDescent="0.25">
      <c r="A42" s="474"/>
      <c r="B42" s="475"/>
      <c r="C42" s="423" t="s">
        <v>173</v>
      </c>
      <c r="D42" s="423" t="s">
        <v>288</v>
      </c>
      <c r="E42" s="423" t="s">
        <v>259</v>
      </c>
      <c r="F42" s="423" t="s">
        <v>259</v>
      </c>
      <c r="G42" s="397">
        <v>39.799999999999997</v>
      </c>
      <c r="H42" s="397">
        <v>39.799999999999997</v>
      </c>
      <c r="I42" s="397">
        <v>39.799999999999997</v>
      </c>
      <c r="J42" s="397">
        <v>39.799999999999997</v>
      </c>
      <c r="K42" s="397">
        <v>39.799999999999997</v>
      </c>
      <c r="L42" s="397" t="s">
        <v>255</v>
      </c>
      <c r="M42" s="397" t="s">
        <v>255</v>
      </c>
      <c r="N42" s="472">
        <v>39.799999999999997</v>
      </c>
      <c r="P42" s="374"/>
      <c r="Q42" s="375"/>
      <c r="R42" s="477"/>
    </row>
    <row r="43" spans="1:18" s="485" customFormat="1" ht="20.100000000000001" customHeight="1" x14ac:dyDescent="0.3">
      <c r="A43" s="473"/>
      <c r="B43" s="478" t="s">
        <v>346</v>
      </c>
      <c r="C43" s="423" t="s">
        <v>327</v>
      </c>
      <c r="D43" s="423" t="s">
        <v>347</v>
      </c>
      <c r="E43" s="423" t="s">
        <v>259</v>
      </c>
      <c r="F43" s="423" t="s">
        <v>348</v>
      </c>
      <c r="G43" s="397">
        <v>81.099999999999994</v>
      </c>
      <c r="H43" s="397">
        <v>79.42</v>
      </c>
      <c r="I43" s="397">
        <v>81.31</v>
      </c>
      <c r="J43" s="397">
        <v>77.75</v>
      </c>
      <c r="K43" s="397">
        <v>76.150000000000006</v>
      </c>
      <c r="L43" s="397">
        <v>88.74</v>
      </c>
      <c r="M43" s="397" t="s">
        <v>255</v>
      </c>
      <c r="N43" s="472">
        <v>80.790000000000006</v>
      </c>
      <c r="P43" s="374"/>
      <c r="Q43" s="375"/>
      <c r="R43" s="386"/>
    </row>
    <row r="44" spans="1:18" ht="20.100000000000001" customHeight="1" x14ac:dyDescent="0.3">
      <c r="B44" s="466"/>
      <c r="C44" s="423" t="s">
        <v>176</v>
      </c>
      <c r="D44" s="423" t="s">
        <v>347</v>
      </c>
      <c r="E44" s="423" t="s">
        <v>259</v>
      </c>
      <c r="F44" s="423" t="s">
        <v>348</v>
      </c>
      <c r="G44" s="397">
        <v>100</v>
      </c>
      <c r="H44" s="397">
        <v>99</v>
      </c>
      <c r="I44" s="397" t="s">
        <v>255</v>
      </c>
      <c r="J44" s="397" t="s">
        <v>255</v>
      </c>
      <c r="K44" s="397" t="s">
        <v>255</v>
      </c>
      <c r="L44" s="398">
        <v>104</v>
      </c>
      <c r="M44" s="479" t="s">
        <v>255</v>
      </c>
      <c r="N44" s="472">
        <v>101.11</v>
      </c>
      <c r="P44" s="374"/>
      <c r="Q44" s="375"/>
      <c r="R44" s="386"/>
    </row>
    <row r="45" spans="1:18" ht="20.100000000000001" customHeight="1" x14ac:dyDescent="0.3">
      <c r="B45" s="466"/>
      <c r="C45" s="423" t="s">
        <v>157</v>
      </c>
      <c r="D45" s="423" t="s">
        <v>349</v>
      </c>
      <c r="E45" s="423" t="s">
        <v>259</v>
      </c>
      <c r="F45" s="423" t="s">
        <v>259</v>
      </c>
      <c r="G45" s="397">
        <v>57</v>
      </c>
      <c r="H45" s="397">
        <v>59</v>
      </c>
      <c r="I45" s="397">
        <v>63</v>
      </c>
      <c r="J45" s="397">
        <v>65</v>
      </c>
      <c r="K45" s="397">
        <v>70</v>
      </c>
      <c r="L45" s="398" t="s">
        <v>255</v>
      </c>
      <c r="M45" s="479" t="s">
        <v>255</v>
      </c>
      <c r="N45" s="472">
        <v>62.51</v>
      </c>
      <c r="P45" s="374"/>
      <c r="Q45" s="375"/>
      <c r="R45" s="386"/>
    </row>
    <row r="46" spans="1:18" s="476" customFormat="1" ht="20.100000000000001" customHeight="1" x14ac:dyDescent="0.25">
      <c r="A46" s="474"/>
      <c r="B46" s="475"/>
      <c r="C46" s="423" t="s">
        <v>327</v>
      </c>
      <c r="D46" s="423" t="s">
        <v>350</v>
      </c>
      <c r="E46" s="423" t="s">
        <v>259</v>
      </c>
      <c r="F46" s="423" t="s">
        <v>259</v>
      </c>
      <c r="G46" s="397">
        <v>57</v>
      </c>
      <c r="H46" s="397" t="s">
        <v>255</v>
      </c>
      <c r="I46" s="397">
        <v>70</v>
      </c>
      <c r="J46" s="397" t="s">
        <v>255</v>
      </c>
      <c r="K46" s="397">
        <v>68</v>
      </c>
      <c r="L46" s="397" t="s">
        <v>255</v>
      </c>
      <c r="M46" s="397" t="s">
        <v>255</v>
      </c>
      <c r="N46" s="472">
        <v>61.03</v>
      </c>
      <c r="P46" s="374"/>
      <c r="Q46" s="375"/>
      <c r="R46" s="477"/>
    </row>
    <row r="47" spans="1:18" s="476" customFormat="1" ht="20.100000000000001" customHeight="1" x14ac:dyDescent="0.3">
      <c r="A47" s="474"/>
      <c r="B47" s="478" t="s">
        <v>351</v>
      </c>
      <c r="C47" s="423" t="s">
        <v>327</v>
      </c>
      <c r="D47" s="423" t="s">
        <v>352</v>
      </c>
      <c r="E47" s="423" t="s">
        <v>253</v>
      </c>
      <c r="F47" s="423" t="s">
        <v>353</v>
      </c>
      <c r="G47" s="397">
        <v>111</v>
      </c>
      <c r="H47" s="397" t="s">
        <v>255</v>
      </c>
      <c r="I47" s="397">
        <v>121</v>
      </c>
      <c r="J47" s="397" t="s">
        <v>255</v>
      </c>
      <c r="K47" s="397">
        <v>142</v>
      </c>
      <c r="L47" s="397" t="s">
        <v>255</v>
      </c>
      <c r="M47" s="471" t="s">
        <v>255</v>
      </c>
      <c r="N47" s="472">
        <v>120.57</v>
      </c>
      <c r="P47" s="374"/>
      <c r="Q47" s="375"/>
      <c r="R47" s="386"/>
    </row>
    <row r="48" spans="1:18" ht="20.100000000000001" customHeight="1" x14ac:dyDescent="0.3">
      <c r="B48" s="466"/>
      <c r="C48" s="423" t="s">
        <v>157</v>
      </c>
      <c r="D48" s="423" t="s">
        <v>352</v>
      </c>
      <c r="E48" s="423" t="s">
        <v>253</v>
      </c>
      <c r="F48" s="423" t="s">
        <v>353</v>
      </c>
      <c r="G48" s="397">
        <v>75.900000000000006</v>
      </c>
      <c r="H48" s="397">
        <v>67.67</v>
      </c>
      <c r="I48" s="397">
        <v>66.25</v>
      </c>
      <c r="J48" s="397">
        <v>64.72</v>
      </c>
      <c r="K48" s="397">
        <v>61.58</v>
      </c>
      <c r="L48" s="397" t="s">
        <v>255</v>
      </c>
      <c r="M48" s="471" t="s">
        <v>255</v>
      </c>
      <c r="N48" s="472">
        <v>67.22</v>
      </c>
      <c r="P48" s="374"/>
      <c r="Q48" s="375"/>
      <c r="R48" s="386"/>
    </row>
    <row r="49" spans="1:18" ht="20.100000000000001" customHeight="1" x14ac:dyDescent="0.3">
      <c r="B49" s="466"/>
      <c r="C49" s="423" t="s">
        <v>327</v>
      </c>
      <c r="D49" s="423" t="s">
        <v>354</v>
      </c>
      <c r="E49" s="423" t="s">
        <v>253</v>
      </c>
      <c r="F49" s="423" t="s">
        <v>353</v>
      </c>
      <c r="G49" s="397">
        <v>67.06</v>
      </c>
      <c r="H49" s="397">
        <v>61</v>
      </c>
      <c r="I49" s="397">
        <v>70.59</v>
      </c>
      <c r="J49" s="397">
        <v>69.41</v>
      </c>
      <c r="K49" s="397">
        <v>65.88</v>
      </c>
      <c r="L49" s="397" t="s">
        <v>255</v>
      </c>
      <c r="M49" s="471" t="s">
        <v>255</v>
      </c>
      <c r="N49" s="472">
        <v>66.790000000000006</v>
      </c>
      <c r="P49" s="374"/>
      <c r="Q49" s="375"/>
      <c r="R49" s="386"/>
    </row>
    <row r="50" spans="1:18" ht="20.100000000000001" customHeight="1" x14ac:dyDescent="0.3">
      <c r="B50" s="466"/>
      <c r="C50" s="423" t="s">
        <v>157</v>
      </c>
      <c r="D50" s="423" t="s">
        <v>354</v>
      </c>
      <c r="E50" s="423" t="s">
        <v>253</v>
      </c>
      <c r="F50" s="423" t="s">
        <v>353</v>
      </c>
      <c r="G50" s="397">
        <v>70</v>
      </c>
      <c r="H50" s="397">
        <v>62.55</v>
      </c>
      <c r="I50" s="397">
        <v>60</v>
      </c>
      <c r="J50" s="397">
        <v>55</v>
      </c>
      <c r="K50" s="397">
        <v>54.75</v>
      </c>
      <c r="L50" s="397" t="s">
        <v>255</v>
      </c>
      <c r="M50" s="471" t="s">
        <v>255</v>
      </c>
      <c r="N50" s="472">
        <v>60.23</v>
      </c>
      <c r="P50" s="374"/>
      <c r="Q50" s="375"/>
      <c r="R50" s="386"/>
    </row>
    <row r="51" spans="1:18" ht="20.100000000000001" customHeight="1" x14ac:dyDescent="0.3">
      <c r="B51" s="466"/>
      <c r="C51" s="423" t="s">
        <v>327</v>
      </c>
      <c r="D51" s="423" t="s">
        <v>355</v>
      </c>
      <c r="E51" s="423" t="s">
        <v>253</v>
      </c>
      <c r="F51" s="423" t="s">
        <v>356</v>
      </c>
      <c r="G51" s="397">
        <v>80</v>
      </c>
      <c r="H51" s="397" t="s">
        <v>255</v>
      </c>
      <c r="I51" s="397">
        <v>90</v>
      </c>
      <c r="J51" s="397" t="s">
        <v>255</v>
      </c>
      <c r="K51" s="397">
        <v>102</v>
      </c>
      <c r="L51" s="397" t="s">
        <v>255</v>
      </c>
      <c r="M51" s="471" t="s">
        <v>255</v>
      </c>
      <c r="N51" s="472">
        <v>89.14</v>
      </c>
      <c r="P51" s="374"/>
      <c r="Q51" s="375"/>
      <c r="R51" s="386"/>
    </row>
    <row r="52" spans="1:18" ht="20.100000000000001" customHeight="1" x14ac:dyDescent="0.3">
      <c r="B52" s="466"/>
      <c r="C52" s="423" t="s">
        <v>173</v>
      </c>
      <c r="D52" s="423" t="s">
        <v>355</v>
      </c>
      <c r="E52" s="423" t="s">
        <v>253</v>
      </c>
      <c r="F52" s="423" t="s">
        <v>356</v>
      </c>
      <c r="G52" s="397">
        <v>85</v>
      </c>
      <c r="H52" s="397">
        <v>85</v>
      </c>
      <c r="I52" s="397">
        <v>85</v>
      </c>
      <c r="J52" s="397">
        <v>85</v>
      </c>
      <c r="K52" s="397">
        <v>85</v>
      </c>
      <c r="L52" s="397" t="s">
        <v>255</v>
      </c>
      <c r="M52" s="471" t="s">
        <v>255</v>
      </c>
      <c r="N52" s="472">
        <v>85</v>
      </c>
      <c r="P52" s="374"/>
      <c r="Q52" s="375"/>
      <c r="R52" s="386"/>
    </row>
    <row r="53" spans="1:18" ht="20.100000000000001" customHeight="1" x14ac:dyDescent="0.3">
      <c r="B53" s="466"/>
      <c r="C53" s="423" t="s">
        <v>176</v>
      </c>
      <c r="D53" s="423" t="s">
        <v>357</v>
      </c>
      <c r="E53" s="423" t="s">
        <v>259</v>
      </c>
      <c r="F53" s="423" t="s">
        <v>259</v>
      </c>
      <c r="G53" s="397">
        <v>121.11</v>
      </c>
      <c r="H53" s="397">
        <v>136.4</v>
      </c>
      <c r="I53" s="397">
        <v>145.63999999999999</v>
      </c>
      <c r="J53" s="397">
        <v>147.81</v>
      </c>
      <c r="K53" s="397">
        <v>193.89</v>
      </c>
      <c r="L53" s="397">
        <v>152.22</v>
      </c>
      <c r="M53" s="471" t="s">
        <v>255</v>
      </c>
      <c r="N53" s="472">
        <v>159.62</v>
      </c>
      <c r="P53" s="374"/>
      <c r="Q53" s="375"/>
      <c r="R53" s="386"/>
    </row>
    <row r="54" spans="1:18" ht="20.100000000000001" customHeight="1" x14ac:dyDescent="0.3">
      <c r="B54" s="466"/>
      <c r="C54" s="423" t="s">
        <v>221</v>
      </c>
      <c r="D54" s="423" t="s">
        <v>288</v>
      </c>
      <c r="E54" s="423" t="s">
        <v>259</v>
      </c>
      <c r="F54" s="423" t="s">
        <v>259</v>
      </c>
      <c r="G54" s="397">
        <v>80</v>
      </c>
      <c r="H54" s="397" t="s">
        <v>255</v>
      </c>
      <c r="I54" s="397" t="s">
        <v>255</v>
      </c>
      <c r="J54" s="397" t="s">
        <v>255</v>
      </c>
      <c r="K54" s="397" t="s">
        <v>255</v>
      </c>
      <c r="L54" s="397" t="s">
        <v>255</v>
      </c>
      <c r="M54" s="471" t="s">
        <v>255</v>
      </c>
      <c r="N54" s="472">
        <v>80</v>
      </c>
      <c r="P54" s="374"/>
      <c r="Q54" s="375"/>
      <c r="R54" s="386"/>
    </row>
    <row r="55" spans="1:18" s="476" customFormat="1" ht="20.100000000000001" customHeight="1" x14ac:dyDescent="0.25">
      <c r="A55" s="474"/>
      <c r="B55" s="478" t="s">
        <v>358</v>
      </c>
      <c r="C55" s="423" t="s">
        <v>157</v>
      </c>
      <c r="D55" s="423" t="s">
        <v>359</v>
      </c>
      <c r="E55" s="423" t="s">
        <v>259</v>
      </c>
      <c r="F55" s="423" t="s">
        <v>259</v>
      </c>
      <c r="G55" s="397">
        <v>30</v>
      </c>
      <c r="H55" s="397">
        <v>29</v>
      </c>
      <c r="I55" s="397">
        <v>28</v>
      </c>
      <c r="J55" s="397">
        <v>26</v>
      </c>
      <c r="K55" s="397">
        <v>26</v>
      </c>
      <c r="L55" s="397" t="s">
        <v>255</v>
      </c>
      <c r="M55" s="480" t="s">
        <v>255</v>
      </c>
      <c r="N55" s="481">
        <v>27.43</v>
      </c>
      <c r="P55" s="374"/>
      <c r="Q55" s="375"/>
      <c r="R55" s="477"/>
    </row>
    <row r="56" spans="1:18" ht="20.100000000000001" customHeight="1" x14ac:dyDescent="0.3">
      <c r="B56" s="466"/>
      <c r="C56" s="423" t="s">
        <v>178</v>
      </c>
      <c r="D56" s="423" t="s">
        <v>359</v>
      </c>
      <c r="E56" s="423" t="s">
        <v>259</v>
      </c>
      <c r="F56" s="423" t="s">
        <v>259</v>
      </c>
      <c r="G56" s="397">
        <v>28</v>
      </c>
      <c r="H56" s="397">
        <v>28</v>
      </c>
      <c r="I56" s="397">
        <v>28</v>
      </c>
      <c r="J56" s="397">
        <v>28</v>
      </c>
      <c r="K56" s="397">
        <v>28</v>
      </c>
      <c r="L56" s="397" t="s">
        <v>255</v>
      </c>
      <c r="M56" s="471" t="s">
        <v>255</v>
      </c>
      <c r="N56" s="472">
        <v>28</v>
      </c>
      <c r="P56" s="374"/>
      <c r="Q56" s="375"/>
      <c r="R56" s="386"/>
    </row>
    <row r="57" spans="1:18" ht="20.100000000000001" customHeight="1" x14ac:dyDescent="0.3">
      <c r="B57" s="466"/>
      <c r="C57" s="423" t="s">
        <v>173</v>
      </c>
      <c r="D57" s="423" t="s">
        <v>288</v>
      </c>
      <c r="E57" s="423" t="s">
        <v>259</v>
      </c>
      <c r="F57" s="423" t="s">
        <v>259</v>
      </c>
      <c r="G57" s="397">
        <v>26.4</v>
      </c>
      <c r="H57" s="397">
        <v>26.4</v>
      </c>
      <c r="I57" s="397">
        <v>26.4</v>
      </c>
      <c r="J57" s="397">
        <v>26.4</v>
      </c>
      <c r="K57" s="397">
        <v>26.4</v>
      </c>
      <c r="L57" s="397" t="s">
        <v>255</v>
      </c>
      <c r="M57" s="471" t="s">
        <v>255</v>
      </c>
      <c r="N57" s="472">
        <v>26.4</v>
      </c>
      <c r="P57" s="374"/>
      <c r="Q57" s="375"/>
      <c r="R57" s="386"/>
    </row>
    <row r="58" spans="1:18" ht="20.100000000000001" customHeight="1" x14ac:dyDescent="0.25">
      <c r="B58" s="422" t="s">
        <v>360</v>
      </c>
      <c r="C58" s="423" t="s">
        <v>336</v>
      </c>
      <c r="D58" s="423" t="s">
        <v>361</v>
      </c>
      <c r="E58" s="423" t="s">
        <v>259</v>
      </c>
      <c r="F58" s="423" t="s">
        <v>259</v>
      </c>
      <c r="G58" s="397">
        <v>235.16</v>
      </c>
      <c r="H58" s="397">
        <v>236</v>
      </c>
      <c r="I58" s="397">
        <v>236</v>
      </c>
      <c r="J58" s="397">
        <v>234.54</v>
      </c>
      <c r="K58" s="397">
        <v>234.54</v>
      </c>
      <c r="L58" s="397" t="s">
        <v>255</v>
      </c>
      <c r="M58" s="471" t="s">
        <v>255</v>
      </c>
      <c r="N58" s="472">
        <v>235.27</v>
      </c>
      <c r="P58" s="374"/>
      <c r="Q58" s="375"/>
      <c r="R58" s="374"/>
    </row>
    <row r="59" spans="1:18" ht="20.100000000000001" customHeight="1" x14ac:dyDescent="0.3">
      <c r="B59" s="478" t="s">
        <v>362</v>
      </c>
      <c r="C59" s="423" t="s">
        <v>176</v>
      </c>
      <c r="D59" s="423" t="s">
        <v>363</v>
      </c>
      <c r="E59" s="423" t="s">
        <v>253</v>
      </c>
      <c r="F59" s="423" t="s">
        <v>259</v>
      </c>
      <c r="G59" s="397">
        <v>133</v>
      </c>
      <c r="H59" s="397">
        <v>150</v>
      </c>
      <c r="I59" s="397">
        <v>148</v>
      </c>
      <c r="J59" s="397" t="s">
        <v>255</v>
      </c>
      <c r="K59" s="397">
        <v>151</v>
      </c>
      <c r="L59" s="397">
        <v>139</v>
      </c>
      <c r="M59" s="471" t="s">
        <v>255</v>
      </c>
      <c r="N59" s="472">
        <v>146.31</v>
      </c>
      <c r="P59" s="374"/>
      <c r="Q59" s="375"/>
      <c r="R59" s="386"/>
    </row>
    <row r="60" spans="1:18" ht="20.100000000000001" customHeight="1" x14ac:dyDescent="0.3">
      <c r="B60" s="466"/>
      <c r="C60" s="423" t="s">
        <v>157</v>
      </c>
      <c r="D60" s="423" t="s">
        <v>363</v>
      </c>
      <c r="E60" s="423" t="s">
        <v>253</v>
      </c>
      <c r="F60" s="423" t="s">
        <v>259</v>
      </c>
      <c r="G60" s="397">
        <v>70</v>
      </c>
      <c r="H60" s="397">
        <v>70</v>
      </c>
      <c r="I60" s="397">
        <v>72</v>
      </c>
      <c r="J60" s="397">
        <v>70</v>
      </c>
      <c r="K60" s="397">
        <v>70</v>
      </c>
      <c r="L60" s="397" t="s">
        <v>255</v>
      </c>
      <c r="M60" s="471" t="s">
        <v>255</v>
      </c>
      <c r="N60" s="472">
        <v>70.47</v>
      </c>
      <c r="P60" s="374"/>
      <c r="Q60" s="375"/>
      <c r="R60" s="386"/>
    </row>
    <row r="61" spans="1:18" ht="20.100000000000001" customHeight="1" x14ac:dyDescent="0.3">
      <c r="B61" s="466"/>
      <c r="C61" s="423" t="s">
        <v>327</v>
      </c>
      <c r="D61" s="423" t="s">
        <v>364</v>
      </c>
      <c r="E61" s="423" t="s">
        <v>253</v>
      </c>
      <c r="F61" s="423" t="s">
        <v>365</v>
      </c>
      <c r="G61" s="397">
        <v>44.71</v>
      </c>
      <c r="H61" s="397">
        <v>43.53</v>
      </c>
      <c r="I61" s="397">
        <v>41.18</v>
      </c>
      <c r="J61" s="397">
        <v>38.82</v>
      </c>
      <c r="K61" s="397">
        <v>45.88</v>
      </c>
      <c r="L61" s="397" t="s">
        <v>255</v>
      </c>
      <c r="M61" s="471" t="s">
        <v>255</v>
      </c>
      <c r="N61" s="472">
        <v>42.82</v>
      </c>
      <c r="P61" s="374"/>
      <c r="Q61" s="375"/>
      <c r="R61" s="386"/>
    </row>
    <row r="62" spans="1:18" ht="20.100000000000001" customHeight="1" x14ac:dyDescent="0.3">
      <c r="B62" s="466"/>
      <c r="C62" s="423" t="s">
        <v>221</v>
      </c>
      <c r="D62" s="423" t="s">
        <v>364</v>
      </c>
      <c r="E62" s="423" t="s">
        <v>253</v>
      </c>
      <c r="F62" s="423" t="s">
        <v>365</v>
      </c>
      <c r="G62" s="397">
        <v>55</v>
      </c>
      <c r="H62" s="397" t="s">
        <v>255</v>
      </c>
      <c r="I62" s="397" t="s">
        <v>255</v>
      </c>
      <c r="J62" s="397" t="s">
        <v>255</v>
      </c>
      <c r="K62" s="397" t="s">
        <v>255</v>
      </c>
      <c r="L62" s="397" t="s">
        <v>255</v>
      </c>
      <c r="M62" s="471" t="s">
        <v>255</v>
      </c>
      <c r="N62" s="472">
        <v>55</v>
      </c>
      <c r="P62" s="374"/>
      <c r="Q62" s="375"/>
      <c r="R62" s="386"/>
    </row>
    <row r="63" spans="1:18" s="476" customFormat="1" ht="20.100000000000001" customHeight="1" x14ac:dyDescent="0.25">
      <c r="A63" s="474"/>
      <c r="B63" s="475"/>
      <c r="C63" s="423" t="s">
        <v>157</v>
      </c>
      <c r="D63" s="423" t="s">
        <v>364</v>
      </c>
      <c r="E63" s="423" t="s">
        <v>253</v>
      </c>
      <c r="F63" s="423" t="s">
        <v>365</v>
      </c>
      <c r="G63" s="397">
        <v>75</v>
      </c>
      <c r="H63" s="397">
        <v>75</v>
      </c>
      <c r="I63" s="397">
        <v>74</v>
      </c>
      <c r="J63" s="397">
        <v>80</v>
      </c>
      <c r="K63" s="397">
        <v>78</v>
      </c>
      <c r="L63" s="397" t="s">
        <v>255</v>
      </c>
      <c r="M63" s="471" t="s">
        <v>255</v>
      </c>
      <c r="N63" s="472">
        <v>76.36</v>
      </c>
      <c r="P63" s="374"/>
      <c r="Q63" s="375"/>
      <c r="R63" s="477"/>
    </row>
    <row r="64" spans="1:18" ht="20.100000000000001" customHeight="1" x14ac:dyDescent="0.3">
      <c r="B64" s="478" t="s">
        <v>366</v>
      </c>
      <c r="C64" s="423" t="s">
        <v>178</v>
      </c>
      <c r="D64" s="423" t="s">
        <v>288</v>
      </c>
      <c r="E64" s="423" t="s">
        <v>259</v>
      </c>
      <c r="F64" s="423" t="s">
        <v>259</v>
      </c>
      <c r="G64" s="397">
        <v>37</v>
      </c>
      <c r="H64" s="397">
        <v>37</v>
      </c>
      <c r="I64" s="397">
        <v>37</v>
      </c>
      <c r="J64" s="397">
        <v>37</v>
      </c>
      <c r="K64" s="397">
        <v>37</v>
      </c>
      <c r="L64" s="398" t="s">
        <v>255</v>
      </c>
      <c r="M64" s="479" t="s">
        <v>255</v>
      </c>
      <c r="N64" s="472">
        <v>37</v>
      </c>
      <c r="P64" s="374"/>
      <c r="Q64" s="375"/>
      <c r="R64" s="386"/>
    </row>
    <row r="65" spans="2:18" ht="20.100000000000001" customHeight="1" thickBot="1" x14ac:dyDescent="0.35">
      <c r="B65" s="378"/>
      <c r="C65" s="379" t="s">
        <v>166</v>
      </c>
      <c r="D65" s="379" t="s">
        <v>288</v>
      </c>
      <c r="E65" s="379" t="s">
        <v>259</v>
      </c>
      <c r="F65" s="379" t="s">
        <v>259</v>
      </c>
      <c r="G65" s="486">
        <v>29</v>
      </c>
      <c r="H65" s="486">
        <v>29</v>
      </c>
      <c r="I65" s="486">
        <v>29</v>
      </c>
      <c r="J65" s="486">
        <v>29</v>
      </c>
      <c r="K65" s="486">
        <v>29</v>
      </c>
      <c r="L65" s="486" t="s">
        <v>255</v>
      </c>
      <c r="M65" s="486" t="s">
        <v>255</v>
      </c>
      <c r="N65" s="487">
        <v>29</v>
      </c>
      <c r="P65" s="374"/>
      <c r="Q65" s="375"/>
      <c r="R65" s="386"/>
    </row>
    <row r="66" spans="2:18" ht="16.350000000000001" customHeight="1" x14ac:dyDescent="0.25">
      <c r="N66" s="97" t="s">
        <v>56</v>
      </c>
      <c r="P66" s="374"/>
      <c r="Q66" s="375"/>
    </row>
    <row r="67" spans="2:18" ht="16.350000000000001" customHeight="1" x14ac:dyDescent="0.25">
      <c r="M67" s="488"/>
      <c r="N67" s="261"/>
      <c r="P67" s="374"/>
      <c r="Q67" s="375"/>
    </row>
    <row r="68" spans="2:18" ht="16.350000000000001" customHeight="1" x14ac:dyDescent="0.25">
      <c r="P68" s="374"/>
      <c r="Q68" s="375"/>
    </row>
    <row r="69" spans="2:18" ht="16.350000000000001" customHeight="1" x14ac:dyDescent="0.25">
      <c r="P69" s="374"/>
      <c r="Q69" s="375"/>
    </row>
    <row r="70" spans="2:18" ht="16.350000000000001" customHeight="1" x14ac:dyDescent="0.3">
      <c r="Q70" s="386"/>
    </row>
    <row r="71" spans="2:18" ht="16.350000000000001" customHeight="1" x14ac:dyDescent="0.3">
      <c r="Q71" s="386"/>
    </row>
    <row r="72" spans="2:18" ht="16.350000000000001" customHeight="1" x14ac:dyDescent="0.3">
      <c r="Q72" s="38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2"/>
  <sheetViews>
    <sheetView showGridLines="0" zoomScale="70" zoomScaleNormal="70" zoomScaleSheetLayoutView="80" workbookViewId="0">
      <selection activeCell="N30" sqref="N30"/>
    </sheetView>
  </sheetViews>
  <sheetFormatPr baseColWidth="10" defaultColWidth="12.5703125" defaultRowHeight="15" x14ac:dyDescent="0.25"/>
  <cols>
    <col min="1" max="1" width="2.7109375" style="489" customWidth="1"/>
    <col min="2" max="2" width="38.7109375" style="465" customWidth="1"/>
    <col min="3" max="3" width="12.7109375" style="465" customWidth="1"/>
    <col min="4" max="4" width="55.7109375" style="465" customWidth="1"/>
    <col min="5" max="5" width="7.7109375" style="465" customWidth="1"/>
    <col min="6" max="6" width="21.7109375" style="465" customWidth="1"/>
    <col min="7" max="7" width="60.7109375" style="465" customWidth="1"/>
    <col min="8" max="8" width="3.7109375" style="337" customWidth="1"/>
    <col min="9" max="9" width="8.28515625" style="337" bestFit="1" customWidth="1"/>
    <col min="10" max="10" width="10.85546875" style="490" bestFit="1" customWidth="1"/>
    <col min="11" max="11" width="9.28515625" style="337" customWidth="1"/>
    <col min="12" max="12" width="12.5703125" style="337"/>
    <col min="13" max="14" width="14.7109375" style="337" bestFit="1" customWidth="1"/>
    <col min="15" max="15" width="12.85546875" style="337" bestFit="1" customWidth="1"/>
    <col min="16" max="16384" width="12.5703125" style="337"/>
  </cols>
  <sheetData>
    <row r="2" spans="1:11" ht="13.9" x14ac:dyDescent="0.25">
      <c r="G2" s="340"/>
      <c r="H2" s="341"/>
    </row>
    <row r="3" spans="1:11" ht="8.25" customHeight="1" x14ac:dyDescent="0.25">
      <c r="H3" s="341"/>
    </row>
    <row r="4" spans="1:11" ht="0.75" customHeight="1" thickBot="1" x14ac:dyDescent="0.3">
      <c r="H4" s="341"/>
    </row>
    <row r="5" spans="1:11" ht="26.25" customHeight="1" thickBot="1" x14ac:dyDescent="0.3">
      <c r="B5" s="701" t="s">
        <v>367</v>
      </c>
      <c r="C5" s="702"/>
      <c r="D5" s="702"/>
      <c r="E5" s="702"/>
      <c r="F5" s="702"/>
      <c r="G5" s="703"/>
      <c r="H5" s="342"/>
    </row>
    <row r="6" spans="1:11" ht="15" customHeight="1" x14ac:dyDescent="0.25">
      <c r="B6" s="705"/>
      <c r="C6" s="705"/>
      <c r="D6" s="705"/>
      <c r="E6" s="705"/>
      <c r="F6" s="705"/>
      <c r="G6" s="705"/>
      <c r="H6" s="343"/>
    </row>
    <row r="7" spans="1:11" ht="15" customHeight="1" x14ac:dyDescent="0.25">
      <c r="B7" s="705" t="s">
        <v>303</v>
      </c>
      <c r="C7" s="705"/>
      <c r="D7" s="705"/>
      <c r="E7" s="705"/>
      <c r="F7" s="705"/>
      <c r="G7" s="705"/>
      <c r="H7" s="343"/>
    </row>
    <row r="8" spans="1:11" ht="15" customHeight="1" x14ac:dyDescent="0.25">
      <c r="B8" s="491"/>
      <c r="C8" s="491"/>
      <c r="D8" s="491"/>
      <c r="E8" s="491"/>
      <c r="F8" s="491"/>
      <c r="G8" s="491"/>
      <c r="H8" s="343"/>
    </row>
    <row r="9" spans="1:11" ht="16.5" customHeight="1" x14ac:dyDescent="0.25">
      <c r="B9" s="697" t="s">
        <v>304</v>
      </c>
      <c r="C9" s="697"/>
      <c r="D9" s="697"/>
      <c r="E9" s="697"/>
      <c r="F9" s="697"/>
      <c r="G9" s="697"/>
      <c r="H9" s="343"/>
    </row>
    <row r="10" spans="1:11" s="346" customFormat="1" ht="12" customHeight="1" x14ac:dyDescent="0.25">
      <c r="A10" s="492"/>
      <c r="B10" s="493"/>
      <c r="C10" s="493"/>
      <c r="D10" s="493"/>
      <c r="E10" s="493"/>
      <c r="F10" s="493"/>
      <c r="G10" s="493"/>
      <c r="H10" s="343"/>
      <c r="J10" s="494"/>
    </row>
    <row r="11" spans="1:11" ht="17.25" customHeight="1" x14ac:dyDescent="0.25">
      <c r="A11" s="495"/>
      <c r="B11" s="709" t="s">
        <v>70</v>
      </c>
      <c r="C11" s="709"/>
      <c r="D11" s="709"/>
      <c r="E11" s="709"/>
      <c r="F11" s="709"/>
      <c r="G11" s="709"/>
      <c r="H11" s="496"/>
    </row>
    <row r="12" spans="1:11" ht="6.75" customHeight="1" thickBot="1" x14ac:dyDescent="0.3">
      <c r="A12" s="495"/>
      <c r="B12" s="497"/>
      <c r="C12" s="497"/>
      <c r="D12" s="497"/>
      <c r="E12" s="497"/>
      <c r="F12" s="497"/>
      <c r="G12" s="497"/>
      <c r="H12" s="496"/>
    </row>
    <row r="13" spans="1:11" ht="16.350000000000001" customHeight="1" x14ac:dyDescent="0.25">
      <c r="A13" s="495"/>
      <c r="B13" s="350" t="s">
        <v>141</v>
      </c>
      <c r="C13" s="351" t="s">
        <v>242</v>
      </c>
      <c r="D13" s="352" t="s">
        <v>243</v>
      </c>
      <c r="E13" s="351" t="s">
        <v>244</v>
      </c>
      <c r="F13" s="352" t="s">
        <v>245</v>
      </c>
      <c r="G13" s="418" t="s">
        <v>305</v>
      </c>
      <c r="H13" s="498"/>
    </row>
    <row r="14" spans="1:11" ht="16.350000000000001" customHeight="1" x14ac:dyDescent="0.25">
      <c r="A14" s="495"/>
      <c r="B14" s="359"/>
      <c r="C14" s="360"/>
      <c r="D14" s="419" t="s">
        <v>248</v>
      </c>
      <c r="E14" s="360"/>
      <c r="F14" s="361"/>
      <c r="G14" s="420" t="str">
        <f>'[5]Pág. 15'!$G$13</f>
        <v>Semana 35 - 2019: 26/08 - 01/09</v>
      </c>
      <c r="H14" s="499"/>
    </row>
    <row r="15" spans="1:11" s="485" customFormat="1" ht="30" customHeight="1" x14ac:dyDescent="0.3">
      <c r="A15" s="495"/>
      <c r="B15" s="406" t="s">
        <v>320</v>
      </c>
      <c r="C15" s="396" t="s">
        <v>307</v>
      </c>
      <c r="D15" s="396" t="s">
        <v>321</v>
      </c>
      <c r="E15" s="396" t="s">
        <v>259</v>
      </c>
      <c r="F15" s="396" t="s">
        <v>322</v>
      </c>
      <c r="G15" s="425">
        <v>206.66</v>
      </c>
      <c r="H15" s="404"/>
      <c r="I15" s="426"/>
      <c r="J15" s="500"/>
      <c r="K15" s="501"/>
    </row>
    <row r="16" spans="1:11" s="376" customFormat="1" ht="30" customHeight="1" x14ac:dyDescent="0.25">
      <c r="A16" s="489"/>
      <c r="B16" s="395"/>
      <c r="C16" s="396" t="s">
        <v>307</v>
      </c>
      <c r="D16" s="396" t="s">
        <v>323</v>
      </c>
      <c r="E16" s="396" t="s">
        <v>259</v>
      </c>
      <c r="F16" s="396" t="s">
        <v>368</v>
      </c>
      <c r="G16" s="425">
        <v>182.31</v>
      </c>
      <c r="I16" s="426"/>
      <c r="J16" s="500"/>
      <c r="K16" s="426"/>
    </row>
    <row r="17" spans="1:11" s="476" customFormat="1" ht="30" customHeight="1" x14ac:dyDescent="0.25">
      <c r="A17" s="502"/>
      <c r="B17" s="401"/>
      <c r="C17" s="396" t="s">
        <v>307</v>
      </c>
      <c r="D17" s="396" t="s">
        <v>325</v>
      </c>
      <c r="E17" s="396" t="s">
        <v>259</v>
      </c>
      <c r="F17" s="396" t="s">
        <v>322</v>
      </c>
      <c r="G17" s="425">
        <v>161.71</v>
      </c>
      <c r="H17" s="503"/>
      <c r="I17" s="426"/>
      <c r="J17" s="500"/>
      <c r="K17" s="504"/>
    </row>
    <row r="18" spans="1:11" s="376" customFormat="1" ht="30" customHeight="1" x14ac:dyDescent="0.25">
      <c r="A18" s="489"/>
      <c r="B18" s="405" t="s">
        <v>326</v>
      </c>
      <c r="C18" s="396" t="s">
        <v>307</v>
      </c>
      <c r="D18" s="396" t="s">
        <v>288</v>
      </c>
      <c r="E18" s="396" t="s">
        <v>259</v>
      </c>
      <c r="F18" s="396" t="s">
        <v>369</v>
      </c>
      <c r="G18" s="425">
        <v>63.89</v>
      </c>
      <c r="H18" s="373"/>
      <c r="I18" s="426"/>
      <c r="J18" s="500"/>
      <c r="K18" s="426"/>
    </row>
    <row r="19" spans="1:11" s="376" customFormat="1" ht="30" customHeight="1" x14ac:dyDescent="0.25">
      <c r="A19" s="489"/>
      <c r="B19" s="405" t="s">
        <v>328</v>
      </c>
      <c r="C19" s="396" t="s">
        <v>307</v>
      </c>
      <c r="D19" s="396" t="s">
        <v>329</v>
      </c>
      <c r="E19" s="396" t="s">
        <v>259</v>
      </c>
      <c r="F19" s="396" t="s">
        <v>370</v>
      </c>
      <c r="G19" s="425">
        <v>45.3</v>
      </c>
      <c r="H19" s="373"/>
      <c r="I19" s="426"/>
      <c r="J19" s="500"/>
      <c r="K19" s="426"/>
    </row>
    <row r="20" spans="1:11" s="376" customFormat="1" ht="30" customHeight="1" x14ac:dyDescent="0.25">
      <c r="A20" s="489"/>
      <c r="B20" s="405" t="s">
        <v>331</v>
      </c>
      <c r="C20" s="396" t="s">
        <v>307</v>
      </c>
      <c r="D20" s="396" t="s">
        <v>288</v>
      </c>
      <c r="E20" s="396" t="s">
        <v>259</v>
      </c>
      <c r="F20" s="396" t="s">
        <v>371</v>
      </c>
      <c r="G20" s="425">
        <v>29.15</v>
      </c>
      <c r="H20" s="373"/>
      <c r="I20" s="426"/>
      <c r="J20" s="500"/>
      <c r="K20" s="426"/>
    </row>
    <row r="21" spans="1:11" s="376" customFormat="1" ht="30" customHeight="1" x14ac:dyDescent="0.25">
      <c r="A21" s="489"/>
      <c r="B21" s="505" t="s">
        <v>372</v>
      </c>
      <c r="C21" s="396" t="s">
        <v>307</v>
      </c>
      <c r="D21" s="396" t="s">
        <v>334</v>
      </c>
      <c r="E21" s="396" t="s">
        <v>259</v>
      </c>
      <c r="F21" s="396" t="s">
        <v>373</v>
      </c>
      <c r="G21" s="506">
        <v>177.81</v>
      </c>
      <c r="H21" s="373"/>
      <c r="I21" s="426"/>
      <c r="J21" s="500"/>
      <c r="K21" s="426"/>
    </row>
    <row r="22" spans="1:11" s="376" customFormat="1" ht="30" customHeight="1" x14ac:dyDescent="0.25">
      <c r="A22" s="489"/>
      <c r="B22" s="405" t="s">
        <v>374</v>
      </c>
      <c r="C22" s="396" t="s">
        <v>307</v>
      </c>
      <c r="D22" s="396" t="s">
        <v>288</v>
      </c>
      <c r="E22" s="396" t="s">
        <v>259</v>
      </c>
      <c r="F22" s="396" t="s">
        <v>259</v>
      </c>
      <c r="G22" s="425">
        <v>228.64</v>
      </c>
      <c r="H22" s="373"/>
      <c r="I22" s="426"/>
      <c r="J22" s="500"/>
      <c r="K22" s="426"/>
    </row>
    <row r="23" spans="1:11" s="376" customFormat="1" ht="30" customHeight="1" x14ac:dyDescent="0.25">
      <c r="A23" s="489"/>
      <c r="B23" s="405" t="s">
        <v>340</v>
      </c>
      <c r="C23" s="396" t="s">
        <v>307</v>
      </c>
      <c r="D23" s="396" t="s">
        <v>288</v>
      </c>
      <c r="E23" s="396" t="s">
        <v>253</v>
      </c>
      <c r="F23" s="396" t="s">
        <v>375</v>
      </c>
      <c r="G23" s="425">
        <v>64.75</v>
      </c>
      <c r="H23" s="373"/>
      <c r="I23" s="426"/>
      <c r="J23" s="500"/>
      <c r="K23" s="426"/>
    </row>
    <row r="24" spans="1:11" s="376" customFormat="1" ht="30" customHeight="1" x14ac:dyDescent="0.25">
      <c r="A24" s="489"/>
      <c r="B24" s="405" t="s">
        <v>344</v>
      </c>
      <c r="C24" s="396" t="s">
        <v>307</v>
      </c>
      <c r="D24" s="396" t="s">
        <v>288</v>
      </c>
      <c r="E24" s="396" t="s">
        <v>259</v>
      </c>
      <c r="F24" s="396" t="s">
        <v>259</v>
      </c>
      <c r="G24" s="425">
        <v>36.659999999999997</v>
      </c>
      <c r="H24" s="373"/>
      <c r="I24" s="426"/>
      <c r="J24" s="500"/>
      <c r="K24" s="426"/>
    </row>
    <row r="25" spans="1:11" s="376" customFormat="1" ht="30" customHeight="1" x14ac:dyDescent="0.25">
      <c r="A25" s="489"/>
      <c r="B25" s="405" t="s">
        <v>346</v>
      </c>
      <c r="C25" s="396" t="s">
        <v>307</v>
      </c>
      <c r="D25" s="396" t="s">
        <v>376</v>
      </c>
      <c r="E25" s="396" t="s">
        <v>259</v>
      </c>
      <c r="F25" s="396" t="s">
        <v>348</v>
      </c>
      <c r="G25" s="425">
        <v>98.54</v>
      </c>
      <c r="H25" s="373"/>
      <c r="I25" s="426"/>
      <c r="J25" s="500"/>
      <c r="K25" s="426"/>
    </row>
    <row r="26" spans="1:11" s="376" customFormat="1" ht="30" customHeight="1" x14ac:dyDescent="0.25">
      <c r="A26" s="489"/>
      <c r="B26" s="405" t="s">
        <v>377</v>
      </c>
      <c r="C26" s="396" t="s">
        <v>307</v>
      </c>
      <c r="D26" s="396" t="s">
        <v>288</v>
      </c>
      <c r="E26" s="396" t="s">
        <v>253</v>
      </c>
      <c r="F26" s="396" t="s">
        <v>378</v>
      </c>
      <c r="G26" s="425">
        <v>71.16</v>
      </c>
      <c r="H26" s="373"/>
      <c r="I26" s="426"/>
      <c r="J26" s="500"/>
      <c r="K26" s="426"/>
    </row>
    <row r="27" spans="1:11" s="376" customFormat="1" ht="30" customHeight="1" x14ac:dyDescent="0.25">
      <c r="A27" s="489"/>
      <c r="B27" s="405" t="s">
        <v>358</v>
      </c>
      <c r="C27" s="396" t="s">
        <v>307</v>
      </c>
      <c r="D27" s="396" t="s">
        <v>288</v>
      </c>
      <c r="E27" s="396" t="s">
        <v>259</v>
      </c>
      <c r="F27" s="396" t="s">
        <v>259</v>
      </c>
      <c r="G27" s="425">
        <v>27.87</v>
      </c>
      <c r="H27" s="373"/>
      <c r="I27" s="426"/>
      <c r="J27" s="500"/>
      <c r="K27" s="426"/>
    </row>
    <row r="28" spans="1:11" s="485" customFormat="1" ht="30" customHeight="1" x14ac:dyDescent="0.3">
      <c r="A28" s="495"/>
      <c r="B28" s="406" t="s">
        <v>362</v>
      </c>
      <c r="C28" s="396" t="s">
        <v>307</v>
      </c>
      <c r="D28" s="396" t="s">
        <v>363</v>
      </c>
      <c r="E28" s="396" t="s">
        <v>253</v>
      </c>
      <c r="F28" s="396" t="s">
        <v>259</v>
      </c>
      <c r="G28" s="425">
        <v>90.2</v>
      </c>
      <c r="I28" s="426"/>
      <c r="J28" s="500"/>
      <c r="K28" s="501"/>
    </row>
    <row r="29" spans="1:11" ht="30" customHeight="1" x14ac:dyDescent="0.25">
      <c r="B29" s="401"/>
      <c r="C29" s="396" t="s">
        <v>307</v>
      </c>
      <c r="D29" s="396" t="s">
        <v>364</v>
      </c>
      <c r="E29" s="396" t="s">
        <v>253</v>
      </c>
      <c r="F29" s="396" t="s">
        <v>365</v>
      </c>
      <c r="G29" s="425">
        <v>73.72</v>
      </c>
      <c r="H29" s="404"/>
      <c r="I29" s="426"/>
      <c r="J29" s="500"/>
      <c r="K29" s="504"/>
    </row>
    <row r="30" spans="1:11" s="376" customFormat="1" ht="30" customHeight="1" thickBot="1" x14ac:dyDescent="0.3">
      <c r="A30" s="489"/>
      <c r="B30" s="507" t="s">
        <v>379</v>
      </c>
      <c r="C30" s="508" t="s">
        <v>307</v>
      </c>
      <c r="D30" s="508" t="s">
        <v>288</v>
      </c>
      <c r="E30" s="508" t="s">
        <v>259</v>
      </c>
      <c r="F30" s="508" t="s">
        <v>259</v>
      </c>
      <c r="G30" s="509">
        <v>30.79</v>
      </c>
      <c r="H30" s="373"/>
      <c r="I30" s="426"/>
      <c r="J30" s="500"/>
      <c r="K30" s="426"/>
    </row>
    <row r="31" spans="1:11" x14ac:dyDescent="0.25">
      <c r="B31" s="510"/>
      <c r="C31" s="510"/>
      <c r="D31" s="510"/>
      <c r="E31" s="510"/>
      <c r="F31" s="510"/>
      <c r="G31" s="97" t="s">
        <v>56</v>
      </c>
      <c r="I31" s="346"/>
      <c r="J31" s="494"/>
    </row>
    <row r="32" spans="1:11" ht="14.25" customHeight="1" x14ac:dyDescent="0.25">
      <c r="G32" s="26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J5" sqref="J5"/>
    </sheetView>
  </sheetViews>
  <sheetFormatPr baseColWidth="10" defaultColWidth="11.5703125" defaultRowHeight="12.75" x14ac:dyDescent="0.2"/>
  <cols>
    <col min="1" max="1" width="2.7109375" style="511" customWidth="1"/>
    <col min="2" max="2" width="25" style="511" customWidth="1"/>
    <col min="3" max="3" width="11.5703125" style="511" customWidth="1"/>
    <col min="4" max="4" width="11.5703125" style="511"/>
    <col min="5" max="5" width="19" style="511" customWidth="1"/>
    <col min="6" max="6" width="15" style="511" customWidth="1"/>
    <col min="7" max="7" width="14.5703125" style="511" customWidth="1"/>
    <col min="8" max="8" width="15.85546875" style="511" customWidth="1"/>
    <col min="9" max="9" width="2.7109375" style="511" customWidth="1"/>
    <col min="10" max="16384" width="11.5703125" style="511"/>
  </cols>
  <sheetData>
    <row r="3" spans="2:8" ht="17.45" x14ac:dyDescent="0.25">
      <c r="B3" s="689" t="s">
        <v>380</v>
      </c>
      <c r="C3" s="689"/>
      <c r="D3" s="689"/>
      <c r="E3" s="689"/>
      <c r="F3" s="689"/>
      <c r="G3" s="689"/>
      <c r="H3" s="689"/>
    </row>
    <row r="4" spans="2:8" ht="16.149999999999999" x14ac:dyDescent="0.25">
      <c r="B4" s="712" t="s">
        <v>381</v>
      </c>
      <c r="C4" s="712"/>
      <c r="D4" s="712"/>
      <c r="E4" s="712"/>
      <c r="F4" s="712"/>
      <c r="G4" s="712"/>
      <c r="H4" s="712"/>
    </row>
    <row r="5" spans="2:8" ht="16.899999999999999" thickBot="1" x14ac:dyDescent="0.3">
      <c r="B5" s="512"/>
      <c r="C5" s="512"/>
      <c r="D5" s="512"/>
      <c r="E5" s="512"/>
      <c r="F5" s="512"/>
      <c r="G5" s="512"/>
      <c r="H5" s="512"/>
    </row>
    <row r="6" spans="2:8" ht="14.45" thickBot="1" x14ac:dyDescent="0.3">
      <c r="B6" s="701" t="s">
        <v>382</v>
      </c>
      <c r="C6" s="702"/>
      <c r="D6" s="702"/>
      <c r="E6" s="702"/>
      <c r="F6" s="702"/>
      <c r="G6" s="702"/>
      <c r="H6" s="703"/>
    </row>
    <row r="7" spans="2:8" ht="9" customHeight="1" x14ac:dyDescent="0.25">
      <c r="B7" s="513"/>
      <c r="C7" s="513"/>
      <c r="D7" s="513"/>
      <c r="E7" s="513"/>
      <c r="F7" s="513"/>
      <c r="G7" s="513"/>
      <c r="H7" s="513"/>
    </row>
    <row r="8" spans="2:8" x14ac:dyDescent="0.2">
      <c r="B8" s="713" t="s">
        <v>383</v>
      </c>
      <c r="C8" s="713"/>
      <c r="D8" s="713"/>
      <c r="E8" s="713"/>
      <c r="F8" s="713"/>
      <c r="G8" s="713"/>
      <c r="H8" s="713"/>
    </row>
    <row r="9" spans="2:8" x14ac:dyDescent="0.2">
      <c r="B9" s="243" t="s">
        <v>384</v>
      </c>
      <c r="C9" s="243" t="s">
        <v>385</v>
      </c>
      <c r="D9" s="243"/>
      <c r="E9" s="243"/>
      <c r="F9" s="243"/>
      <c r="G9" s="243"/>
      <c r="H9" s="243"/>
    </row>
    <row r="10" spans="2:8" ht="13.9" thickBot="1" x14ac:dyDescent="0.3">
      <c r="B10" s="514"/>
      <c r="C10" s="514"/>
      <c r="D10" s="514"/>
      <c r="E10" s="514"/>
      <c r="F10" s="514"/>
      <c r="G10" s="514"/>
      <c r="H10" s="514"/>
    </row>
    <row r="11" spans="2:8" ht="12.75" customHeight="1" x14ac:dyDescent="0.2">
      <c r="B11" s="515"/>
      <c r="C11" s="516" t="s">
        <v>386</v>
      </c>
      <c r="D11" s="517"/>
      <c r="E11" s="518"/>
      <c r="F11" s="714" t="s">
        <v>387</v>
      </c>
      <c r="G11" s="714" t="s">
        <v>388</v>
      </c>
      <c r="H11" s="519"/>
    </row>
    <row r="12" spans="2:8" x14ac:dyDescent="0.2">
      <c r="B12" s="520" t="s">
        <v>389</v>
      </c>
      <c r="C12" s="521" t="s">
        <v>390</v>
      </c>
      <c r="D12" s="522"/>
      <c r="E12" s="523"/>
      <c r="F12" s="715"/>
      <c r="G12" s="715"/>
      <c r="H12" s="524" t="s">
        <v>206</v>
      </c>
    </row>
    <row r="13" spans="2:8" ht="13.5" thickBot="1" x14ac:dyDescent="0.25">
      <c r="B13" s="520"/>
      <c r="C13" s="521" t="s">
        <v>391</v>
      </c>
      <c r="D13" s="522"/>
      <c r="E13" s="523"/>
      <c r="F13" s="715"/>
      <c r="G13" s="715"/>
      <c r="H13" s="524"/>
    </row>
    <row r="14" spans="2:8" ht="15.95" customHeight="1" x14ac:dyDescent="0.2">
      <c r="B14" s="710" t="s">
        <v>392</v>
      </c>
      <c r="C14" s="525" t="s">
        <v>393</v>
      </c>
      <c r="D14" s="526"/>
      <c r="E14" s="527"/>
      <c r="F14" s="528">
        <v>370.35</v>
      </c>
      <c r="G14" s="528">
        <v>365.74</v>
      </c>
      <c r="H14" s="529">
        <f>+G14-F14</f>
        <v>-4.6100000000000136</v>
      </c>
    </row>
    <row r="15" spans="2:8" ht="15.95" customHeight="1" x14ac:dyDescent="0.2">
      <c r="B15" s="711"/>
      <c r="C15" s="530" t="s">
        <v>394</v>
      </c>
      <c r="D15" s="531"/>
      <c r="E15" s="532"/>
      <c r="F15" s="533">
        <v>370.4</v>
      </c>
      <c r="G15" s="533">
        <v>365</v>
      </c>
      <c r="H15" s="534">
        <f t="shared" ref="H15:H52" si="0">+G15-F15</f>
        <v>-5.3999999999999773</v>
      </c>
    </row>
    <row r="16" spans="2:8" ht="15.95" customHeight="1" x14ac:dyDescent="0.2">
      <c r="B16" s="711"/>
      <c r="C16" s="535" t="s">
        <v>395</v>
      </c>
      <c r="D16" s="531"/>
      <c r="E16" s="532"/>
      <c r="F16" s="536">
        <v>370.38</v>
      </c>
      <c r="G16" s="536">
        <v>365.34</v>
      </c>
      <c r="H16" s="534">
        <f t="shared" si="0"/>
        <v>-5.0400000000000205</v>
      </c>
    </row>
    <row r="17" spans="2:8" ht="15.95" customHeight="1" x14ac:dyDescent="0.2">
      <c r="B17" s="711"/>
      <c r="C17" s="537" t="s">
        <v>396</v>
      </c>
      <c r="D17" s="240"/>
      <c r="E17" s="538"/>
      <c r="F17" s="539">
        <v>354.05</v>
      </c>
      <c r="G17" s="539">
        <v>351.03</v>
      </c>
      <c r="H17" s="540">
        <f t="shared" si="0"/>
        <v>-3.0200000000000387</v>
      </c>
    </row>
    <row r="18" spans="2:8" ht="15.95" customHeight="1" x14ac:dyDescent="0.2">
      <c r="B18" s="711"/>
      <c r="C18" s="530" t="s">
        <v>397</v>
      </c>
      <c r="D18" s="531"/>
      <c r="E18" s="532"/>
      <c r="F18" s="533">
        <v>353.41</v>
      </c>
      <c r="G18" s="533">
        <v>348.87</v>
      </c>
      <c r="H18" s="534">
        <f t="shared" si="0"/>
        <v>-4.5400000000000205</v>
      </c>
    </row>
    <row r="19" spans="2:8" ht="15.95" customHeight="1" x14ac:dyDescent="0.2">
      <c r="B19" s="711"/>
      <c r="C19" s="535" t="s">
        <v>398</v>
      </c>
      <c r="D19" s="531"/>
      <c r="E19" s="532"/>
      <c r="F19" s="536">
        <v>353.75</v>
      </c>
      <c r="G19" s="536">
        <v>350.02</v>
      </c>
      <c r="H19" s="534">
        <f t="shared" si="0"/>
        <v>-3.7300000000000182</v>
      </c>
    </row>
    <row r="20" spans="2:8" ht="15.95" customHeight="1" x14ac:dyDescent="0.25">
      <c r="B20" s="541"/>
      <c r="C20" s="537" t="s">
        <v>399</v>
      </c>
      <c r="D20" s="240"/>
      <c r="E20" s="538"/>
      <c r="F20" s="539">
        <v>304.76</v>
      </c>
      <c r="G20" s="539">
        <v>309.27</v>
      </c>
      <c r="H20" s="540">
        <f t="shared" si="0"/>
        <v>4.5099999999999909</v>
      </c>
    </row>
    <row r="21" spans="2:8" ht="15.95" customHeight="1" x14ac:dyDescent="0.25">
      <c r="B21" s="541"/>
      <c r="C21" s="530" t="s">
        <v>400</v>
      </c>
      <c r="D21" s="531"/>
      <c r="E21" s="532"/>
      <c r="F21" s="533">
        <v>323.33</v>
      </c>
      <c r="G21" s="533">
        <v>318.87</v>
      </c>
      <c r="H21" s="534">
        <f t="shared" si="0"/>
        <v>-4.4599999999999795</v>
      </c>
    </row>
    <row r="22" spans="2:8" ht="15.95" customHeight="1" thickBot="1" x14ac:dyDescent="0.25">
      <c r="B22" s="542"/>
      <c r="C22" s="543" t="s">
        <v>401</v>
      </c>
      <c r="D22" s="544"/>
      <c r="E22" s="545"/>
      <c r="F22" s="546">
        <v>311.08</v>
      </c>
      <c r="G22" s="546">
        <v>312.54000000000002</v>
      </c>
      <c r="H22" s="547">
        <f t="shared" si="0"/>
        <v>1.4600000000000364</v>
      </c>
    </row>
    <row r="23" spans="2:8" ht="15.95" customHeight="1" x14ac:dyDescent="0.2">
      <c r="B23" s="710" t="s">
        <v>402</v>
      </c>
      <c r="C23" s="525" t="s">
        <v>403</v>
      </c>
      <c r="D23" s="526"/>
      <c r="E23" s="527"/>
      <c r="F23" s="528">
        <v>213.35</v>
      </c>
      <c r="G23" s="528">
        <v>195.6</v>
      </c>
      <c r="H23" s="529">
        <f t="shared" si="0"/>
        <v>-17.75</v>
      </c>
    </row>
    <row r="24" spans="2:8" ht="15.95" customHeight="1" x14ac:dyDescent="0.2">
      <c r="B24" s="711"/>
      <c r="C24" s="530" t="s">
        <v>404</v>
      </c>
      <c r="D24" s="531"/>
      <c r="E24" s="532"/>
      <c r="F24" s="533">
        <v>223.83</v>
      </c>
      <c r="G24" s="533">
        <v>238.36</v>
      </c>
      <c r="H24" s="534">
        <f t="shared" si="0"/>
        <v>14.530000000000001</v>
      </c>
    </row>
    <row r="25" spans="2:8" ht="15.95" customHeight="1" x14ac:dyDescent="0.2">
      <c r="B25" s="711"/>
      <c r="C25" s="535" t="s">
        <v>405</v>
      </c>
      <c r="D25" s="531"/>
      <c r="E25" s="532"/>
      <c r="F25" s="536">
        <v>214.04</v>
      </c>
      <c r="G25" s="536">
        <v>198.42</v>
      </c>
      <c r="H25" s="534">
        <f t="shared" si="0"/>
        <v>-15.620000000000005</v>
      </c>
    </row>
    <row r="26" spans="2:8" ht="15.95" customHeight="1" x14ac:dyDescent="0.2">
      <c r="B26" s="711"/>
      <c r="C26" s="537" t="s">
        <v>397</v>
      </c>
      <c r="D26" s="240"/>
      <c r="E26" s="538"/>
      <c r="F26" s="539">
        <v>280.82</v>
      </c>
      <c r="G26" s="539">
        <v>274.27999999999997</v>
      </c>
      <c r="H26" s="540">
        <f t="shared" si="0"/>
        <v>-6.5400000000000205</v>
      </c>
    </row>
    <row r="27" spans="2:8" ht="15.95" customHeight="1" x14ac:dyDescent="0.2">
      <c r="B27" s="711"/>
      <c r="C27" s="530" t="s">
        <v>406</v>
      </c>
      <c r="D27" s="531"/>
      <c r="E27" s="532"/>
      <c r="F27" s="533">
        <v>304.97000000000003</v>
      </c>
      <c r="G27" s="533">
        <v>328.02</v>
      </c>
      <c r="H27" s="534">
        <f t="shared" si="0"/>
        <v>23.049999999999955</v>
      </c>
    </row>
    <row r="28" spans="2:8" ht="15.95" customHeight="1" x14ac:dyDescent="0.2">
      <c r="B28" s="711"/>
      <c r="C28" s="535" t="s">
        <v>398</v>
      </c>
      <c r="D28" s="531"/>
      <c r="E28" s="532"/>
      <c r="F28" s="536">
        <v>288.93</v>
      </c>
      <c r="G28" s="536">
        <v>292.33</v>
      </c>
      <c r="H28" s="534">
        <f t="shared" si="0"/>
        <v>3.3999999999999773</v>
      </c>
    </row>
    <row r="29" spans="2:8" ht="15.95" customHeight="1" x14ac:dyDescent="0.2">
      <c r="B29" s="541"/>
      <c r="C29" s="548" t="s">
        <v>399</v>
      </c>
      <c r="D29" s="549"/>
      <c r="E29" s="538"/>
      <c r="F29" s="539">
        <v>229.04</v>
      </c>
      <c r="G29" s="539">
        <v>219.49</v>
      </c>
      <c r="H29" s="540">
        <f t="shared" si="0"/>
        <v>-9.5499999999999829</v>
      </c>
    </row>
    <row r="30" spans="2:8" ht="15.95" customHeight="1" x14ac:dyDescent="0.2">
      <c r="B30" s="541"/>
      <c r="C30" s="548" t="s">
        <v>407</v>
      </c>
      <c r="D30" s="549"/>
      <c r="E30" s="538"/>
      <c r="F30" s="539">
        <v>260.87</v>
      </c>
      <c r="G30" s="539">
        <v>249.05</v>
      </c>
      <c r="H30" s="540">
        <f t="shared" si="0"/>
        <v>-11.819999999999993</v>
      </c>
    </row>
    <row r="31" spans="2:8" ht="15.95" customHeight="1" x14ac:dyDescent="0.2">
      <c r="B31" s="541"/>
      <c r="C31" s="550" t="s">
        <v>408</v>
      </c>
      <c r="D31" s="551"/>
      <c r="E31" s="532"/>
      <c r="F31" s="533">
        <v>305.89999999999998</v>
      </c>
      <c r="G31" s="533">
        <v>307.58</v>
      </c>
      <c r="H31" s="534">
        <f t="shared" si="0"/>
        <v>1.6800000000000068</v>
      </c>
    </row>
    <row r="32" spans="2:8" ht="15.95" customHeight="1" thickBot="1" x14ac:dyDescent="0.25">
      <c r="B32" s="542"/>
      <c r="C32" s="543" t="s">
        <v>401</v>
      </c>
      <c r="D32" s="544"/>
      <c r="E32" s="545"/>
      <c r="F32" s="546">
        <v>252.24</v>
      </c>
      <c r="G32" s="546">
        <v>242.69</v>
      </c>
      <c r="H32" s="547">
        <f t="shared" si="0"/>
        <v>-9.5500000000000114</v>
      </c>
    </row>
    <row r="33" spans="2:8" ht="15.95" customHeight="1" x14ac:dyDescent="0.2">
      <c r="B33" s="710" t="s">
        <v>409</v>
      </c>
      <c r="C33" s="525" t="s">
        <v>393</v>
      </c>
      <c r="D33" s="526"/>
      <c r="E33" s="527"/>
      <c r="F33" s="528">
        <v>391.58</v>
      </c>
      <c r="G33" s="528">
        <v>389</v>
      </c>
      <c r="H33" s="529">
        <f t="shared" si="0"/>
        <v>-2.5799999999999841</v>
      </c>
    </row>
    <row r="34" spans="2:8" ht="15.95" customHeight="1" x14ac:dyDescent="0.2">
      <c r="B34" s="711"/>
      <c r="C34" s="530" t="s">
        <v>394</v>
      </c>
      <c r="D34" s="531"/>
      <c r="E34" s="532"/>
      <c r="F34" s="533">
        <v>391.04</v>
      </c>
      <c r="G34" s="533">
        <v>385.73</v>
      </c>
      <c r="H34" s="534">
        <f t="shared" si="0"/>
        <v>-5.3100000000000023</v>
      </c>
    </row>
    <row r="35" spans="2:8" ht="15.95" customHeight="1" x14ac:dyDescent="0.2">
      <c r="B35" s="711"/>
      <c r="C35" s="535" t="s">
        <v>395</v>
      </c>
      <c r="D35" s="531"/>
      <c r="E35" s="532"/>
      <c r="F35" s="536">
        <v>391.13</v>
      </c>
      <c r="G35" s="536">
        <v>386.31</v>
      </c>
      <c r="H35" s="534">
        <f t="shared" si="0"/>
        <v>-4.8199999999999932</v>
      </c>
    </row>
    <row r="36" spans="2:8" ht="15.95" customHeight="1" x14ac:dyDescent="0.2">
      <c r="B36" s="711"/>
      <c r="C36" s="537" t="s">
        <v>396</v>
      </c>
      <c r="D36" s="240"/>
      <c r="E36" s="538"/>
      <c r="F36" s="539">
        <v>384.18</v>
      </c>
      <c r="G36" s="539">
        <v>381.65</v>
      </c>
      <c r="H36" s="540">
        <f t="shared" si="0"/>
        <v>-2.5300000000000296</v>
      </c>
    </row>
    <row r="37" spans="2:8" ht="15.95" customHeight="1" x14ac:dyDescent="0.2">
      <c r="B37" s="711"/>
      <c r="C37" s="548" t="s">
        <v>397</v>
      </c>
      <c r="D37" s="549"/>
      <c r="E37" s="538"/>
      <c r="F37" s="539">
        <v>377.13</v>
      </c>
      <c r="G37" s="539">
        <v>376.05</v>
      </c>
      <c r="H37" s="540">
        <f t="shared" si="0"/>
        <v>-1.0799999999999841</v>
      </c>
    </row>
    <row r="38" spans="2:8" ht="15.95" customHeight="1" x14ac:dyDescent="0.2">
      <c r="B38" s="711"/>
      <c r="C38" s="550" t="s">
        <v>406</v>
      </c>
      <c r="D38" s="551"/>
      <c r="E38" s="532"/>
      <c r="F38" s="533">
        <v>373.92</v>
      </c>
      <c r="G38" s="533">
        <v>367.65</v>
      </c>
      <c r="H38" s="534">
        <f t="shared" si="0"/>
        <v>-6.2700000000000387</v>
      </c>
    </row>
    <row r="39" spans="2:8" ht="15.95" customHeight="1" x14ac:dyDescent="0.2">
      <c r="B39" s="541"/>
      <c r="C39" s="535" t="s">
        <v>398</v>
      </c>
      <c r="D39" s="531"/>
      <c r="E39" s="532"/>
      <c r="F39" s="536">
        <v>377.44</v>
      </c>
      <c r="G39" s="536">
        <v>375.85</v>
      </c>
      <c r="H39" s="534">
        <f t="shared" si="0"/>
        <v>-1.589999999999975</v>
      </c>
    </row>
    <row r="40" spans="2:8" ht="15.95" customHeight="1" x14ac:dyDescent="0.2">
      <c r="B40" s="541"/>
      <c r="C40" s="548" t="s">
        <v>399</v>
      </c>
      <c r="D40" s="254"/>
      <c r="E40" s="552"/>
      <c r="F40" s="539">
        <v>280.20999999999998</v>
      </c>
      <c r="G40" s="539">
        <v>307.47000000000003</v>
      </c>
      <c r="H40" s="540">
        <f t="shared" si="0"/>
        <v>27.260000000000048</v>
      </c>
    </row>
    <row r="41" spans="2:8" ht="15.95" customHeight="1" x14ac:dyDescent="0.2">
      <c r="B41" s="541"/>
      <c r="C41" s="548" t="s">
        <v>407</v>
      </c>
      <c r="D41" s="549"/>
      <c r="E41" s="538"/>
      <c r="F41" s="539">
        <v>315.35000000000002</v>
      </c>
      <c r="G41" s="539">
        <v>316.63</v>
      </c>
      <c r="H41" s="540">
        <f t="shared" si="0"/>
        <v>1.2799999999999727</v>
      </c>
    </row>
    <row r="42" spans="2:8" ht="15.95" customHeight="1" x14ac:dyDescent="0.2">
      <c r="B42" s="541"/>
      <c r="C42" s="550" t="s">
        <v>408</v>
      </c>
      <c r="D42" s="551"/>
      <c r="E42" s="532"/>
      <c r="F42" s="533">
        <v>365.74</v>
      </c>
      <c r="G42" s="533">
        <v>310.64</v>
      </c>
      <c r="H42" s="534">
        <f t="shared" si="0"/>
        <v>-55.100000000000023</v>
      </c>
    </row>
    <row r="43" spans="2:8" ht="15.95" customHeight="1" thickBot="1" x14ac:dyDescent="0.25">
      <c r="B43" s="542"/>
      <c r="C43" s="543" t="s">
        <v>401</v>
      </c>
      <c r="D43" s="544"/>
      <c r="E43" s="545"/>
      <c r="F43" s="546">
        <v>309.49</v>
      </c>
      <c r="G43" s="546">
        <v>314.89999999999998</v>
      </c>
      <c r="H43" s="547">
        <f t="shared" si="0"/>
        <v>5.4099999999999682</v>
      </c>
    </row>
    <row r="44" spans="2:8" ht="15.95" customHeight="1" x14ac:dyDescent="0.2">
      <c r="B44" s="711" t="s">
        <v>410</v>
      </c>
      <c r="C44" s="537" t="s">
        <v>393</v>
      </c>
      <c r="D44" s="240"/>
      <c r="E44" s="538"/>
      <c r="F44" s="539">
        <v>378.22</v>
      </c>
      <c r="G44" s="539">
        <v>399.64</v>
      </c>
      <c r="H44" s="540">
        <f t="shared" si="0"/>
        <v>21.419999999999959</v>
      </c>
    </row>
    <row r="45" spans="2:8" ht="15.95" customHeight="1" x14ac:dyDescent="0.2">
      <c r="B45" s="711"/>
      <c r="C45" s="530" t="s">
        <v>394</v>
      </c>
      <c r="D45" s="531"/>
      <c r="E45" s="532"/>
      <c r="F45" s="533">
        <v>380.64</v>
      </c>
      <c r="G45" s="533">
        <v>393.67</v>
      </c>
      <c r="H45" s="534">
        <f t="shared" si="0"/>
        <v>13.03000000000003</v>
      </c>
    </row>
    <row r="46" spans="2:8" ht="15.95" customHeight="1" x14ac:dyDescent="0.2">
      <c r="B46" s="711"/>
      <c r="C46" s="535" t="s">
        <v>395</v>
      </c>
      <c r="D46" s="531"/>
      <c r="E46" s="532"/>
      <c r="F46" s="536">
        <v>379.5</v>
      </c>
      <c r="G46" s="536">
        <v>396.48</v>
      </c>
      <c r="H46" s="534">
        <f t="shared" si="0"/>
        <v>16.980000000000018</v>
      </c>
    </row>
    <row r="47" spans="2:8" ht="15.95" customHeight="1" x14ac:dyDescent="0.2">
      <c r="B47" s="711"/>
      <c r="C47" s="537" t="s">
        <v>396</v>
      </c>
      <c r="D47" s="240"/>
      <c r="E47" s="538"/>
      <c r="F47" s="539">
        <v>369.76</v>
      </c>
      <c r="G47" s="539">
        <v>362.69</v>
      </c>
      <c r="H47" s="540">
        <f t="shared" si="0"/>
        <v>-7.0699999999999932</v>
      </c>
    </row>
    <row r="48" spans="2:8" ht="15.95" customHeight="1" x14ac:dyDescent="0.2">
      <c r="B48" s="711"/>
      <c r="C48" s="530" t="s">
        <v>397</v>
      </c>
      <c r="D48" s="531"/>
      <c r="E48" s="532"/>
      <c r="F48" s="533">
        <v>369.02</v>
      </c>
      <c r="G48" s="533">
        <v>381.22</v>
      </c>
      <c r="H48" s="534">
        <f t="shared" si="0"/>
        <v>12.200000000000045</v>
      </c>
    </row>
    <row r="49" spans="2:8" ht="15.95" customHeight="1" x14ac:dyDescent="0.2">
      <c r="B49" s="711"/>
      <c r="C49" s="535" t="s">
        <v>398</v>
      </c>
      <c r="D49" s="531"/>
      <c r="E49" s="532"/>
      <c r="F49" s="536">
        <v>369.22</v>
      </c>
      <c r="G49" s="536">
        <v>376.25</v>
      </c>
      <c r="H49" s="534">
        <f t="shared" si="0"/>
        <v>7.0299999999999727</v>
      </c>
    </row>
    <row r="50" spans="2:8" ht="15.95" customHeight="1" x14ac:dyDescent="0.2">
      <c r="B50" s="541"/>
      <c r="C50" s="537" t="s">
        <v>399</v>
      </c>
      <c r="D50" s="240"/>
      <c r="E50" s="538"/>
      <c r="F50" s="539">
        <v>291</v>
      </c>
      <c r="G50" s="539">
        <v>315.69</v>
      </c>
      <c r="H50" s="540">
        <f t="shared" si="0"/>
        <v>24.689999999999998</v>
      </c>
    </row>
    <row r="51" spans="2:8" ht="15.95" customHeight="1" x14ac:dyDescent="0.2">
      <c r="B51" s="541"/>
      <c r="C51" s="530" t="s">
        <v>400</v>
      </c>
      <c r="D51" s="531"/>
      <c r="E51" s="532"/>
      <c r="F51" s="533">
        <v>327.9</v>
      </c>
      <c r="G51" s="533">
        <v>323.23</v>
      </c>
      <c r="H51" s="534">
        <f t="shared" si="0"/>
        <v>-4.6699999999999591</v>
      </c>
    </row>
    <row r="52" spans="2:8" ht="15.95" customHeight="1" thickBot="1" x14ac:dyDescent="0.25">
      <c r="B52" s="553"/>
      <c r="C52" s="543" t="s">
        <v>401</v>
      </c>
      <c r="D52" s="544"/>
      <c r="E52" s="545"/>
      <c r="F52" s="546">
        <v>306.39</v>
      </c>
      <c r="G52" s="546">
        <v>318.83</v>
      </c>
      <c r="H52" s="547">
        <f t="shared" si="0"/>
        <v>12.439999999999998</v>
      </c>
    </row>
    <row r="54" spans="2:8" x14ac:dyDescent="0.2">
      <c r="G54" s="97"/>
      <c r="H54" s="97" t="s">
        <v>56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zoomScaleNormal="100" zoomScaleSheetLayoutView="90" workbookViewId="0">
      <selection activeCell="D5" sqref="D5"/>
    </sheetView>
  </sheetViews>
  <sheetFormatPr baseColWidth="10" defaultColWidth="9.140625" defaultRowHeight="11.25" x14ac:dyDescent="0.15"/>
  <cols>
    <col min="1" max="1" width="1" style="240" customWidth="1"/>
    <col min="2" max="2" width="48" style="240" customWidth="1"/>
    <col min="3" max="3" width="21.85546875" style="240" customWidth="1"/>
    <col min="4" max="4" width="19" style="240" customWidth="1"/>
    <col min="5" max="5" width="35.42578125" style="240" customWidth="1"/>
    <col min="6" max="6" width="4.140625" style="240" customWidth="1"/>
    <col min="7" max="16384" width="9.140625" style="240"/>
  </cols>
  <sheetData>
    <row r="2" spans="2:7" ht="10.15" customHeight="1" thickBot="1" x14ac:dyDescent="0.25">
      <c r="B2" s="554"/>
      <c r="C2" s="554"/>
      <c r="D2" s="554"/>
      <c r="E2" s="554"/>
    </row>
    <row r="3" spans="2:7" ht="18.600000000000001" customHeight="1" thickBot="1" x14ac:dyDescent="0.25">
      <c r="B3" s="701" t="s">
        <v>411</v>
      </c>
      <c r="C3" s="702"/>
      <c r="D3" s="702"/>
      <c r="E3" s="703"/>
    </row>
    <row r="4" spans="2:7" ht="13.15" customHeight="1" thickBot="1" x14ac:dyDescent="0.25">
      <c r="B4" s="720" t="s">
        <v>412</v>
      </c>
      <c r="C4" s="720"/>
      <c r="D4" s="720"/>
      <c r="E4" s="720"/>
      <c r="F4" s="243"/>
      <c r="G4" s="243"/>
    </row>
    <row r="5" spans="2:7" ht="40.15" customHeight="1" x14ac:dyDescent="0.15">
      <c r="B5" s="555" t="s">
        <v>413</v>
      </c>
      <c r="C5" s="556" t="s">
        <v>414</v>
      </c>
      <c r="D5" s="556" t="s">
        <v>388</v>
      </c>
      <c r="E5" s="557" t="s">
        <v>145</v>
      </c>
      <c r="F5" s="243"/>
      <c r="G5" s="243"/>
    </row>
    <row r="6" spans="2:7" ht="12.95" customHeight="1" x14ac:dyDescent="0.2">
      <c r="B6" s="558" t="s">
        <v>415</v>
      </c>
      <c r="C6" s="559">
        <v>221.92</v>
      </c>
      <c r="D6" s="559">
        <v>221.67</v>
      </c>
      <c r="E6" s="560">
        <f t="shared" ref="E6:E9" si="0">D6-C6</f>
        <v>-0.25</v>
      </c>
    </row>
    <row r="7" spans="2:7" ht="12.95" customHeight="1" x14ac:dyDescent="0.15">
      <c r="B7" s="561" t="s">
        <v>416</v>
      </c>
      <c r="C7" s="562">
        <v>194.46</v>
      </c>
      <c r="D7" s="562">
        <v>193.8</v>
      </c>
      <c r="E7" s="560">
        <f t="shared" si="0"/>
        <v>-0.65999999999999659</v>
      </c>
    </row>
    <row r="8" spans="2:7" ht="12.95" customHeight="1" x14ac:dyDescent="0.2">
      <c r="B8" s="561" t="s">
        <v>417</v>
      </c>
      <c r="C8" s="562">
        <v>96.68</v>
      </c>
      <c r="D8" s="562">
        <v>96.28</v>
      </c>
      <c r="E8" s="560">
        <f t="shared" si="0"/>
        <v>-0.40000000000000568</v>
      </c>
    </row>
    <row r="9" spans="2:7" ht="12.95" customHeight="1" x14ac:dyDescent="0.2">
      <c r="B9" s="561" t="s">
        <v>418</v>
      </c>
      <c r="C9" s="562">
        <v>221.78</v>
      </c>
      <c r="D9" s="562">
        <v>220.78</v>
      </c>
      <c r="E9" s="560">
        <f t="shared" si="0"/>
        <v>-1</v>
      </c>
    </row>
    <row r="10" spans="2:7" ht="12.95" customHeight="1" thickBot="1" x14ac:dyDescent="0.2">
      <c r="B10" s="563" t="s">
        <v>419</v>
      </c>
      <c r="C10" s="564">
        <v>208</v>
      </c>
      <c r="D10" s="564">
        <v>206.08</v>
      </c>
      <c r="E10" s="565">
        <f>D10-C10</f>
        <v>-1.9199999999999875</v>
      </c>
    </row>
    <row r="11" spans="2:7" ht="12.95" customHeight="1" thickBot="1" x14ac:dyDescent="0.25">
      <c r="B11" s="566"/>
      <c r="C11" s="567"/>
      <c r="D11" s="568"/>
      <c r="E11" s="569"/>
    </row>
    <row r="12" spans="2:7" ht="15.75" customHeight="1" thickBot="1" x14ac:dyDescent="0.25">
      <c r="B12" s="701" t="s">
        <v>420</v>
      </c>
      <c r="C12" s="702"/>
      <c r="D12" s="702"/>
      <c r="E12" s="703"/>
    </row>
    <row r="13" spans="2:7" ht="12" customHeight="1" thickBot="1" x14ac:dyDescent="0.25">
      <c r="B13" s="721"/>
      <c r="C13" s="721"/>
      <c r="D13" s="721"/>
      <c r="E13" s="721"/>
    </row>
    <row r="14" spans="2:7" ht="40.15" customHeight="1" x14ac:dyDescent="0.15">
      <c r="B14" s="570" t="s">
        <v>421</v>
      </c>
      <c r="C14" s="571" t="s">
        <v>414</v>
      </c>
      <c r="D14" s="556" t="s">
        <v>388</v>
      </c>
      <c r="E14" s="572" t="s">
        <v>145</v>
      </c>
    </row>
    <row r="15" spans="2:7" ht="12.95" customHeight="1" x14ac:dyDescent="0.15">
      <c r="B15" s="573" t="s">
        <v>422</v>
      </c>
      <c r="C15" s="574"/>
      <c r="D15" s="574"/>
      <c r="E15" s="575"/>
    </row>
    <row r="16" spans="2:7" ht="12.95" customHeight="1" x14ac:dyDescent="0.15">
      <c r="B16" s="573" t="s">
        <v>423</v>
      </c>
      <c r="C16" s="576">
        <v>83.56</v>
      </c>
      <c r="D16" s="576">
        <v>79.040000000000006</v>
      </c>
      <c r="E16" s="577">
        <f t="shared" ref="E16:E20" si="1">D16-C16</f>
        <v>-4.519999999999996</v>
      </c>
    </row>
    <row r="17" spans="2:5" ht="12.95" customHeight="1" x14ac:dyDescent="0.2">
      <c r="B17" s="573" t="s">
        <v>424</v>
      </c>
      <c r="C17" s="576">
        <v>212.12</v>
      </c>
      <c r="D17" s="576">
        <v>180.81</v>
      </c>
      <c r="E17" s="577">
        <f t="shared" si="1"/>
        <v>-31.310000000000002</v>
      </c>
    </row>
    <row r="18" spans="2:5" ht="12.95" customHeight="1" x14ac:dyDescent="0.15">
      <c r="B18" s="573" t="s">
        <v>425</v>
      </c>
      <c r="C18" s="576">
        <v>87.94</v>
      </c>
      <c r="D18" s="576">
        <v>92.14</v>
      </c>
      <c r="E18" s="577">
        <f t="shared" si="1"/>
        <v>4.2000000000000028</v>
      </c>
    </row>
    <row r="19" spans="2:5" ht="12.95" customHeight="1" x14ac:dyDescent="0.2">
      <c r="B19" s="573" t="s">
        <v>426</v>
      </c>
      <c r="C19" s="576">
        <v>132.49</v>
      </c>
      <c r="D19" s="576">
        <v>123.34</v>
      </c>
      <c r="E19" s="577">
        <f t="shared" si="1"/>
        <v>-9.1500000000000057</v>
      </c>
    </row>
    <row r="20" spans="2:5" ht="12.95" customHeight="1" x14ac:dyDescent="0.2">
      <c r="B20" s="578" t="s">
        <v>427</v>
      </c>
      <c r="C20" s="579">
        <v>138.5</v>
      </c>
      <c r="D20" s="579">
        <v>124.49</v>
      </c>
      <c r="E20" s="580">
        <f t="shared" si="1"/>
        <v>-14.010000000000005</v>
      </c>
    </row>
    <row r="21" spans="2:5" ht="12.95" customHeight="1" x14ac:dyDescent="0.2">
      <c r="B21" s="573" t="s">
        <v>428</v>
      </c>
      <c r="C21" s="581"/>
      <c r="D21" s="581"/>
      <c r="E21" s="582"/>
    </row>
    <row r="22" spans="2:5" ht="12.95" customHeight="1" x14ac:dyDescent="0.15">
      <c r="B22" s="573" t="s">
        <v>429</v>
      </c>
      <c r="C22" s="581">
        <v>160.26</v>
      </c>
      <c r="D22" s="581">
        <v>160.11000000000001</v>
      </c>
      <c r="E22" s="582">
        <f t="shared" ref="E22:E26" si="2">D22-C22</f>
        <v>-0.14999999999997726</v>
      </c>
    </row>
    <row r="23" spans="2:5" ht="12.95" customHeight="1" x14ac:dyDescent="0.2">
      <c r="B23" s="573" t="s">
        <v>430</v>
      </c>
      <c r="C23" s="581">
        <v>273.24</v>
      </c>
      <c r="D23" s="581">
        <v>273.10000000000002</v>
      </c>
      <c r="E23" s="582">
        <f t="shared" si="2"/>
        <v>-0.13999999999998636</v>
      </c>
    </row>
    <row r="24" spans="2:5" ht="12.95" customHeight="1" x14ac:dyDescent="0.15">
      <c r="B24" s="573" t="s">
        <v>431</v>
      </c>
      <c r="C24" s="581">
        <v>350</v>
      </c>
      <c r="D24" s="581">
        <v>350</v>
      </c>
      <c r="E24" s="582">
        <f t="shared" si="2"/>
        <v>0</v>
      </c>
    </row>
    <row r="25" spans="2:5" ht="12.95" customHeight="1" x14ac:dyDescent="0.2">
      <c r="B25" s="573" t="s">
        <v>432</v>
      </c>
      <c r="C25" s="581">
        <v>211.15</v>
      </c>
      <c r="D25" s="581">
        <v>211</v>
      </c>
      <c r="E25" s="582">
        <f t="shared" si="2"/>
        <v>-0.15000000000000568</v>
      </c>
    </row>
    <row r="26" spans="2:5" ht="12.95" customHeight="1" thickBot="1" x14ac:dyDescent="0.25">
      <c r="B26" s="583" t="s">
        <v>433</v>
      </c>
      <c r="C26" s="584">
        <v>244.97</v>
      </c>
      <c r="D26" s="584">
        <v>244.83</v>
      </c>
      <c r="E26" s="585">
        <f t="shared" si="2"/>
        <v>-0.13999999999998636</v>
      </c>
    </row>
    <row r="27" spans="2:5" ht="12.95" customHeight="1" x14ac:dyDescent="0.2">
      <c r="B27" s="586"/>
      <c r="C27" s="587"/>
      <c r="D27" s="587"/>
      <c r="E27" s="588"/>
    </row>
    <row r="28" spans="2:5" ht="18.600000000000001" customHeight="1" x14ac:dyDescent="0.2">
      <c r="B28" s="712" t="s">
        <v>434</v>
      </c>
      <c r="C28" s="712"/>
      <c r="D28" s="712"/>
      <c r="E28" s="712"/>
    </row>
    <row r="29" spans="2:5" ht="10.5" customHeight="1" thickBot="1" x14ac:dyDescent="0.2">
      <c r="B29" s="512"/>
      <c r="C29" s="512"/>
      <c r="D29" s="512"/>
      <c r="E29" s="512"/>
    </row>
    <row r="30" spans="2:5" ht="18.600000000000001" customHeight="1" thickBot="1" x14ac:dyDescent="0.2">
      <c r="B30" s="701" t="s">
        <v>435</v>
      </c>
      <c r="C30" s="702"/>
      <c r="D30" s="702"/>
      <c r="E30" s="703"/>
    </row>
    <row r="31" spans="2:5" ht="14.45" customHeight="1" thickBot="1" x14ac:dyDescent="0.2">
      <c r="B31" s="716" t="s">
        <v>436</v>
      </c>
      <c r="C31" s="716"/>
      <c r="D31" s="716"/>
      <c r="E31" s="716"/>
    </row>
    <row r="32" spans="2:5" ht="40.15" customHeight="1" x14ac:dyDescent="0.15">
      <c r="B32" s="589" t="s">
        <v>437</v>
      </c>
      <c r="C32" s="590" t="s">
        <v>414</v>
      </c>
      <c r="D32" s="556" t="s">
        <v>388</v>
      </c>
      <c r="E32" s="591" t="s">
        <v>145</v>
      </c>
    </row>
    <row r="33" spans="2:5" ht="20.100000000000001" customHeight="1" x14ac:dyDescent="0.15">
      <c r="B33" s="592" t="s">
        <v>438</v>
      </c>
      <c r="C33" s="593">
        <v>526.53</v>
      </c>
      <c r="D33" s="593">
        <v>538.86</v>
      </c>
      <c r="E33" s="594">
        <f t="shared" ref="E33:E35" si="3">D33-C33</f>
        <v>12.330000000000041</v>
      </c>
    </row>
    <row r="34" spans="2:5" ht="20.100000000000001" customHeight="1" x14ac:dyDescent="0.15">
      <c r="B34" s="595" t="s">
        <v>439</v>
      </c>
      <c r="C34" s="596">
        <v>492.42</v>
      </c>
      <c r="D34" s="596">
        <v>501.78</v>
      </c>
      <c r="E34" s="594">
        <f t="shared" si="3"/>
        <v>9.3599999999999568</v>
      </c>
    </row>
    <row r="35" spans="2:5" ht="12" thickBot="1" x14ac:dyDescent="0.2">
      <c r="B35" s="597" t="s">
        <v>440</v>
      </c>
      <c r="C35" s="598">
        <v>509.48</v>
      </c>
      <c r="D35" s="598">
        <v>520.32000000000005</v>
      </c>
      <c r="E35" s="599">
        <f t="shared" si="3"/>
        <v>10.840000000000032</v>
      </c>
    </row>
    <row r="36" spans="2:5" x14ac:dyDescent="0.15">
      <c r="B36" s="600"/>
      <c r="E36" s="601"/>
    </row>
    <row r="37" spans="2:5" ht="12" thickBot="1" x14ac:dyDescent="0.2">
      <c r="B37" s="717" t="s">
        <v>441</v>
      </c>
      <c r="C37" s="718"/>
      <c r="D37" s="718"/>
      <c r="E37" s="719"/>
    </row>
    <row r="38" spans="2:5" ht="40.15" customHeight="1" x14ac:dyDescent="0.15">
      <c r="B38" s="589" t="s">
        <v>442</v>
      </c>
      <c r="C38" s="590" t="str">
        <f>C32</f>
        <v>Semana 
 19-25/08
2019</v>
      </c>
      <c r="D38" s="590" t="str">
        <f>D32</f>
        <v>Semana 
26/08-01/09
2019</v>
      </c>
      <c r="E38" s="591" t="s">
        <v>145</v>
      </c>
    </row>
    <row r="39" spans="2:5" x14ac:dyDescent="0.15">
      <c r="B39" s="602" t="s">
        <v>149</v>
      </c>
      <c r="C39" s="593">
        <v>592.61</v>
      </c>
      <c r="D39" s="593">
        <v>592.61</v>
      </c>
      <c r="E39" s="603">
        <f t="shared" ref="E39:E47" si="4">D39-C39</f>
        <v>0</v>
      </c>
    </row>
    <row r="40" spans="2:5" x14ac:dyDescent="0.15">
      <c r="B40" s="604" t="s">
        <v>156</v>
      </c>
      <c r="C40" s="596">
        <v>629.64</v>
      </c>
      <c r="D40" s="596">
        <v>629.64</v>
      </c>
      <c r="E40" s="594">
        <f t="shared" si="4"/>
        <v>0</v>
      </c>
    </row>
    <row r="41" spans="2:5" x14ac:dyDescent="0.15">
      <c r="B41" s="604" t="s">
        <v>190</v>
      </c>
      <c r="C41" s="596">
        <v>660.75</v>
      </c>
      <c r="D41" s="596">
        <v>630.44000000000005</v>
      </c>
      <c r="E41" s="594">
        <f t="shared" si="4"/>
        <v>-30.309999999999945</v>
      </c>
    </row>
    <row r="42" spans="2:5" x14ac:dyDescent="0.15">
      <c r="B42" s="604" t="s">
        <v>147</v>
      </c>
      <c r="C42" s="596">
        <v>560.78</v>
      </c>
      <c r="D42" s="596">
        <v>560.78</v>
      </c>
      <c r="E42" s="594">
        <f t="shared" si="4"/>
        <v>0</v>
      </c>
    </row>
    <row r="43" spans="2:5" x14ac:dyDescent="0.15">
      <c r="B43" s="604" t="s">
        <v>443</v>
      </c>
      <c r="C43" s="596">
        <v>497.26</v>
      </c>
      <c r="D43" s="596">
        <v>520.95000000000005</v>
      </c>
      <c r="E43" s="594">
        <f t="shared" si="4"/>
        <v>23.690000000000055</v>
      </c>
    </row>
    <row r="44" spans="2:5" x14ac:dyDescent="0.15">
      <c r="B44" s="604" t="s">
        <v>162</v>
      </c>
      <c r="C44" s="596">
        <v>497.5</v>
      </c>
      <c r="D44" s="596">
        <v>517.5</v>
      </c>
      <c r="E44" s="594">
        <f t="shared" si="4"/>
        <v>20</v>
      </c>
    </row>
    <row r="45" spans="2:5" x14ac:dyDescent="0.15">
      <c r="B45" s="604" t="s">
        <v>178</v>
      </c>
      <c r="C45" s="596">
        <v>537.04999999999995</v>
      </c>
      <c r="D45" s="596">
        <v>537.04999999999995</v>
      </c>
      <c r="E45" s="594">
        <f t="shared" si="4"/>
        <v>0</v>
      </c>
    </row>
    <row r="46" spans="2:5" x14ac:dyDescent="0.15">
      <c r="B46" s="605" t="s">
        <v>168</v>
      </c>
      <c r="C46" s="606">
        <v>584.36</v>
      </c>
      <c r="D46" s="606">
        <v>584.55999999999995</v>
      </c>
      <c r="E46" s="607">
        <f t="shared" si="4"/>
        <v>0.19999999999993179</v>
      </c>
    </row>
    <row r="47" spans="2:5" ht="12" thickBot="1" x14ac:dyDescent="0.2">
      <c r="B47" s="597" t="s">
        <v>440</v>
      </c>
      <c r="C47" s="598">
        <v>530.53</v>
      </c>
      <c r="D47" s="598">
        <v>542.26</v>
      </c>
      <c r="E47" s="599">
        <f t="shared" si="4"/>
        <v>11.730000000000018</v>
      </c>
    </row>
    <row r="49" spans="5:5" x14ac:dyDescent="0.15">
      <c r="E49" s="97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D10" sqref="D10"/>
    </sheetView>
  </sheetViews>
  <sheetFormatPr baseColWidth="10" defaultColWidth="11.42578125" defaultRowHeight="12.75" x14ac:dyDescent="0.2"/>
  <cols>
    <col min="1" max="1" width="2.140625" style="511" customWidth="1"/>
    <col min="2" max="2" width="32.85546875" style="511" customWidth="1"/>
    <col min="3" max="3" width="14.140625" style="511" customWidth="1"/>
    <col min="4" max="4" width="15" style="511" customWidth="1"/>
    <col min="5" max="5" width="11.7109375" style="511" customWidth="1"/>
    <col min="6" max="6" width="13.5703125" style="511" customWidth="1"/>
    <col min="7" max="7" width="15.140625" style="511" customWidth="1"/>
    <col min="8" max="8" width="11.7109375" style="511" customWidth="1"/>
    <col min="9" max="9" width="14.140625" style="511" customWidth="1"/>
    <col min="10" max="10" width="14.85546875" style="511" customWidth="1"/>
    <col min="11" max="11" width="13.28515625" style="511" customWidth="1"/>
    <col min="12" max="12" width="3.28515625" style="511" customWidth="1"/>
    <col min="13" max="13" width="11.42578125" style="511"/>
    <col min="14" max="14" width="16.140625" style="511" customWidth="1"/>
    <col min="15" max="16384" width="11.42578125" style="511"/>
  </cols>
  <sheetData>
    <row r="1" spans="2:20" ht="13.15" hidden="1" x14ac:dyDescent="0.25">
      <c r="B1" s="608"/>
      <c r="C1" s="608"/>
      <c r="D1" s="608"/>
      <c r="E1" s="608"/>
      <c r="F1" s="608"/>
      <c r="G1" s="608"/>
      <c r="H1" s="608"/>
      <c r="I1" s="608"/>
      <c r="J1" s="608"/>
      <c r="K1" s="609"/>
      <c r="L1" s="728" t="s">
        <v>444</v>
      </c>
      <c r="M1" s="729"/>
      <c r="N1" s="729"/>
      <c r="O1" s="729"/>
      <c r="P1" s="729"/>
      <c r="Q1" s="729"/>
      <c r="R1" s="729"/>
      <c r="S1" s="729"/>
      <c r="T1" s="729"/>
    </row>
    <row r="2" spans="2:20" ht="21.6" customHeight="1" x14ac:dyDescent="0.25">
      <c r="B2" s="608"/>
      <c r="C2" s="608"/>
      <c r="D2" s="608"/>
      <c r="E2" s="608"/>
      <c r="F2" s="608"/>
      <c r="G2" s="608"/>
      <c r="H2" s="608"/>
      <c r="I2" s="608"/>
      <c r="J2" s="608"/>
      <c r="K2" s="610"/>
      <c r="L2" s="611"/>
      <c r="M2" s="612"/>
      <c r="N2" s="612"/>
      <c r="O2" s="612"/>
      <c r="P2" s="612"/>
      <c r="Q2" s="612"/>
      <c r="R2" s="612"/>
      <c r="S2" s="612"/>
      <c r="T2" s="612"/>
    </row>
    <row r="3" spans="2:20" ht="9.6" customHeight="1" x14ac:dyDescent="0.25">
      <c r="B3" s="608"/>
      <c r="C3" s="608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</row>
    <row r="4" spans="2:20" ht="23.45" customHeight="1" thickBot="1" x14ac:dyDescent="0.3">
      <c r="B4" s="690" t="s">
        <v>445</v>
      </c>
      <c r="C4" s="690"/>
      <c r="D4" s="690"/>
      <c r="E4" s="690"/>
      <c r="F4" s="690"/>
      <c r="G4" s="690"/>
      <c r="H4" s="690"/>
      <c r="I4" s="690"/>
      <c r="J4" s="690"/>
      <c r="K4" s="690"/>
      <c r="L4" s="612"/>
      <c r="M4" s="612"/>
      <c r="N4" s="612"/>
      <c r="O4" s="612"/>
      <c r="P4" s="612"/>
      <c r="Q4" s="612"/>
      <c r="R4" s="612"/>
      <c r="S4" s="608"/>
      <c r="T4" s="608"/>
    </row>
    <row r="5" spans="2:20" ht="21" customHeight="1" thickBot="1" x14ac:dyDescent="0.3">
      <c r="B5" s="701" t="s">
        <v>446</v>
      </c>
      <c r="C5" s="702"/>
      <c r="D5" s="702"/>
      <c r="E5" s="702"/>
      <c r="F5" s="702"/>
      <c r="G5" s="702"/>
      <c r="H5" s="702"/>
      <c r="I5" s="702"/>
      <c r="J5" s="702"/>
      <c r="K5" s="703"/>
      <c r="L5" s="613"/>
      <c r="M5" s="613"/>
      <c r="N5" s="613"/>
      <c r="O5" s="613"/>
      <c r="P5" s="613"/>
      <c r="Q5" s="613"/>
      <c r="R5" s="613"/>
      <c r="S5" s="608"/>
      <c r="T5" s="608"/>
    </row>
    <row r="6" spans="2:20" ht="13.15" customHeight="1" x14ac:dyDescent="0.25">
      <c r="L6" s="612"/>
      <c r="M6" s="612"/>
      <c r="N6" s="612"/>
      <c r="O6" s="612"/>
      <c r="P6" s="612"/>
      <c r="Q6" s="612"/>
      <c r="R6" s="613"/>
      <c r="S6" s="608"/>
      <c r="T6" s="608"/>
    </row>
    <row r="7" spans="2:20" ht="13.15" customHeight="1" x14ac:dyDescent="0.2">
      <c r="B7" s="730" t="s">
        <v>447</v>
      </c>
      <c r="C7" s="730"/>
      <c r="D7" s="730"/>
      <c r="E7" s="730"/>
      <c r="F7" s="730"/>
      <c r="G7" s="730"/>
      <c r="H7" s="730"/>
      <c r="I7" s="730"/>
      <c r="J7" s="730"/>
      <c r="K7" s="730"/>
      <c r="L7" s="612"/>
      <c r="M7" s="612"/>
      <c r="N7" s="612"/>
      <c r="O7" s="612"/>
      <c r="P7" s="612"/>
      <c r="Q7" s="612"/>
      <c r="R7" s="613"/>
      <c r="S7" s="608"/>
      <c r="T7" s="608"/>
    </row>
    <row r="8" spans="2:20" ht="13.9" thickBot="1" x14ac:dyDescent="0.3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899999999999999" customHeight="1" thickBot="1" x14ac:dyDescent="0.25">
      <c r="B9" s="722" t="s">
        <v>448</v>
      </c>
      <c r="C9" s="724" t="s">
        <v>449</v>
      </c>
      <c r="D9" s="725"/>
      <c r="E9" s="726"/>
      <c r="F9" s="724" t="s">
        <v>450</v>
      </c>
      <c r="G9" s="725"/>
      <c r="H9" s="726"/>
      <c r="I9" s="724" t="s">
        <v>451</v>
      </c>
      <c r="J9" s="725"/>
      <c r="K9" s="727"/>
    </row>
    <row r="10" spans="2:20" ht="37.15" customHeight="1" x14ac:dyDescent="0.2">
      <c r="B10" s="723"/>
      <c r="C10" s="614" t="s">
        <v>387</v>
      </c>
      <c r="D10" s="556" t="s">
        <v>388</v>
      </c>
      <c r="E10" s="615" t="s">
        <v>145</v>
      </c>
      <c r="F10" s="614" t="str">
        <f>C10</f>
        <v>Semana 
19-18/08
2019</v>
      </c>
      <c r="G10" s="614" t="str">
        <f>D10</f>
        <v>Semana 
26/08-01/09
2019</v>
      </c>
      <c r="H10" s="615" t="s">
        <v>145</v>
      </c>
      <c r="I10" s="614" t="str">
        <f>C10</f>
        <v>Semana 
19-18/08
2019</v>
      </c>
      <c r="J10" s="614" t="str">
        <f>D10</f>
        <v>Semana 
26/08-01/09
2019</v>
      </c>
      <c r="K10" s="616" t="s">
        <v>145</v>
      </c>
    </row>
    <row r="11" spans="2:20" ht="30" customHeight="1" thickBot="1" x14ac:dyDescent="0.3">
      <c r="B11" s="617" t="s">
        <v>452</v>
      </c>
      <c r="C11" s="618">
        <v>183.9</v>
      </c>
      <c r="D11" s="618">
        <v>183.38</v>
      </c>
      <c r="E11" s="619">
        <f>+D11-C11</f>
        <v>-0.52000000000001023</v>
      </c>
      <c r="F11" s="618">
        <v>179.37</v>
      </c>
      <c r="G11" s="618">
        <v>181.78</v>
      </c>
      <c r="H11" s="619">
        <f>+G11-F11</f>
        <v>2.4099999999999966</v>
      </c>
      <c r="I11" s="618">
        <v>176.03</v>
      </c>
      <c r="J11" s="618">
        <v>175.01</v>
      </c>
      <c r="K11" s="620">
        <f>+J11-I11</f>
        <v>-1.0200000000000102</v>
      </c>
    </row>
    <row r="12" spans="2:20" ht="19.899999999999999" customHeight="1" x14ac:dyDescent="0.25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899999999999999" customHeight="1" thickBot="1" x14ac:dyDescent="0.3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899999999999999" customHeight="1" x14ac:dyDescent="0.2">
      <c r="B14" s="722" t="s">
        <v>448</v>
      </c>
      <c r="C14" s="724" t="s">
        <v>453</v>
      </c>
      <c r="D14" s="725"/>
      <c r="E14" s="726"/>
      <c r="F14" s="724" t="s">
        <v>454</v>
      </c>
      <c r="G14" s="725"/>
      <c r="H14" s="726"/>
      <c r="I14" s="724" t="s">
        <v>455</v>
      </c>
      <c r="J14" s="725"/>
      <c r="K14" s="727"/>
    </row>
    <row r="15" spans="2:20" ht="37.15" customHeight="1" x14ac:dyDescent="0.2">
      <c r="B15" s="723"/>
      <c r="C15" s="614" t="str">
        <f>C10</f>
        <v>Semana 
19-18/08
2019</v>
      </c>
      <c r="D15" s="614" t="str">
        <f>D10</f>
        <v>Semana 
26/08-01/09
2019</v>
      </c>
      <c r="E15" s="615" t="s">
        <v>145</v>
      </c>
      <c r="F15" s="614" t="str">
        <f>C10</f>
        <v>Semana 
19-18/08
2019</v>
      </c>
      <c r="G15" s="614" t="str">
        <f>D10</f>
        <v>Semana 
26/08-01/09
2019</v>
      </c>
      <c r="H15" s="615" t="s">
        <v>145</v>
      </c>
      <c r="I15" s="614" t="str">
        <f>C10</f>
        <v>Semana 
19-18/08
2019</v>
      </c>
      <c r="J15" s="614" t="str">
        <f>D10</f>
        <v>Semana 
26/08-01/09
2019</v>
      </c>
      <c r="K15" s="616" t="s">
        <v>145</v>
      </c>
    </row>
    <row r="16" spans="2:20" ht="30" customHeight="1" thickBot="1" x14ac:dyDescent="0.3">
      <c r="B16" s="617" t="s">
        <v>452</v>
      </c>
      <c r="C16" s="618">
        <v>168.56</v>
      </c>
      <c r="D16" s="618">
        <v>167.75</v>
      </c>
      <c r="E16" s="619">
        <f>+D16-C16</f>
        <v>-0.81000000000000227</v>
      </c>
      <c r="F16" s="618">
        <v>163.82</v>
      </c>
      <c r="G16" s="618">
        <v>164.88</v>
      </c>
      <c r="H16" s="619">
        <f>+G16-F16</f>
        <v>1.0600000000000023</v>
      </c>
      <c r="I16" s="618">
        <v>159.96</v>
      </c>
      <c r="J16" s="618">
        <v>159.38999999999999</v>
      </c>
      <c r="K16" s="620">
        <v>-183.9</v>
      </c>
    </row>
    <row r="17" spans="2:11" ht="19.899999999999999" customHeight="1" x14ac:dyDescent="0.25"/>
    <row r="18" spans="2:11" ht="19.899999999999999" customHeight="1" thickBot="1" x14ac:dyDescent="0.3"/>
    <row r="19" spans="2:11" ht="19.899999999999999" customHeight="1" thickBot="1" x14ac:dyDescent="0.3">
      <c r="B19" s="701" t="s">
        <v>456</v>
      </c>
      <c r="C19" s="702"/>
      <c r="D19" s="702"/>
      <c r="E19" s="702"/>
      <c r="F19" s="702"/>
      <c r="G19" s="702"/>
      <c r="H19" s="702"/>
      <c r="I19" s="702"/>
      <c r="J19" s="702"/>
      <c r="K19" s="703"/>
    </row>
    <row r="20" spans="2:11" ht="19.899999999999999" customHeight="1" x14ac:dyDescent="0.25">
      <c r="B20" s="262"/>
    </row>
    <row r="21" spans="2:11" ht="19.899999999999999" customHeight="1" thickBot="1" x14ac:dyDescent="0.3"/>
    <row r="22" spans="2:11" ht="19.899999999999999" customHeight="1" x14ac:dyDescent="0.2">
      <c r="B22" s="722" t="s">
        <v>457</v>
      </c>
      <c r="C22" s="724" t="s">
        <v>458</v>
      </c>
      <c r="D22" s="725"/>
      <c r="E22" s="726"/>
      <c r="F22" s="724" t="s">
        <v>459</v>
      </c>
      <c r="G22" s="725"/>
      <c r="H22" s="726"/>
      <c r="I22" s="724" t="s">
        <v>460</v>
      </c>
      <c r="J22" s="725"/>
      <c r="K22" s="727"/>
    </row>
    <row r="23" spans="2:11" ht="37.15" customHeight="1" x14ac:dyDescent="0.2">
      <c r="B23" s="723"/>
      <c r="C23" s="614" t="str">
        <f>C10</f>
        <v>Semana 
19-18/08
2019</v>
      </c>
      <c r="D23" s="614" t="str">
        <f>D10</f>
        <v>Semana 
26/08-01/09
2019</v>
      </c>
      <c r="E23" s="615" t="s">
        <v>145</v>
      </c>
      <c r="F23" s="614" t="str">
        <f>C10</f>
        <v>Semana 
19-18/08
2019</v>
      </c>
      <c r="G23" s="614" t="str">
        <f>D10</f>
        <v>Semana 
26/08-01/09
2019</v>
      </c>
      <c r="H23" s="615" t="s">
        <v>145</v>
      </c>
      <c r="I23" s="614" t="str">
        <f>C10</f>
        <v>Semana 
19-18/08
2019</v>
      </c>
      <c r="J23" s="614" t="str">
        <f>D10</f>
        <v>Semana 
26/08-01/09
2019</v>
      </c>
      <c r="K23" s="616" t="s">
        <v>145</v>
      </c>
    </row>
    <row r="24" spans="2:11" ht="30" customHeight="1" x14ac:dyDescent="0.2">
      <c r="B24" s="621" t="s">
        <v>461</v>
      </c>
      <c r="C24" s="622" t="s">
        <v>255</v>
      </c>
      <c r="D24" s="622" t="s">
        <v>255</v>
      </c>
      <c r="E24" s="623" t="s">
        <v>255</v>
      </c>
      <c r="F24" s="622">
        <v>1.53</v>
      </c>
      <c r="G24" s="622">
        <v>1.53</v>
      </c>
      <c r="H24" s="623">
        <f t="shared" ref="H24:H31" si="0">+G24-F24</f>
        <v>0</v>
      </c>
      <c r="I24" s="622">
        <v>1.5</v>
      </c>
      <c r="J24" s="622">
        <v>1.5</v>
      </c>
      <c r="K24" s="624">
        <f t="shared" ref="K24:K31" si="1">+J24-I24</f>
        <v>0</v>
      </c>
    </row>
    <row r="25" spans="2:11" ht="30" customHeight="1" x14ac:dyDescent="0.2">
      <c r="B25" s="621" t="s">
        <v>462</v>
      </c>
      <c r="C25" s="622">
        <v>1.48</v>
      </c>
      <c r="D25" s="622">
        <v>1.48</v>
      </c>
      <c r="E25" s="623">
        <f t="shared" ref="E25:E31" si="2">+D25-C25</f>
        <v>0</v>
      </c>
      <c r="F25" s="622">
        <v>1.46</v>
      </c>
      <c r="G25" s="622">
        <v>1.46</v>
      </c>
      <c r="H25" s="623">
        <f t="shared" si="0"/>
        <v>0</v>
      </c>
      <c r="I25" s="622">
        <v>1.44</v>
      </c>
      <c r="J25" s="622">
        <v>1.44</v>
      </c>
      <c r="K25" s="624">
        <f t="shared" si="1"/>
        <v>0</v>
      </c>
    </row>
    <row r="26" spans="2:11" ht="30" customHeight="1" x14ac:dyDescent="0.2">
      <c r="B26" s="621" t="s">
        <v>463</v>
      </c>
      <c r="C26" s="622">
        <v>1.48</v>
      </c>
      <c r="D26" s="622">
        <v>1.48</v>
      </c>
      <c r="E26" s="623">
        <f t="shared" si="2"/>
        <v>0</v>
      </c>
      <c r="F26" s="622">
        <v>1.46</v>
      </c>
      <c r="G26" s="622">
        <v>1.46</v>
      </c>
      <c r="H26" s="623">
        <f t="shared" si="0"/>
        <v>0</v>
      </c>
      <c r="I26" s="622">
        <v>1.45</v>
      </c>
      <c r="J26" s="622">
        <v>1.45</v>
      </c>
      <c r="K26" s="624">
        <f t="shared" si="1"/>
        <v>0</v>
      </c>
    </row>
    <row r="27" spans="2:11" ht="30" customHeight="1" x14ac:dyDescent="0.2">
      <c r="B27" s="621" t="s">
        <v>464</v>
      </c>
      <c r="C27" s="622">
        <v>1.52</v>
      </c>
      <c r="D27" s="622">
        <v>1.52</v>
      </c>
      <c r="E27" s="623">
        <f t="shared" si="2"/>
        <v>0</v>
      </c>
      <c r="F27" s="622">
        <v>1.51</v>
      </c>
      <c r="G27" s="622">
        <v>1.51</v>
      </c>
      <c r="H27" s="623">
        <f t="shared" si="0"/>
        <v>0</v>
      </c>
      <c r="I27" s="622">
        <v>1.5</v>
      </c>
      <c r="J27" s="622">
        <v>1.5</v>
      </c>
      <c r="K27" s="624">
        <f t="shared" si="1"/>
        <v>0</v>
      </c>
    </row>
    <row r="28" spans="2:11" ht="30" customHeight="1" x14ac:dyDescent="0.2">
      <c r="B28" s="621" t="s">
        <v>465</v>
      </c>
      <c r="C28" s="622">
        <v>1.48</v>
      </c>
      <c r="D28" s="622">
        <v>1.5</v>
      </c>
      <c r="E28" s="623">
        <f t="shared" si="2"/>
        <v>2.0000000000000018E-2</v>
      </c>
      <c r="F28" s="622">
        <v>1.46</v>
      </c>
      <c r="G28" s="622">
        <v>1.47</v>
      </c>
      <c r="H28" s="623">
        <f t="shared" si="0"/>
        <v>1.0000000000000009E-2</v>
      </c>
      <c r="I28" s="622">
        <v>1.9</v>
      </c>
      <c r="J28" s="622">
        <v>1.91</v>
      </c>
      <c r="K28" s="624">
        <f t="shared" si="1"/>
        <v>1.0000000000000009E-2</v>
      </c>
    </row>
    <row r="29" spans="2:11" ht="30" customHeight="1" x14ac:dyDescent="0.2">
      <c r="B29" s="621" t="s">
        <v>466</v>
      </c>
      <c r="C29" s="622">
        <v>1.48</v>
      </c>
      <c r="D29" s="622">
        <v>1.48</v>
      </c>
      <c r="E29" s="623">
        <f t="shared" si="2"/>
        <v>0</v>
      </c>
      <c r="F29" s="622">
        <v>1.48</v>
      </c>
      <c r="G29" s="622">
        <v>1.48</v>
      </c>
      <c r="H29" s="623">
        <f t="shared" si="0"/>
        <v>0</v>
      </c>
      <c r="I29" s="622">
        <v>1.42</v>
      </c>
      <c r="J29" s="622">
        <v>1.42</v>
      </c>
      <c r="K29" s="624">
        <f t="shared" si="1"/>
        <v>0</v>
      </c>
    </row>
    <row r="30" spans="2:11" ht="30" customHeight="1" x14ac:dyDescent="0.2">
      <c r="B30" s="621" t="s">
        <v>467</v>
      </c>
      <c r="C30" s="622">
        <v>1.48</v>
      </c>
      <c r="D30" s="622">
        <v>1.48</v>
      </c>
      <c r="E30" s="623">
        <f t="shared" si="2"/>
        <v>0</v>
      </c>
      <c r="F30" s="622">
        <v>1.48</v>
      </c>
      <c r="G30" s="622">
        <v>1.48</v>
      </c>
      <c r="H30" s="623">
        <f t="shared" si="0"/>
        <v>0</v>
      </c>
      <c r="I30" s="622">
        <v>1.48</v>
      </c>
      <c r="J30" s="622">
        <v>1.48</v>
      </c>
      <c r="K30" s="624">
        <f t="shared" si="1"/>
        <v>0</v>
      </c>
    </row>
    <row r="31" spans="2:11" ht="30" customHeight="1" thickBot="1" x14ac:dyDescent="0.25">
      <c r="B31" s="625" t="s">
        <v>468</v>
      </c>
      <c r="C31" s="626">
        <v>1.51</v>
      </c>
      <c r="D31" s="626">
        <v>1.51</v>
      </c>
      <c r="E31" s="627">
        <f t="shared" si="2"/>
        <v>0</v>
      </c>
      <c r="F31" s="626">
        <v>1.46</v>
      </c>
      <c r="G31" s="626">
        <v>1.46</v>
      </c>
      <c r="H31" s="627">
        <f t="shared" si="0"/>
        <v>0</v>
      </c>
      <c r="I31" s="626">
        <v>1.45</v>
      </c>
      <c r="J31" s="626">
        <v>1.45</v>
      </c>
      <c r="K31" s="628">
        <f t="shared" si="1"/>
        <v>0</v>
      </c>
    </row>
    <row r="33" spans="11:11" x14ac:dyDescent="0.2">
      <c r="K33" s="97" t="s">
        <v>56</v>
      </c>
    </row>
    <row r="34" spans="11:11" x14ac:dyDescent="0.2">
      <c r="K34" s="261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G28" sqref="G28"/>
    </sheetView>
  </sheetViews>
  <sheetFormatPr baseColWidth="10" defaultColWidth="9.140625" defaultRowHeight="11.25" x14ac:dyDescent="0.15"/>
  <cols>
    <col min="1" max="1" width="4.28515625" style="240" customWidth="1"/>
    <col min="2" max="2" width="40.85546875" style="240" customWidth="1"/>
    <col min="3" max="4" width="15.7109375" style="240" customWidth="1"/>
    <col min="5" max="5" width="35.140625" style="240" customWidth="1"/>
    <col min="6" max="6" width="4.140625" style="240" customWidth="1"/>
    <col min="7" max="8" width="10.7109375" style="240" customWidth="1"/>
    <col min="9" max="9" width="9.140625" style="240"/>
    <col min="10" max="10" width="9.140625" style="240" customWidth="1"/>
    <col min="11" max="16384" width="9.140625" style="240"/>
  </cols>
  <sheetData>
    <row r="2" spans="2:8" ht="13.9" x14ac:dyDescent="0.25">
      <c r="E2" s="241"/>
    </row>
    <row r="3" spans="2:8" ht="13.9" customHeight="1" thickBot="1" x14ac:dyDescent="0.25">
      <c r="B3" s="554"/>
      <c r="C3" s="554"/>
      <c r="D3" s="554"/>
      <c r="E3" s="554"/>
      <c r="F3" s="554"/>
      <c r="G3" s="554"/>
      <c r="H3" s="554"/>
    </row>
    <row r="4" spans="2:8" ht="19.899999999999999" customHeight="1" thickBot="1" x14ac:dyDescent="0.25">
      <c r="B4" s="701" t="s">
        <v>469</v>
      </c>
      <c r="C4" s="702"/>
      <c r="D4" s="702"/>
      <c r="E4" s="703"/>
      <c r="F4" s="629"/>
      <c r="G4" s="629"/>
      <c r="H4" s="554"/>
    </row>
    <row r="5" spans="2:8" ht="22.9" customHeight="1" x14ac:dyDescent="0.2">
      <c r="B5" s="737" t="s">
        <v>470</v>
      </c>
      <c r="C5" s="737"/>
      <c r="D5" s="737"/>
      <c r="E5" s="737"/>
      <c r="G5" s="554"/>
      <c r="H5" s="554"/>
    </row>
    <row r="6" spans="2:8" ht="15" customHeight="1" x14ac:dyDescent="0.2">
      <c r="B6" s="676"/>
      <c r="C6" s="676"/>
      <c r="D6" s="676"/>
      <c r="E6" s="676"/>
      <c r="F6" s="243"/>
      <c r="G6" s="630"/>
      <c r="H6" s="554"/>
    </row>
    <row r="7" spans="2:8" ht="0.95" customHeight="1" thickBot="1" x14ac:dyDescent="0.25">
      <c r="B7" s="630"/>
      <c r="C7" s="630"/>
      <c r="D7" s="630"/>
      <c r="E7" s="630"/>
      <c r="F7" s="630"/>
      <c r="G7" s="630"/>
      <c r="H7" s="554"/>
    </row>
    <row r="8" spans="2:8" ht="40.15" customHeight="1" x14ac:dyDescent="0.15">
      <c r="B8" s="631" t="s">
        <v>471</v>
      </c>
      <c r="C8" s="632" t="s">
        <v>387</v>
      </c>
      <c r="D8" s="632" t="s">
        <v>388</v>
      </c>
      <c r="E8" s="633" t="s">
        <v>206</v>
      </c>
      <c r="F8" s="554"/>
      <c r="G8" s="554"/>
      <c r="H8" s="554"/>
    </row>
    <row r="9" spans="2:8" ht="12.95" customHeight="1" x14ac:dyDescent="0.2">
      <c r="B9" s="634" t="s">
        <v>472</v>
      </c>
      <c r="C9" s="635">
        <v>70.5</v>
      </c>
      <c r="D9" s="635">
        <v>71.66</v>
      </c>
      <c r="E9" s="636">
        <f>+D9-C9</f>
        <v>1.1599999999999966</v>
      </c>
      <c r="F9" s="554"/>
      <c r="G9" s="554"/>
      <c r="H9" s="554"/>
    </row>
    <row r="10" spans="2:8" ht="32.1" customHeight="1" x14ac:dyDescent="0.2">
      <c r="B10" s="637" t="s">
        <v>473</v>
      </c>
      <c r="C10" s="638"/>
      <c r="D10" s="638"/>
      <c r="E10" s="639"/>
      <c r="F10" s="554"/>
      <c r="G10" s="554"/>
      <c r="H10" s="554"/>
    </row>
    <row r="11" spans="2:8" ht="12.95" customHeight="1" x14ac:dyDescent="0.15">
      <c r="B11" s="634" t="s">
        <v>474</v>
      </c>
      <c r="C11" s="635">
        <v>135.54</v>
      </c>
      <c r="D11" s="635">
        <v>134.76</v>
      </c>
      <c r="E11" s="636">
        <f>+D11-C11</f>
        <v>-0.78000000000000114</v>
      </c>
      <c r="F11" s="554"/>
      <c r="G11" s="554"/>
      <c r="H11" s="554"/>
    </row>
    <row r="12" spans="2:8" ht="1.9" hidden="1" customHeight="1" x14ac:dyDescent="0.2">
      <c r="B12" s="640"/>
      <c r="C12" s="641"/>
      <c r="D12" s="641"/>
      <c r="E12" s="642"/>
      <c r="F12" s="554"/>
      <c r="G12" s="554"/>
      <c r="H12" s="554"/>
    </row>
    <row r="13" spans="2:8" ht="32.1" customHeight="1" x14ac:dyDescent="0.2">
      <c r="B13" s="637" t="s">
        <v>475</v>
      </c>
      <c r="C13" s="638"/>
      <c r="D13" s="638"/>
      <c r="E13" s="639"/>
      <c r="F13" s="554"/>
      <c r="G13" s="554"/>
      <c r="H13" s="554"/>
    </row>
    <row r="14" spans="2:8" ht="12.95" customHeight="1" x14ac:dyDescent="0.2">
      <c r="B14" s="634" t="s">
        <v>476</v>
      </c>
      <c r="C14" s="635">
        <v>175</v>
      </c>
      <c r="D14" s="635">
        <v>190</v>
      </c>
      <c r="E14" s="636">
        <f t="shared" ref="E14:E16" si="0">+D14-C14</f>
        <v>15</v>
      </c>
      <c r="F14" s="554"/>
      <c r="G14" s="554"/>
      <c r="H14" s="554"/>
    </row>
    <row r="15" spans="2:8" ht="12.95" customHeight="1" x14ac:dyDescent="0.2">
      <c r="B15" s="634" t="s">
        <v>477</v>
      </c>
      <c r="C15" s="635">
        <v>220</v>
      </c>
      <c r="D15" s="635">
        <v>220</v>
      </c>
      <c r="E15" s="636">
        <f t="shared" si="0"/>
        <v>0</v>
      </c>
      <c r="F15" s="554"/>
      <c r="G15" s="554"/>
      <c r="H15" s="554"/>
    </row>
    <row r="16" spans="2:8" ht="12.95" customHeight="1" thickBot="1" x14ac:dyDescent="0.25">
      <c r="B16" s="643" t="s">
        <v>478</v>
      </c>
      <c r="C16" s="644">
        <v>208.26</v>
      </c>
      <c r="D16" s="644">
        <v>216.52</v>
      </c>
      <c r="E16" s="645">
        <f t="shared" si="0"/>
        <v>8.2600000000000193</v>
      </c>
      <c r="F16" s="554"/>
      <c r="G16" s="554"/>
      <c r="H16" s="554"/>
    </row>
    <row r="17" spans="2:8" ht="0.95" customHeight="1" x14ac:dyDescent="0.2">
      <c r="B17" s="738"/>
      <c r="C17" s="738"/>
      <c r="D17" s="738"/>
      <c r="E17" s="738"/>
      <c r="F17" s="554"/>
      <c r="G17" s="554"/>
      <c r="H17" s="554"/>
    </row>
    <row r="18" spans="2:8" ht="21.95" customHeight="1" thickBot="1" x14ac:dyDescent="0.25">
      <c r="B18" s="646"/>
      <c r="C18" s="646"/>
      <c r="D18" s="646"/>
      <c r="E18" s="646"/>
      <c r="F18" s="554"/>
      <c r="G18" s="554"/>
      <c r="H18" s="554"/>
    </row>
    <row r="19" spans="2:8" ht="14.45" customHeight="1" thickBot="1" x14ac:dyDescent="0.2">
      <c r="B19" s="701" t="s">
        <v>479</v>
      </c>
      <c r="C19" s="702"/>
      <c r="D19" s="702"/>
      <c r="E19" s="703"/>
      <c r="F19" s="554"/>
      <c r="G19" s="554"/>
      <c r="H19" s="554"/>
    </row>
    <row r="20" spans="2:8" ht="12" customHeight="1" thickBot="1" x14ac:dyDescent="0.25">
      <c r="B20" s="739"/>
      <c r="C20" s="739"/>
      <c r="D20" s="739"/>
      <c r="E20" s="739"/>
      <c r="F20" s="554"/>
      <c r="G20" s="554"/>
      <c r="H20" s="554"/>
    </row>
    <row r="21" spans="2:8" ht="40.15" customHeight="1" x14ac:dyDescent="0.15">
      <c r="B21" s="631" t="s">
        <v>480</v>
      </c>
      <c r="C21" s="647" t="str">
        <f>C8</f>
        <v>Semana 
19-18/08
2019</v>
      </c>
      <c r="D21" s="632" t="str">
        <f>D8</f>
        <v>Semana 
26/08-01/09
2019</v>
      </c>
      <c r="E21" s="633" t="s">
        <v>206</v>
      </c>
      <c r="F21" s="554"/>
      <c r="G21" s="554"/>
      <c r="H21" s="554"/>
    </row>
    <row r="22" spans="2:8" ht="12.75" customHeight="1" x14ac:dyDescent="0.2">
      <c r="B22" s="634" t="s">
        <v>481</v>
      </c>
      <c r="C22" s="635">
        <v>337.14</v>
      </c>
      <c r="D22" s="635">
        <v>337.14</v>
      </c>
      <c r="E22" s="636">
        <f t="shared" ref="E22:E23" si="1">+D22-C22</f>
        <v>0</v>
      </c>
      <c r="F22" s="554"/>
      <c r="G22" s="554"/>
      <c r="H22" s="554"/>
    </row>
    <row r="23" spans="2:8" ht="11.45" x14ac:dyDescent="0.2">
      <c r="B23" s="634" t="s">
        <v>482</v>
      </c>
      <c r="C23" s="635">
        <v>418.57</v>
      </c>
      <c r="D23" s="635">
        <v>418.57</v>
      </c>
      <c r="E23" s="636">
        <f t="shared" si="1"/>
        <v>0</v>
      </c>
    </row>
    <row r="24" spans="2:8" ht="32.1" customHeight="1" x14ac:dyDescent="0.2">
      <c r="B24" s="637" t="s">
        <v>475</v>
      </c>
      <c r="C24" s="648"/>
      <c r="D24" s="648"/>
      <c r="E24" s="649"/>
    </row>
    <row r="25" spans="2:8" ht="14.25" customHeight="1" x14ac:dyDescent="0.15">
      <c r="B25" s="634" t="s">
        <v>483</v>
      </c>
      <c r="C25" s="635">
        <v>209.29</v>
      </c>
      <c r="D25" s="635">
        <v>209.29</v>
      </c>
      <c r="E25" s="636">
        <f t="shared" ref="E25" si="2">+D25-C25</f>
        <v>0</v>
      </c>
    </row>
    <row r="26" spans="2:8" ht="32.1" customHeight="1" x14ac:dyDescent="0.2">
      <c r="B26" s="637" t="s">
        <v>484</v>
      </c>
      <c r="C26" s="648"/>
      <c r="D26" s="648"/>
      <c r="E26" s="650"/>
    </row>
    <row r="27" spans="2:8" ht="14.25" customHeight="1" x14ac:dyDescent="0.15">
      <c r="B27" s="634" t="s">
        <v>485</v>
      </c>
      <c r="C27" s="635" t="s">
        <v>259</v>
      </c>
      <c r="D27" s="635" t="s">
        <v>259</v>
      </c>
      <c r="E27" s="636" t="s">
        <v>259</v>
      </c>
    </row>
    <row r="28" spans="2:8" ht="32.1" customHeight="1" x14ac:dyDescent="0.2">
      <c r="B28" s="637" t="s">
        <v>486</v>
      </c>
      <c r="C28" s="651"/>
      <c r="D28" s="651"/>
      <c r="E28" s="649"/>
    </row>
    <row r="29" spans="2:8" x14ac:dyDescent="0.15">
      <c r="B29" s="634" t="s">
        <v>487</v>
      </c>
      <c r="C29" s="652" t="s">
        <v>259</v>
      </c>
      <c r="D29" s="652" t="s">
        <v>259</v>
      </c>
      <c r="E29" s="653" t="s">
        <v>259</v>
      </c>
    </row>
    <row r="30" spans="2:8" ht="27.75" customHeight="1" x14ac:dyDescent="0.15">
      <c r="B30" s="637" t="s">
        <v>488</v>
      </c>
      <c r="C30" s="651"/>
      <c r="D30" s="651"/>
      <c r="E30" s="649"/>
    </row>
    <row r="31" spans="2:8" x14ac:dyDescent="0.15">
      <c r="B31" s="634" t="s">
        <v>489</v>
      </c>
      <c r="C31" s="635">
        <v>171.64</v>
      </c>
      <c r="D31" s="635">
        <v>171.64</v>
      </c>
      <c r="E31" s="636">
        <f t="shared" ref="E31:E32" si="3">+D31-C31</f>
        <v>0</v>
      </c>
    </row>
    <row r="32" spans="2:8" x14ac:dyDescent="0.15">
      <c r="B32" s="634" t="s">
        <v>490</v>
      </c>
      <c r="C32" s="635">
        <v>195.54</v>
      </c>
      <c r="D32" s="635">
        <v>195.54</v>
      </c>
      <c r="E32" s="636">
        <f t="shared" si="3"/>
        <v>0</v>
      </c>
    </row>
    <row r="33" spans="2:5" x14ac:dyDescent="0.15">
      <c r="B33" s="634" t="s">
        <v>491</v>
      </c>
      <c r="C33" s="635" t="s">
        <v>255</v>
      </c>
      <c r="D33" s="635" t="s">
        <v>255</v>
      </c>
      <c r="E33" s="636" t="s">
        <v>255</v>
      </c>
    </row>
    <row r="34" spans="2:5" ht="32.1" customHeight="1" x14ac:dyDescent="0.15">
      <c r="B34" s="637" t="s">
        <v>492</v>
      </c>
      <c r="C34" s="648"/>
      <c r="D34" s="648"/>
      <c r="E34" s="650"/>
    </row>
    <row r="35" spans="2:5" ht="16.5" customHeight="1" x14ac:dyDescent="0.15">
      <c r="B35" s="634" t="s">
        <v>493</v>
      </c>
      <c r="C35" s="635">
        <v>82.61</v>
      </c>
      <c r="D35" s="635">
        <v>82.61</v>
      </c>
      <c r="E35" s="636">
        <f t="shared" ref="E35" si="4">+D35-C35</f>
        <v>0</v>
      </c>
    </row>
    <row r="36" spans="2:5" ht="23.25" customHeight="1" x14ac:dyDescent="0.15">
      <c r="B36" s="637" t="s">
        <v>494</v>
      </c>
      <c r="C36" s="648"/>
      <c r="D36" s="648"/>
      <c r="E36" s="650"/>
    </row>
    <row r="37" spans="2:5" ht="13.5" customHeight="1" x14ac:dyDescent="0.15">
      <c r="B37" s="634" t="s">
        <v>495</v>
      </c>
      <c r="C37" s="635">
        <v>245</v>
      </c>
      <c r="D37" s="635">
        <v>245</v>
      </c>
      <c r="E37" s="636">
        <f t="shared" ref="E37" si="5">+D37-C37</f>
        <v>0</v>
      </c>
    </row>
    <row r="38" spans="2:5" ht="32.1" customHeight="1" x14ac:dyDescent="0.15">
      <c r="B38" s="637" t="s">
        <v>496</v>
      </c>
      <c r="C38" s="648"/>
      <c r="D38" s="648"/>
      <c r="E38" s="649"/>
    </row>
    <row r="39" spans="2:5" ht="16.5" customHeight="1" thickBot="1" x14ac:dyDescent="0.2">
      <c r="B39" s="643" t="s">
        <v>497</v>
      </c>
      <c r="C39" s="644">
        <v>78.260000000000005</v>
      </c>
      <c r="D39" s="644">
        <v>78.260000000000005</v>
      </c>
      <c r="E39" s="645">
        <f t="shared" ref="E39" si="6">+D39-C39</f>
        <v>0</v>
      </c>
    </row>
    <row r="40" spans="2:5" x14ac:dyDescent="0.15">
      <c r="B40" s="240" t="s">
        <v>498</v>
      </c>
    </row>
    <row r="41" spans="2:5" x14ac:dyDescent="0.15">
      <c r="C41" s="261"/>
      <c r="D41" s="261"/>
      <c r="E41" s="261"/>
    </row>
    <row r="42" spans="2:5" ht="13.15" customHeight="1" thickBot="1" x14ac:dyDescent="0.2">
      <c r="B42" s="261"/>
      <c r="C42" s="261"/>
      <c r="D42" s="261"/>
      <c r="E42" s="261"/>
    </row>
    <row r="43" spans="2:5" x14ac:dyDescent="0.15">
      <c r="B43" s="654"/>
      <c r="C43" s="526"/>
      <c r="D43" s="526"/>
      <c r="E43" s="655"/>
    </row>
    <row r="44" spans="2:5" x14ac:dyDescent="0.15">
      <c r="B44" s="549"/>
      <c r="E44" s="656"/>
    </row>
    <row r="45" spans="2:5" ht="12.75" customHeight="1" x14ac:dyDescent="0.15">
      <c r="B45" s="731" t="s">
        <v>499</v>
      </c>
      <c r="C45" s="732"/>
      <c r="D45" s="732"/>
      <c r="E45" s="733"/>
    </row>
    <row r="46" spans="2:5" ht="18" customHeight="1" x14ac:dyDescent="0.15">
      <c r="B46" s="731"/>
      <c r="C46" s="732"/>
      <c r="D46" s="732"/>
      <c r="E46" s="733"/>
    </row>
    <row r="47" spans="2:5" x14ac:dyDescent="0.15">
      <c r="B47" s="549"/>
      <c r="E47" s="656"/>
    </row>
    <row r="48" spans="2:5" ht="14.25" x14ac:dyDescent="0.2">
      <c r="B48" s="734" t="s">
        <v>500</v>
      </c>
      <c r="C48" s="735"/>
      <c r="D48" s="735"/>
      <c r="E48" s="736"/>
    </row>
    <row r="49" spans="2:5" x14ac:dyDescent="0.15">
      <c r="B49" s="549"/>
      <c r="E49" s="656"/>
    </row>
    <row r="50" spans="2:5" x14ac:dyDescent="0.15">
      <c r="B50" s="549"/>
      <c r="E50" s="656"/>
    </row>
    <row r="51" spans="2:5" ht="12" thickBot="1" x14ac:dyDescent="0.2">
      <c r="B51" s="657"/>
      <c r="C51" s="544"/>
      <c r="D51" s="544"/>
      <c r="E51" s="658"/>
    </row>
    <row r="54" spans="2:5" x14ac:dyDescent="0.15">
      <c r="E54" s="97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view="pageBreakPreview" topLeftCell="A32" zoomScale="90" zoomScaleNormal="80" zoomScaleSheetLayoutView="90" workbookViewId="0">
      <selection activeCell="I53" sqref="I53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5"/>
    <row r="2" spans="2:7" ht="17.25" customHeight="1" x14ac:dyDescent="0.3">
      <c r="B2" s="661" t="s">
        <v>0</v>
      </c>
      <c r="C2" s="661"/>
      <c r="D2" s="661"/>
      <c r="E2" s="661"/>
      <c r="F2" s="661"/>
      <c r="G2" s="2"/>
    </row>
    <row r="3" spans="2:7" ht="4.5" customHeight="1" x14ac:dyDescent="0.3">
      <c r="B3" s="3"/>
      <c r="C3" s="3"/>
      <c r="D3" s="3"/>
      <c r="E3" s="3"/>
      <c r="F3" s="3"/>
      <c r="G3" s="2"/>
    </row>
    <row r="4" spans="2:7" ht="17.25" customHeight="1" x14ac:dyDescent="0.2">
      <c r="B4" s="662" t="s">
        <v>1</v>
      </c>
      <c r="C4" s="662"/>
      <c r="D4" s="662"/>
      <c r="E4" s="662"/>
      <c r="F4" s="662"/>
      <c r="G4" s="662"/>
    </row>
    <row r="5" spans="2:7" ht="10.5" customHeight="1" thickBot="1" x14ac:dyDescent="0.3">
      <c r="B5" s="4"/>
      <c r="C5" s="4"/>
      <c r="D5" s="4"/>
      <c r="E5" s="4"/>
      <c r="F5" s="4"/>
      <c r="G5" s="4"/>
    </row>
    <row r="6" spans="2:7" ht="18.600000000000001" customHeight="1" thickBot="1" x14ac:dyDescent="0.3">
      <c r="B6" s="663" t="s">
        <v>2</v>
      </c>
      <c r="C6" s="664"/>
      <c r="D6" s="664"/>
      <c r="E6" s="664"/>
      <c r="F6" s="664"/>
      <c r="G6" s="665"/>
    </row>
    <row r="7" spans="2:7" ht="15" customHeight="1" x14ac:dyDescent="0.2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5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3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 x14ac:dyDescent="0.3">
      <c r="B10" s="20"/>
      <c r="C10" s="21" t="s">
        <v>13</v>
      </c>
      <c r="D10" s="22"/>
      <c r="E10" s="22"/>
      <c r="F10" s="23"/>
      <c r="G10" s="24"/>
    </row>
    <row r="11" spans="2:7" ht="19.899999999999999" customHeight="1" x14ac:dyDescent="0.2">
      <c r="B11" s="25" t="s">
        <v>14</v>
      </c>
      <c r="C11" s="26" t="s">
        <v>15</v>
      </c>
      <c r="D11" s="27">
        <v>184.12</v>
      </c>
      <c r="E11" s="27">
        <v>183.42</v>
      </c>
      <c r="F11" s="28">
        <v>-0.70000000000001705</v>
      </c>
      <c r="G11" s="29">
        <v>-0.38018683467304015</v>
      </c>
    </row>
    <row r="12" spans="2:7" ht="19.899999999999999" customHeight="1" x14ac:dyDescent="0.2">
      <c r="B12" s="30" t="s">
        <v>14</v>
      </c>
      <c r="C12" s="31" t="s">
        <v>16</v>
      </c>
      <c r="D12" s="32">
        <v>219.88</v>
      </c>
      <c r="E12" s="32">
        <v>219.88</v>
      </c>
      <c r="F12" s="28">
        <v>0</v>
      </c>
      <c r="G12" s="33">
        <v>0</v>
      </c>
    </row>
    <row r="13" spans="2:7" ht="19.899999999999999" customHeight="1" x14ac:dyDescent="0.2">
      <c r="B13" s="30" t="s">
        <v>14</v>
      </c>
      <c r="C13" s="31" t="s">
        <v>17</v>
      </c>
      <c r="D13" s="32">
        <v>173.44</v>
      </c>
      <c r="E13" s="32">
        <v>172.21</v>
      </c>
      <c r="F13" s="28">
        <v>-1.2299999999999898</v>
      </c>
      <c r="G13" s="33">
        <v>-0.70917896678966486</v>
      </c>
    </row>
    <row r="14" spans="2:7" ht="19.899999999999999" customHeight="1" x14ac:dyDescent="0.2">
      <c r="B14" s="30" t="s">
        <v>14</v>
      </c>
      <c r="C14" s="31" t="s">
        <v>18</v>
      </c>
      <c r="D14" s="32">
        <v>185.69</v>
      </c>
      <c r="E14" s="32">
        <v>184.38</v>
      </c>
      <c r="F14" s="28">
        <v>-1.3100000000000023</v>
      </c>
      <c r="G14" s="33">
        <v>-0.70547687005223736</v>
      </c>
    </row>
    <row r="15" spans="2:7" ht="19.899999999999999" customHeight="1" x14ac:dyDescent="0.2">
      <c r="B15" s="30" t="s">
        <v>14</v>
      </c>
      <c r="C15" s="31" t="s">
        <v>19</v>
      </c>
      <c r="D15" s="32">
        <v>182.45</v>
      </c>
      <c r="E15" s="32">
        <v>180.27</v>
      </c>
      <c r="F15" s="28">
        <v>-2.1799999999999784</v>
      </c>
      <c r="G15" s="33">
        <v>-1.1948479035352051</v>
      </c>
    </row>
    <row r="16" spans="2:7" ht="19.899999999999999" customHeight="1" x14ac:dyDescent="0.2">
      <c r="B16" s="34" t="s">
        <v>20</v>
      </c>
      <c r="C16" s="31" t="s">
        <v>21</v>
      </c>
      <c r="D16" s="32">
        <v>324.13</v>
      </c>
      <c r="E16" s="32">
        <v>324.13</v>
      </c>
      <c r="F16" s="28">
        <v>0</v>
      </c>
      <c r="G16" s="33">
        <v>0</v>
      </c>
    </row>
    <row r="17" spans="2:13" ht="19.899999999999999" customHeight="1" x14ac:dyDescent="0.2">
      <c r="B17" s="34" t="s">
        <v>20</v>
      </c>
      <c r="C17" s="31" t="s">
        <v>22</v>
      </c>
      <c r="D17" s="32">
        <v>524.99</v>
      </c>
      <c r="E17" s="32">
        <v>524.99</v>
      </c>
      <c r="F17" s="28">
        <v>0</v>
      </c>
      <c r="G17" s="33">
        <v>0</v>
      </c>
    </row>
    <row r="18" spans="2:13" ht="19.899999999999999" customHeight="1" thickBot="1" x14ac:dyDescent="0.25">
      <c r="B18" s="34" t="s">
        <v>20</v>
      </c>
      <c r="C18" s="31" t="s">
        <v>23</v>
      </c>
      <c r="D18" s="32">
        <v>625.33000000000004</v>
      </c>
      <c r="E18" s="32">
        <v>625.33000000000004</v>
      </c>
      <c r="F18" s="28">
        <v>0</v>
      </c>
      <c r="G18" s="33">
        <v>0</v>
      </c>
    </row>
    <row r="19" spans="2:13" ht="19.899999999999999" customHeight="1" thickBot="1" x14ac:dyDescent="0.3">
      <c r="B19" s="35"/>
      <c r="C19" s="36" t="s">
        <v>24</v>
      </c>
      <c r="D19" s="37"/>
      <c r="E19" s="37"/>
      <c r="F19" s="23"/>
      <c r="G19" s="38"/>
    </row>
    <row r="20" spans="2:13" ht="19.899999999999999" customHeight="1" x14ac:dyDescent="0.2">
      <c r="B20" s="30" t="s">
        <v>14</v>
      </c>
      <c r="C20" s="39" t="s">
        <v>25</v>
      </c>
      <c r="D20" s="40">
        <v>181.6876072629328</v>
      </c>
      <c r="E20" s="40">
        <v>182.33142784946403</v>
      </c>
      <c r="F20" s="28">
        <v>0.64382058653123408</v>
      </c>
      <c r="G20" s="41">
        <v>0.35435580677744838</v>
      </c>
    </row>
    <row r="21" spans="2:13" ht="19.899999999999999" customHeight="1" x14ac:dyDescent="0.2">
      <c r="B21" s="30" t="s">
        <v>14</v>
      </c>
      <c r="C21" s="42" t="s">
        <v>26</v>
      </c>
      <c r="D21" s="40">
        <v>307.27388747865615</v>
      </c>
      <c r="E21" s="40">
        <v>308.7513504577073</v>
      </c>
      <c r="F21" s="28">
        <v>1.477462979051154</v>
      </c>
      <c r="G21" s="41">
        <v>0.48082933150438123</v>
      </c>
    </row>
    <row r="22" spans="2:13" ht="19.899999999999999" customHeight="1" x14ac:dyDescent="0.2">
      <c r="B22" s="30" t="s">
        <v>14</v>
      </c>
      <c r="C22" s="42" t="s">
        <v>27</v>
      </c>
      <c r="D22" s="40">
        <v>388.88415053871756</v>
      </c>
      <c r="E22" s="40">
        <v>390.72685589186602</v>
      </c>
      <c r="F22" s="28">
        <v>1.8427053531484603</v>
      </c>
      <c r="G22" s="41">
        <v>0.47384429285578733</v>
      </c>
    </row>
    <row r="23" spans="2:13" ht="19.899999999999999" customHeight="1" x14ac:dyDescent="0.2">
      <c r="B23" s="34" t="s">
        <v>20</v>
      </c>
      <c r="C23" s="42" t="s">
        <v>28</v>
      </c>
      <c r="D23" s="40">
        <v>322.14527873513265</v>
      </c>
      <c r="E23" s="40">
        <v>322.26227837453081</v>
      </c>
      <c r="F23" s="28">
        <v>0.11699963939815916</v>
      </c>
      <c r="G23" s="41">
        <v>3.6318905512914057E-2</v>
      </c>
    </row>
    <row r="24" spans="2:13" ht="19.899999999999999" customHeight="1" thickBot="1" x14ac:dyDescent="0.25">
      <c r="B24" s="34" t="s">
        <v>20</v>
      </c>
      <c r="C24" s="43" t="s">
        <v>29</v>
      </c>
      <c r="D24" s="32">
        <v>210.20375209276369</v>
      </c>
      <c r="E24" s="32">
        <v>210.38339864822967</v>
      </c>
      <c r="F24" s="28">
        <v>0.17964655546597896</v>
      </c>
      <c r="G24" s="41">
        <v>8.5463058426611838E-2</v>
      </c>
    </row>
    <row r="25" spans="2:13" ht="19.899999999999999" customHeight="1" thickBot="1" x14ac:dyDescent="0.3">
      <c r="B25" s="44"/>
      <c r="C25" s="45" t="s">
        <v>30</v>
      </c>
      <c r="D25" s="46"/>
      <c r="E25" s="46"/>
      <c r="F25" s="47"/>
      <c r="G25" s="48"/>
    </row>
    <row r="26" spans="2:13" ht="19.899999999999999" customHeight="1" x14ac:dyDescent="0.2">
      <c r="B26" s="25" t="s">
        <v>31</v>
      </c>
      <c r="C26" s="49" t="s">
        <v>32</v>
      </c>
      <c r="D26" s="50">
        <v>26.261912589856468</v>
      </c>
      <c r="E26" s="51">
        <v>27.433784413404474</v>
      </c>
      <c r="F26" s="52">
        <v>1.1718718235480061</v>
      </c>
      <c r="G26" s="53">
        <v>4.4622485873349405</v>
      </c>
    </row>
    <row r="27" spans="2:13" ht="19.899999999999999" customHeight="1" x14ac:dyDescent="0.2">
      <c r="B27" s="30" t="s">
        <v>31</v>
      </c>
      <c r="C27" s="54" t="s">
        <v>33</v>
      </c>
      <c r="D27" s="51">
        <v>38.754069771992455</v>
      </c>
      <c r="E27" s="51">
        <v>37.754907767172618</v>
      </c>
      <c r="F27" s="55">
        <v>-0.99916200481983708</v>
      </c>
      <c r="G27" s="41">
        <v>-2.5782118128453533</v>
      </c>
    </row>
    <row r="28" spans="2:13" ht="19.899999999999999" customHeight="1" x14ac:dyDescent="0.2">
      <c r="B28" s="56" t="s">
        <v>31</v>
      </c>
      <c r="C28" s="57" t="s">
        <v>34</v>
      </c>
      <c r="D28" s="58" t="s">
        <v>35</v>
      </c>
      <c r="E28" s="58" t="s">
        <v>36</v>
      </c>
      <c r="F28" s="51">
        <v>0</v>
      </c>
      <c r="G28" s="59">
        <v>0</v>
      </c>
    </row>
    <row r="29" spans="2:13" ht="19.899999999999999" customHeight="1" thickBot="1" x14ac:dyDescent="0.25">
      <c r="B29" s="60" t="s">
        <v>31</v>
      </c>
      <c r="C29" s="61" t="s">
        <v>37</v>
      </c>
      <c r="D29" s="62" t="s">
        <v>38</v>
      </c>
      <c r="E29" s="62" t="s">
        <v>39</v>
      </c>
      <c r="F29" s="28">
        <v>0</v>
      </c>
      <c r="G29" s="33">
        <v>0</v>
      </c>
    </row>
    <row r="30" spans="2:13" ht="19.899999999999999" customHeight="1" thickBot="1" x14ac:dyDescent="0.3">
      <c r="B30" s="63"/>
      <c r="C30" s="64" t="s">
        <v>40</v>
      </c>
      <c r="D30" s="65"/>
      <c r="E30" s="65"/>
      <c r="F30" s="47"/>
      <c r="G30" s="66"/>
    </row>
    <row r="31" spans="2:13" s="68" customFormat="1" ht="19.899999999999999" customHeight="1" x14ac:dyDescent="0.2">
      <c r="B31" s="67" t="s">
        <v>41</v>
      </c>
      <c r="C31" s="49" t="s">
        <v>42</v>
      </c>
      <c r="D31" s="27">
        <v>226.62270787430316</v>
      </c>
      <c r="E31" s="27">
        <v>227.52992147265732</v>
      </c>
      <c r="F31" s="28">
        <v>0.90721359835416138</v>
      </c>
      <c r="G31" s="53">
        <v>0.40031892958289461</v>
      </c>
      <c r="I31" s="1"/>
      <c r="J31" s="1"/>
      <c r="K31" s="1"/>
      <c r="L31" s="1"/>
      <c r="M31" s="1"/>
    </row>
    <row r="32" spans="2:13" ht="19.899999999999999" customHeight="1" x14ac:dyDescent="0.2">
      <c r="B32" s="34" t="s">
        <v>41</v>
      </c>
      <c r="C32" s="54" t="s">
        <v>43</v>
      </c>
      <c r="D32" s="32">
        <v>208.20679971826462</v>
      </c>
      <c r="E32" s="32">
        <v>209.27728696768571</v>
      </c>
      <c r="F32" s="28">
        <v>1.0704872494210917</v>
      </c>
      <c r="G32" s="41">
        <v>0.51414615222444127</v>
      </c>
    </row>
    <row r="33" spans="2:12" ht="19.899999999999999" customHeight="1" x14ac:dyDescent="0.2">
      <c r="B33" s="34" t="s">
        <v>41</v>
      </c>
      <c r="C33" s="54" t="s">
        <v>44</v>
      </c>
      <c r="D33" s="32">
        <v>200.9772407553115</v>
      </c>
      <c r="E33" s="32">
        <v>201.38504811947377</v>
      </c>
      <c r="F33" s="28">
        <v>0.40780736416226659</v>
      </c>
      <c r="G33" s="33">
        <v>0.2029122116661739</v>
      </c>
    </row>
    <row r="34" spans="2:12" ht="19.899999999999999" customHeight="1" x14ac:dyDescent="0.2">
      <c r="B34" s="34" t="s">
        <v>41</v>
      </c>
      <c r="C34" s="54" t="s">
        <v>45</v>
      </c>
      <c r="D34" s="32">
        <v>205.625</v>
      </c>
      <c r="E34" s="32">
        <v>205.78125</v>
      </c>
      <c r="F34" s="28">
        <v>0.15625</v>
      </c>
      <c r="G34" s="33">
        <v>7.5987841945291734E-2</v>
      </c>
    </row>
    <row r="35" spans="2:12" ht="19.899999999999999" customHeight="1" x14ac:dyDescent="0.2">
      <c r="B35" s="34" t="s">
        <v>41</v>
      </c>
      <c r="C35" s="54" t="s">
        <v>46</v>
      </c>
      <c r="D35" s="32">
        <v>79.333333333333329</v>
      </c>
      <c r="E35" s="32">
        <v>79.333333333333329</v>
      </c>
      <c r="F35" s="28">
        <v>0</v>
      </c>
      <c r="G35" s="33">
        <v>0</v>
      </c>
    </row>
    <row r="36" spans="2:12" ht="19.899999999999999" customHeight="1" x14ac:dyDescent="0.2">
      <c r="B36" s="34" t="s">
        <v>41</v>
      </c>
      <c r="C36" s="54" t="s">
        <v>47</v>
      </c>
      <c r="D36" s="32">
        <v>110.5</v>
      </c>
      <c r="E36" s="32">
        <v>110.5</v>
      </c>
      <c r="F36" s="28">
        <v>0</v>
      </c>
      <c r="G36" s="33">
        <v>0</v>
      </c>
    </row>
    <row r="37" spans="2:12" ht="19.899999999999999" customHeight="1" thickBot="1" x14ac:dyDescent="0.25">
      <c r="B37" s="69" t="s">
        <v>41</v>
      </c>
      <c r="C37" s="70" t="s">
        <v>48</v>
      </c>
      <c r="D37" s="71">
        <v>79.833333333333329</v>
      </c>
      <c r="E37" s="71">
        <v>79</v>
      </c>
      <c r="F37" s="72">
        <v>-0.8333333333333286</v>
      </c>
      <c r="G37" s="73">
        <v>-1.0438413361168983</v>
      </c>
    </row>
    <row r="38" spans="2:12" ht="19.899999999999999" customHeight="1" x14ac:dyDescent="0.2">
      <c r="B38" s="74" t="s">
        <v>49</v>
      </c>
      <c r="C38" s="75"/>
      <c r="F38" s="75"/>
      <c r="G38" s="75"/>
      <c r="L38" s="76"/>
    </row>
    <row r="39" spans="2:12" ht="15" customHeight="1" x14ac:dyDescent="0.25">
      <c r="B39" s="77" t="s">
        <v>50</v>
      </c>
      <c r="C39" s="75"/>
      <c r="D39" s="75"/>
      <c r="E39" s="75"/>
      <c r="F39" s="75"/>
      <c r="G39" s="75"/>
      <c r="L39" s="76"/>
    </row>
    <row r="40" spans="2:12" ht="15" customHeight="1" x14ac:dyDescent="0.25">
      <c r="B40" s="1" t="s">
        <v>51</v>
      </c>
      <c r="C40" s="78"/>
      <c r="D40" s="79"/>
      <c r="E40" s="79"/>
      <c r="F40" s="75"/>
      <c r="L40" s="76"/>
    </row>
    <row r="41" spans="2:12" ht="15" customHeight="1" x14ac:dyDescent="0.2">
      <c r="B41" s="1" t="s">
        <v>52</v>
      </c>
      <c r="C41" s="75"/>
      <c r="D41" s="79"/>
      <c r="E41" s="75"/>
      <c r="F41" s="75"/>
      <c r="L41" s="76"/>
    </row>
    <row r="42" spans="2:12" ht="15" customHeight="1" x14ac:dyDescent="0.2">
      <c r="B42" s="1" t="s">
        <v>53</v>
      </c>
      <c r="C42" s="75"/>
      <c r="D42" s="79"/>
      <c r="E42" s="75"/>
      <c r="F42" s="75"/>
      <c r="L42" s="76"/>
    </row>
    <row r="43" spans="2:12" ht="15" customHeight="1" x14ac:dyDescent="0.2">
      <c r="B43" s="1" t="s">
        <v>54</v>
      </c>
      <c r="C43" s="75"/>
      <c r="D43" s="79"/>
      <c r="E43" s="75"/>
      <c r="F43" s="75"/>
      <c r="L43" s="76"/>
    </row>
    <row r="44" spans="2:12" ht="7.5" customHeight="1" x14ac:dyDescent="0.25">
      <c r="B44" s="77"/>
      <c r="G44" s="80"/>
      <c r="L44" s="76"/>
    </row>
    <row r="45" spans="2:12" ht="23.25" customHeight="1" x14ac:dyDescent="0.3">
      <c r="B45" s="666" t="s">
        <v>55</v>
      </c>
      <c r="C45" s="666"/>
      <c r="D45" s="666"/>
      <c r="E45" s="666"/>
      <c r="F45" s="666"/>
      <c r="G45" s="666"/>
      <c r="L45" s="76"/>
    </row>
    <row r="46" spans="2:12" ht="36" customHeight="1" x14ac:dyDescent="0.25">
      <c r="I46" s="81"/>
    </row>
    <row r="47" spans="2:12" ht="18.75" customHeight="1" x14ac:dyDescent="0.25">
      <c r="I47" s="81"/>
    </row>
    <row r="48" spans="2:12" ht="18.75" customHeight="1" x14ac:dyDescent="0.25">
      <c r="I48" s="81"/>
    </row>
    <row r="49" spans="2:12" ht="13.5" customHeight="1" x14ac:dyDescent="0.25">
      <c r="I49" s="81"/>
    </row>
    <row r="50" spans="2:12" ht="15" customHeight="1" x14ac:dyDescent="0.25">
      <c r="B50" s="82"/>
      <c r="C50" s="82"/>
      <c r="D50" s="83"/>
      <c r="E50" s="83"/>
      <c r="F50" s="82"/>
      <c r="G50" s="82"/>
    </row>
    <row r="51" spans="2:12" ht="11.25" customHeight="1" x14ac:dyDescent="0.25">
      <c r="B51" s="82"/>
      <c r="C51" s="82"/>
      <c r="D51" s="82"/>
      <c r="E51" s="82"/>
      <c r="F51" s="82"/>
      <c r="G51" s="82"/>
    </row>
    <row r="52" spans="2:12" ht="13.5" customHeight="1" x14ac:dyDescent="0.25">
      <c r="B52" s="82"/>
      <c r="C52" s="82"/>
      <c r="D52" s="84"/>
      <c r="E52" s="84"/>
      <c r="F52" s="85"/>
      <c r="G52" s="85"/>
      <c r="L52" s="68"/>
    </row>
    <row r="53" spans="2:12" ht="15" customHeight="1" x14ac:dyDescent="0.25">
      <c r="B53" s="86"/>
      <c r="C53" s="87"/>
      <c r="D53" s="88"/>
      <c r="E53" s="88"/>
      <c r="F53" s="89"/>
      <c r="G53" s="88"/>
      <c r="L53" s="68"/>
    </row>
    <row r="54" spans="2:12" ht="15" customHeight="1" x14ac:dyDescent="0.25">
      <c r="B54" s="86"/>
      <c r="C54" s="87"/>
      <c r="D54" s="88"/>
      <c r="E54" s="88"/>
      <c r="F54" s="89"/>
      <c r="G54" s="88"/>
      <c r="L54" s="68"/>
    </row>
    <row r="55" spans="2:12" ht="15" customHeight="1" x14ac:dyDescent="0.25">
      <c r="B55" s="86"/>
      <c r="C55" s="87"/>
      <c r="D55" s="88"/>
      <c r="E55" s="88"/>
      <c r="F55" s="89"/>
      <c r="G55" s="88"/>
      <c r="L55" s="68"/>
    </row>
    <row r="56" spans="2:12" ht="15" customHeight="1" x14ac:dyDescent="0.25">
      <c r="B56" s="86"/>
      <c r="C56" s="87"/>
      <c r="D56" s="88"/>
      <c r="E56" s="88"/>
      <c r="F56" s="89"/>
      <c r="G56" s="90"/>
    </row>
    <row r="57" spans="2:12" ht="15" customHeight="1" x14ac:dyDescent="0.25">
      <c r="B57" s="86"/>
      <c r="C57" s="91"/>
      <c r="D57" s="88"/>
      <c r="E57" s="88"/>
      <c r="F57" s="89"/>
      <c r="G57" s="90"/>
      <c r="I57" s="92"/>
    </row>
    <row r="58" spans="2:12" ht="15" customHeight="1" x14ac:dyDescent="0.25">
      <c r="B58" s="86"/>
      <c r="C58" s="91"/>
      <c r="D58" s="88"/>
      <c r="E58" s="88"/>
      <c r="F58" s="89"/>
      <c r="G58" s="90"/>
      <c r="H58" s="92"/>
      <c r="I58" s="93"/>
    </row>
    <row r="59" spans="2:12" ht="15" customHeight="1" x14ac:dyDescent="0.25">
      <c r="B59" s="94"/>
      <c r="C59" s="91"/>
      <c r="D59" s="88"/>
      <c r="E59" s="88"/>
      <c r="F59" s="89"/>
      <c r="H59" s="92"/>
      <c r="I59" s="93"/>
      <c r="J59" s="95"/>
    </row>
    <row r="60" spans="2:12" ht="15" customHeight="1" x14ac:dyDescent="0.2">
      <c r="B60" s="86"/>
      <c r="C60" s="91"/>
      <c r="D60" s="88"/>
      <c r="E60" s="88"/>
      <c r="F60" s="89"/>
      <c r="G60" s="88"/>
      <c r="H60" s="93"/>
    </row>
    <row r="61" spans="2:12" ht="15" customHeight="1" x14ac:dyDescent="0.2">
      <c r="B61" s="86"/>
      <c r="C61" s="91"/>
      <c r="D61" s="88"/>
      <c r="E61" s="88"/>
      <c r="F61" s="89"/>
      <c r="G61" s="88"/>
      <c r="H61" s="92"/>
    </row>
    <row r="62" spans="2:12" ht="15" customHeight="1" x14ac:dyDescent="0.2">
      <c r="B62" s="86"/>
      <c r="C62" s="91"/>
      <c r="D62" s="88"/>
      <c r="E62" s="88"/>
      <c r="F62" s="89"/>
      <c r="H62" s="93"/>
      <c r="I62" s="93"/>
    </row>
    <row r="63" spans="2:12" ht="15" customHeight="1" x14ac:dyDescent="0.2">
      <c r="B63" s="86"/>
      <c r="C63" s="96"/>
      <c r="D63" s="88"/>
      <c r="E63" s="88"/>
      <c r="F63" s="89"/>
      <c r="G63" s="97" t="s">
        <v>56</v>
      </c>
      <c r="I63" s="93"/>
      <c r="K63" s="95"/>
    </row>
    <row r="64" spans="2:12" ht="15" customHeight="1" x14ac:dyDescent="0.2">
      <c r="B64" s="86"/>
      <c r="C64" s="98"/>
      <c r="D64" s="88"/>
      <c r="E64" s="88"/>
      <c r="F64" s="89"/>
      <c r="G64" s="88"/>
    </row>
    <row r="65" spans="2:8" ht="15" customHeight="1" x14ac:dyDescent="0.2">
      <c r="B65" s="86"/>
      <c r="C65" s="98"/>
      <c r="D65" s="88"/>
      <c r="E65" s="88"/>
      <c r="F65" s="89"/>
      <c r="G65" s="88"/>
    </row>
    <row r="66" spans="2:8" ht="15" customHeight="1" x14ac:dyDescent="0.2">
      <c r="B66" s="86"/>
      <c r="C66" s="98"/>
      <c r="D66" s="88"/>
      <c r="E66" s="88"/>
      <c r="F66" s="89"/>
      <c r="G66" s="88"/>
    </row>
    <row r="67" spans="2:8" ht="15" customHeight="1" x14ac:dyDescent="0.2">
      <c r="B67" s="86"/>
      <c r="C67" s="98"/>
      <c r="D67" s="88"/>
      <c r="E67" s="88"/>
      <c r="F67" s="89"/>
      <c r="G67" s="88"/>
    </row>
    <row r="68" spans="2:8" ht="15" customHeight="1" x14ac:dyDescent="0.2">
      <c r="B68" s="86"/>
      <c r="C68" s="91"/>
      <c r="D68" s="99"/>
      <c r="E68" s="99"/>
      <c r="F68" s="89"/>
      <c r="H68" s="93"/>
    </row>
    <row r="69" spans="2:8" ht="15" customHeight="1" x14ac:dyDescent="0.2">
      <c r="B69" s="86"/>
      <c r="C69" s="100"/>
      <c r="D69" s="88"/>
      <c r="E69" s="88"/>
      <c r="F69" s="89"/>
      <c r="G69" s="88"/>
    </row>
    <row r="70" spans="2:8" ht="15" customHeight="1" x14ac:dyDescent="0.2">
      <c r="B70" s="101"/>
      <c r="C70" s="100"/>
      <c r="D70" s="102"/>
      <c r="E70" s="102"/>
      <c r="F70" s="89"/>
      <c r="G70" s="103"/>
    </row>
    <row r="71" spans="2:8" ht="15" customHeight="1" x14ac:dyDescent="0.2">
      <c r="B71" s="101"/>
      <c r="C71" s="100"/>
      <c r="D71" s="88"/>
      <c r="E71" s="88"/>
      <c r="F71" s="89"/>
      <c r="G71" s="88"/>
    </row>
    <row r="72" spans="2:8" ht="15" customHeight="1" x14ac:dyDescent="0.2">
      <c r="B72" s="101"/>
      <c r="C72" s="100"/>
      <c r="D72" s="667"/>
      <c r="E72" s="667"/>
      <c r="F72" s="667"/>
      <c r="G72" s="667"/>
    </row>
    <row r="73" spans="2:8" ht="12" customHeight="1" x14ac:dyDescent="0.2">
      <c r="B73" s="100"/>
      <c r="C73" s="104"/>
      <c r="D73" s="104"/>
      <c r="E73" s="104"/>
      <c r="F73" s="104"/>
      <c r="G73" s="104"/>
    </row>
    <row r="74" spans="2:8" ht="15" customHeight="1" x14ac:dyDescent="0.2">
      <c r="B74" s="105"/>
      <c r="C74" s="104"/>
      <c r="D74" s="104"/>
      <c r="E74" s="104"/>
      <c r="F74" s="104"/>
      <c r="G74" s="104"/>
    </row>
    <row r="75" spans="2:8" ht="13.5" customHeight="1" x14ac:dyDescent="0.2">
      <c r="B75" s="105"/>
      <c r="C75" s="83"/>
      <c r="D75" s="83"/>
      <c r="E75" s="83"/>
      <c r="F75" s="83"/>
      <c r="G75" s="83"/>
      <c r="H75" s="93"/>
    </row>
    <row r="76" spans="2:8" x14ac:dyDescent="0.2">
      <c r="B76" s="77"/>
    </row>
    <row r="77" spans="2:8" ht="11.25" customHeight="1" x14ac:dyDescent="0.2">
      <c r="B77" s="68"/>
      <c r="C77" s="68"/>
      <c r="D77" s="68"/>
    </row>
    <row r="79" spans="2:8" x14ac:dyDescent="0.2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57150</xdr:colOff>
                <xdr:row>45</xdr:row>
                <xdr:rowOff>57150</xdr:rowOff>
              </from>
              <to>
                <xdr:col>6</xdr:col>
                <xdr:colOff>628650</xdr:colOff>
                <xdr:row>60</xdr:row>
                <xdr:rowOff>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69"/>
  <sheetViews>
    <sheetView showGridLines="0" zoomScale="77" zoomScaleNormal="77" zoomScaleSheetLayoutView="90" workbookViewId="0">
      <selection activeCell="N48" sqref="N48"/>
    </sheetView>
  </sheetViews>
  <sheetFormatPr baseColWidth="10" defaultColWidth="11.5703125" defaultRowHeight="12.75" x14ac:dyDescent="0.2"/>
  <cols>
    <col min="1" max="1" width="3.140625" style="107" customWidth="1"/>
    <col min="2" max="2" width="9.28515625" style="107" customWidth="1"/>
    <col min="3" max="3" width="57.140625" style="107" customWidth="1"/>
    <col min="4" max="4" width="17.28515625" style="107" customWidth="1"/>
    <col min="5" max="5" width="18.140625" style="107" customWidth="1"/>
    <col min="6" max="6" width="15.140625" style="107" customWidth="1"/>
    <col min="7" max="7" width="13.2851562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 x14ac:dyDescent="0.2"/>
    <row r="2" spans="2:10" ht="21" customHeight="1" thickBot="1" x14ac:dyDescent="0.25">
      <c r="B2" s="108"/>
      <c r="C2" s="108"/>
      <c r="D2" s="108"/>
      <c r="E2" s="108"/>
      <c r="F2" s="108"/>
      <c r="G2" s="108"/>
    </row>
    <row r="3" spans="2:10" ht="21" customHeight="1" thickBot="1" x14ac:dyDescent="0.25">
      <c r="B3" s="663" t="s">
        <v>57</v>
      </c>
      <c r="C3" s="664"/>
      <c r="D3" s="664"/>
      <c r="E3" s="664"/>
      <c r="F3" s="664"/>
      <c r="G3" s="665"/>
    </row>
    <row r="4" spans="2:10" ht="20.100000000000001" customHeight="1" x14ac:dyDescent="0.2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3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4"/>
      <c r="C7" s="109" t="s">
        <v>60</v>
      </c>
      <c r="D7" s="110"/>
      <c r="E7" s="110"/>
      <c r="F7" s="111"/>
      <c r="G7" s="112"/>
    </row>
    <row r="8" spans="2:10" ht="20.100000000000001" customHeight="1" x14ac:dyDescent="0.2">
      <c r="B8" s="113" t="s">
        <v>20</v>
      </c>
      <c r="C8" s="114" t="s">
        <v>61</v>
      </c>
      <c r="D8" s="115">
        <v>36.844999999999992</v>
      </c>
      <c r="E8" s="115">
        <v>37.249684999561083</v>
      </c>
      <c r="F8" s="116">
        <f t="shared" ref="F8:F16" si="0">E8-D8</f>
        <v>0.40468499956109127</v>
      </c>
      <c r="G8" s="117">
        <f t="shared" ref="G8:G16" si="1">(E8*100/D8)-100</f>
        <v>1.0983444146046679</v>
      </c>
      <c r="J8" s="118"/>
    </row>
    <row r="9" spans="2:10" ht="20.100000000000001" customHeight="1" x14ac:dyDescent="0.2">
      <c r="B9" s="113" t="s">
        <v>20</v>
      </c>
      <c r="C9" s="114" t="s">
        <v>62</v>
      </c>
      <c r="D9" s="115">
        <v>17</v>
      </c>
      <c r="E9" s="115">
        <v>17.5</v>
      </c>
      <c r="F9" s="116">
        <f t="shared" si="0"/>
        <v>0.5</v>
      </c>
      <c r="G9" s="117">
        <f t="shared" si="1"/>
        <v>2.941176470588232</v>
      </c>
      <c r="J9" s="118"/>
    </row>
    <row r="10" spans="2:10" ht="20.100000000000001" customHeight="1" x14ac:dyDescent="0.2">
      <c r="B10" s="113" t="s">
        <v>20</v>
      </c>
      <c r="C10" s="114" t="s">
        <v>63</v>
      </c>
      <c r="D10" s="115">
        <v>19.963337284172084</v>
      </c>
      <c r="E10" s="115">
        <v>20.475558189448055</v>
      </c>
      <c r="F10" s="116">
        <f t="shared" si="0"/>
        <v>0.51222090527597075</v>
      </c>
      <c r="G10" s="117">
        <f t="shared" si="1"/>
        <v>2.5658080008600734</v>
      </c>
      <c r="J10" s="118"/>
    </row>
    <row r="11" spans="2:10" ht="20.100000000000001" customHeight="1" x14ac:dyDescent="0.2">
      <c r="B11" s="113" t="s">
        <v>20</v>
      </c>
      <c r="C11" s="114" t="s">
        <v>64</v>
      </c>
      <c r="D11" s="115">
        <v>125</v>
      </c>
      <c r="E11" s="115">
        <v>125</v>
      </c>
      <c r="F11" s="116">
        <f t="shared" si="0"/>
        <v>0</v>
      </c>
      <c r="G11" s="117">
        <f t="shared" si="1"/>
        <v>0</v>
      </c>
      <c r="J11" s="118"/>
    </row>
    <row r="12" spans="2:10" ht="20.100000000000001" customHeight="1" x14ac:dyDescent="0.2">
      <c r="B12" s="113" t="s">
        <v>20</v>
      </c>
      <c r="C12" s="114" t="s">
        <v>65</v>
      </c>
      <c r="D12" s="115">
        <v>58.190794213494549</v>
      </c>
      <c r="E12" s="115">
        <v>61.326538461538462</v>
      </c>
      <c r="F12" s="116">
        <f t="shared" si="0"/>
        <v>3.1357442480439133</v>
      </c>
      <c r="G12" s="117">
        <f t="shared" si="1"/>
        <v>5.3887290772132559</v>
      </c>
      <c r="J12" s="118"/>
    </row>
    <row r="13" spans="2:10" ht="20.100000000000001" customHeight="1" x14ac:dyDescent="0.2">
      <c r="B13" s="113" t="s">
        <v>20</v>
      </c>
      <c r="C13" s="114" t="s">
        <v>66</v>
      </c>
      <c r="D13" s="115">
        <v>46.792490851770808</v>
      </c>
      <c r="E13" s="115">
        <v>46.546873571112485</v>
      </c>
      <c r="F13" s="116">
        <f t="shared" si="0"/>
        <v>-0.24561728065832256</v>
      </c>
      <c r="G13" s="117">
        <f t="shared" si="1"/>
        <v>-0.52490747166332596</v>
      </c>
      <c r="J13" s="118"/>
    </row>
    <row r="14" spans="2:10" ht="20.100000000000001" customHeight="1" x14ac:dyDescent="0.2">
      <c r="B14" s="113" t="s">
        <v>20</v>
      </c>
      <c r="C14" s="114" t="s">
        <v>67</v>
      </c>
      <c r="D14" s="115">
        <v>143.82118451025059</v>
      </c>
      <c r="E14" s="115">
        <v>141.37390172469898</v>
      </c>
      <c r="F14" s="116">
        <f>E14-D14</f>
        <v>-2.4472827855516073</v>
      </c>
      <c r="G14" s="117">
        <f>(E14*100/D14)-100</f>
        <v>-1.7016149560200375</v>
      </c>
      <c r="J14" s="118"/>
    </row>
    <row r="15" spans="2:10" ht="20.100000000000001" customHeight="1" x14ac:dyDescent="0.2">
      <c r="B15" s="113" t="s">
        <v>20</v>
      </c>
      <c r="C15" s="114" t="s">
        <v>68</v>
      </c>
      <c r="D15" s="115">
        <v>74.286869244935545</v>
      </c>
      <c r="E15" s="115">
        <v>73.100970797158666</v>
      </c>
      <c r="F15" s="116">
        <f>E15-D15</f>
        <v>-1.1858984477768786</v>
      </c>
      <c r="G15" s="117">
        <f>(E15*100/D15)-100</f>
        <v>-1.5963769369076317</v>
      </c>
      <c r="J15" s="118"/>
    </row>
    <row r="16" spans="2:10" ht="20.100000000000001" customHeight="1" thickBot="1" x14ac:dyDescent="0.25">
      <c r="B16" s="113" t="s">
        <v>20</v>
      </c>
      <c r="C16" s="114" t="s">
        <v>69</v>
      </c>
      <c r="D16" s="115">
        <v>18.27</v>
      </c>
      <c r="E16" s="115">
        <v>21.909999999999997</v>
      </c>
      <c r="F16" s="116">
        <f t="shared" si="0"/>
        <v>3.639999999999997</v>
      </c>
      <c r="G16" s="117">
        <f t="shared" si="1"/>
        <v>19.923371647509555</v>
      </c>
      <c r="J16" s="118"/>
    </row>
    <row r="17" spans="2:7" ht="20.100000000000001" customHeight="1" thickBot="1" x14ac:dyDescent="0.25">
      <c r="B17" s="44"/>
      <c r="C17" s="109" t="s">
        <v>70</v>
      </c>
      <c r="D17" s="119"/>
      <c r="E17" s="119"/>
      <c r="F17" s="120"/>
      <c r="G17" s="121"/>
    </row>
    <row r="18" spans="2:7" ht="20.100000000000001" customHeight="1" x14ac:dyDescent="0.2">
      <c r="B18" s="122" t="s">
        <v>20</v>
      </c>
      <c r="C18" s="123" t="s">
        <v>71</v>
      </c>
      <c r="D18" s="124">
        <v>44.407175398633257</v>
      </c>
      <c r="E18" s="124">
        <v>45.93109339407745</v>
      </c>
      <c r="F18" s="52">
        <f>E18-D18</f>
        <v>1.5239179954441937</v>
      </c>
      <c r="G18" s="125">
        <f>(E18*100/D18)-100</f>
        <v>3.4316931481552757</v>
      </c>
    </row>
    <row r="19" spans="2:7" ht="20.100000000000001" customHeight="1" x14ac:dyDescent="0.2">
      <c r="B19" s="126" t="s">
        <v>20</v>
      </c>
      <c r="C19" s="127" t="s">
        <v>72</v>
      </c>
      <c r="D19" s="128">
        <v>134.02699470357084</v>
      </c>
      <c r="E19" s="128">
        <v>134.02699470357084</v>
      </c>
      <c r="F19" s="129">
        <f>E19-D19</f>
        <v>0</v>
      </c>
      <c r="G19" s="130">
        <f>(E19*100/D19)-100</f>
        <v>0</v>
      </c>
    </row>
    <row r="20" spans="2:7" ht="20.100000000000001" customHeight="1" x14ac:dyDescent="0.2">
      <c r="B20" s="126" t="s">
        <v>20</v>
      </c>
      <c r="C20" s="127" t="s">
        <v>73</v>
      </c>
      <c r="D20" s="128">
        <v>42.111320097526992</v>
      </c>
      <c r="E20" s="128">
        <v>50.508216364258814</v>
      </c>
      <c r="F20" s="129">
        <f t="shared" ref="F20:F27" si="2">E20-D20</f>
        <v>8.3968962667318223</v>
      </c>
      <c r="G20" s="130">
        <f t="shared" ref="G20:G27" si="3">(E20*100/D20)-100</f>
        <v>19.939760252789924</v>
      </c>
    </row>
    <row r="21" spans="2:7" ht="20.100000000000001" customHeight="1" x14ac:dyDescent="0.2">
      <c r="B21" s="126" t="s">
        <v>20</v>
      </c>
      <c r="C21" s="127" t="s">
        <v>74</v>
      </c>
      <c r="D21" s="128">
        <v>34.157178185029807</v>
      </c>
      <c r="E21" s="128">
        <v>35.93149543600699</v>
      </c>
      <c r="F21" s="129">
        <f t="shared" si="2"/>
        <v>1.7743172509771838</v>
      </c>
      <c r="G21" s="130">
        <f t="shared" si="3"/>
        <v>5.1945662530015966</v>
      </c>
    </row>
    <row r="22" spans="2:7" ht="20.100000000000001" customHeight="1" x14ac:dyDescent="0.2">
      <c r="B22" s="126" t="s">
        <v>20</v>
      </c>
      <c r="C22" s="127" t="s">
        <v>75</v>
      </c>
      <c r="D22" s="128">
        <v>23.976165369003429</v>
      </c>
      <c r="E22" s="128">
        <v>22.597974778626835</v>
      </c>
      <c r="F22" s="129">
        <f t="shared" si="2"/>
        <v>-1.3781905903765939</v>
      </c>
      <c r="G22" s="130">
        <f t="shared" si="3"/>
        <v>-5.7481693555481144</v>
      </c>
    </row>
    <row r="23" spans="2:7" ht="20.100000000000001" customHeight="1" x14ac:dyDescent="0.2">
      <c r="B23" s="126" t="s">
        <v>20</v>
      </c>
      <c r="C23" s="127" t="s">
        <v>76</v>
      </c>
      <c r="D23" s="128">
        <v>139.94840177518233</v>
      </c>
      <c r="E23" s="128">
        <v>139.94840177518233</v>
      </c>
      <c r="F23" s="129">
        <f t="shared" si="2"/>
        <v>0</v>
      </c>
      <c r="G23" s="130">
        <f t="shared" si="3"/>
        <v>0</v>
      </c>
    </row>
    <row r="24" spans="2:7" ht="20.100000000000001" customHeight="1" x14ac:dyDescent="0.2">
      <c r="B24" s="126" t="s">
        <v>20</v>
      </c>
      <c r="C24" s="127" t="s">
        <v>77</v>
      </c>
      <c r="D24" s="128">
        <v>178.55463321546839</v>
      </c>
      <c r="E24" s="128">
        <v>206.37401638884211</v>
      </c>
      <c r="F24" s="129">
        <f t="shared" si="2"/>
        <v>27.819383173373723</v>
      </c>
      <c r="G24" s="130">
        <f t="shared" si="3"/>
        <v>15.580319968400403</v>
      </c>
    </row>
    <row r="25" spans="2:7" ht="20.100000000000001" customHeight="1" x14ac:dyDescent="0.2">
      <c r="B25" s="126" t="s">
        <v>20</v>
      </c>
      <c r="C25" s="127" t="s">
        <v>78</v>
      </c>
      <c r="D25" s="128">
        <v>26.678383705650461</v>
      </c>
      <c r="E25" s="128">
        <v>25.478054567022536</v>
      </c>
      <c r="F25" s="129">
        <f t="shared" si="2"/>
        <v>-1.2003291386279251</v>
      </c>
      <c r="G25" s="130">
        <f t="shared" si="3"/>
        <v>-4.4992573458402347</v>
      </c>
    </row>
    <row r="26" spans="2:7" ht="20.100000000000001" customHeight="1" x14ac:dyDescent="0.2">
      <c r="B26" s="126" t="s">
        <v>20</v>
      </c>
      <c r="C26" s="127" t="s">
        <v>79</v>
      </c>
      <c r="D26" s="128">
        <v>24.433883220096771</v>
      </c>
      <c r="E26" s="128">
        <v>29.373655075588534</v>
      </c>
      <c r="F26" s="129">
        <f>E26-D26</f>
        <v>4.9397718554917631</v>
      </c>
      <c r="G26" s="130">
        <f>(E26*100/D26)-100</f>
        <v>20.216892300724524</v>
      </c>
    </row>
    <row r="27" spans="2:7" ht="20.100000000000001" customHeight="1" x14ac:dyDescent="0.2">
      <c r="B27" s="126" t="s">
        <v>20</v>
      </c>
      <c r="C27" s="127" t="s">
        <v>80</v>
      </c>
      <c r="D27" s="128">
        <v>32.683689635458705</v>
      </c>
      <c r="E27" s="128">
        <v>38.294561894673123</v>
      </c>
      <c r="F27" s="129">
        <f t="shared" si="2"/>
        <v>5.6108722592144176</v>
      </c>
      <c r="G27" s="130">
        <f t="shared" si="3"/>
        <v>17.167193550654559</v>
      </c>
    </row>
    <row r="28" spans="2:7" ht="20.100000000000001" customHeight="1" x14ac:dyDescent="0.2">
      <c r="B28" s="126" t="s">
        <v>20</v>
      </c>
      <c r="C28" s="127" t="s">
        <v>81</v>
      </c>
      <c r="D28" s="128">
        <v>62.385780431529057</v>
      </c>
      <c r="E28" s="128">
        <v>59.795465009887536</v>
      </c>
      <c r="F28" s="129">
        <f>E28-D28</f>
        <v>-2.5903154216415203</v>
      </c>
      <c r="G28" s="130">
        <f>(E28*100/D28)-100</f>
        <v>-4.1520926783700247</v>
      </c>
    </row>
    <row r="29" spans="2:7" ht="20.100000000000001" customHeight="1" x14ac:dyDescent="0.2">
      <c r="B29" s="126" t="s">
        <v>20</v>
      </c>
      <c r="C29" s="127" t="s">
        <v>82</v>
      </c>
      <c r="D29" s="128">
        <v>17.188012394458234</v>
      </c>
      <c r="E29" s="128">
        <v>17.443985012302576</v>
      </c>
      <c r="F29" s="129">
        <f>E29-D29</f>
        <v>0.25597261784434266</v>
      </c>
      <c r="G29" s="130">
        <f>(E29*100/D29)-100</f>
        <v>1.4892508334871337</v>
      </c>
    </row>
    <row r="30" spans="2:7" ht="20.100000000000001" customHeight="1" x14ac:dyDescent="0.2">
      <c r="B30" s="126" t="s">
        <v>20</v>
      </c>
      <c r="C30" s="127" t="s">
        <v>83</v>
      </c>
      <c r="D30" s="128">
        <v>61.998295055791772</v>
      </c>
      <c r="E30" s="128">
        <v>63.091674216965899</v>
      </c>
      <c r="F30" s="129">
        <f>E30-D30</f>
        <v>1.093379161174127</v>
      </c>
      <c r="G30" s="130">
        <f>(E30*100/D30)-100</f>
        <v>1.7635632724903303</v>
      </c>
    </row>
    <row r="31" spans="2:7" ht="20.100000000000001" customHeight="1" x14ac:dyDescent="0.2">
      <c r="B31" s="126" t="s">
        <v>20</v>
      </c>
      <c r="C31" s="127" t="s">
        <v>84</v>
      </c>
      <c r="D31" s="128">
        <v>18.229616170792642</v>
      </c>
      <c r="E31" s="128">
        <v>17.422212128094479</v>
      </c>
      <c r="F31" s="129">
        <f>E31-D31</f>
        <v>-0.80740404269816324</v>
      </c>
      <c r="G31" s="130">
        <f>(E31*100/D31)-100</f>
        <v>-4.4290786768828383</v>
      </c>
    </row>
    <row r="32" spans="2:7" ht="20.100000000000001" customHeight="1" thickBot="1" x14ac:dyDescent="0.25">
      <c r="B32" s="131" t="s">
        <v>20</v>
      </c>
      <c r="C32" s="132" t="s">
        <v>85</v>
      </c>
      <c r="D32" s="133">
        <v>26.318432717741835</v>
      </c>
      <c r="E32" s="133">
        <v>23.040440016747244</v>
      </c>
      <c r="F32" s="134">
        <f>E32-D32</f>
        <v>-3.2779927009945915</v>
      </c>
      <c r="G32" s="135">
        <f>(E32*100/D32)-100</f>
        <v>-12.455121230622623</v>
      </c>
    </row>
    <row r="33" spans="2:10" ht="15" customHeight="1" x14ac:dyDescent="0.2">
      <c r="B33" s="74" t="s">
        <v>49</v>
      </c>
      <c r="C33" s="136"/>
      <c r="F33" s="136"/>
      <c r="G33" s="136"/>
      <c r="J33" s="137"/>
    </row>
    <row r="34" spans="2:10" ht="15" customHeight="1" x14ac:dyDescent="0.2">
      <c r="B34" s="77" t="s">
        <v>86</v>
      </c>
      <c r="C34" s="75"/>
      <c r="D34" s="136"/>
      <c r="E34" s="136"/>
      <c r="F34" s="136"/>
      <c r="G34" s="136"/>
    </row>
    <row r="35" spans="2:10" ht="9.75" customHeight="1" x14ac:dyDescent="0.2">
      <c r="B35" s="138"/>
      <c r="D35" s="136"/>
      <c r="E35" s="139"/>
      <c r="F35" s="136"/>
      <c r="G35" s="136"/>
    </row>
    <row r="36" spans="2:10" s="136" customFormat="1" ht="23.25" customHeight="1" x14ac:dyDescent="0.25">
      <c r="B36" s="668"/>
      <c r="C36" s="668"/>
      <c r="D36" s="668"/>
      <c r="E36" s="668"/>
      <c r="F36" s="668"/>
      <c r="G36" s="668"/>
    </row>
    <row r="37" spans="2:10" ht="19.5" x14ac:dyDescent="0.2">
      <c r="B37" s="668" t="s">
        <v>55</v>
      </c>
      <c r="C37" s="668"/>
      <c r="D37" s="668"/>
      <c r="E37" s="668"/>
      <c r="F37" s="668"/>
      <c r="G37" s="668"/>
    </row>
    <row r="38" spans="2:10" ht="28.5" customHeight="1" x14ac:dyDescent="0.2">
      <c r="I38" s="140"/>
    </row>
    <row r="39" spans="2:10" ht="18.75" customHeight="1" x14ac:dyDescent="0.2">
      <c r="I39" s="140"/>
    </row>
    <row r="40" spans="2:10" ht="18.75" customHeight="1" x14ac:dyDescent="0.2">
      <c r="I40" s="140"/>
    </row>
    <row r="41" spans="2:10" ht="13.5" customHeight="1" x14ac:dyDescent="0.2">
      <c r="I41" s="140"/>
    </row>
    <row r="42" spans="2:10" ht="15" customHeight="1" x14ac:dyDescent="0.2">
      <c r="B42" s="141"/>
      <c r="C42" s="142"/>
      <c r="D42" s="143"/>
      <c r="E42" s="143"/>
      <c r="F42" s="141"/>
      <c r="G42" s="141"/>
    </row>
    <row r="43" spans="2:10" ht="11.25" customHeight="1" x14ac:dyDescent="0.2">
      <c r="B43" s="141"/>
      <c r="C43" s="142"/>
      <c r="D43" s="141"/>
      <c r="E43" s="141"/>
      <c r="F43" s="141"/>
      <c r="G43" s="141"/>
    </row>
    <row r="44" spans="2:10" ht="13.5" customHeight="1" x14ac:dyDescent="0.2">
      <c r="B44" s="141"/>
      <c r="C44" s="141"/>
      <c r="D44" s="144"/>
      <c r="E44" s="144"/>
      <c r="F44" s="145"/>
      <c r="G44" s="145"/>
    </row>
    <row r="45" spans="2:10" ht="6" customHeight="1" x14ac:dyDescent="0.2">
      <c r="B45" s="146"/>
      <c r="C45" s="147"/>
      <c r="D45" s="148"/>
      <c r="E45" s="148"/>
      <c r="F45" s="149"/>
      <c r="G45" s="148"/>
    </row>
    <row r="46" spans="2:10" ht="15" customHeight="1" x14ac:dyDescent="0.2">
      <c r="B46" s="146"/>
      <c r="C46" s="147"/>
      <c r="D46" s="148"/>
      <c r="E46" s="148"/>
      <c r="F46" s="149"/>
      <c r="G46" s="148"/>
    </row>
    <row r="47" spans="2:10" ht="15" customHeight="1" x14ac:dyDescent="0.2">
      <c r="B47" s="146"/>
      <c r="C47" s="147"/>
      <c r="D47" s="148"/>
      <c r="E47" s="148"/>
      <c r="F47" s="149"/>
      <c r="G47" s="148"/>
    </row>
    <row r="48" spans="2:10" ht="15" customHeight="1" x14ac:dyDescent="0.2">
      <c r="B48" s="146"/>
      <c r="C48" s="147"/>
      <c r="D48" s="148"/>
      <c r="E48" s="148"/>
      <c r="F48" s="149"/>
      <c r="G48" s="150"/>
    </row>
    <row r="49" spans="2:10" ht="15" customHeight="1" x14ac:dyDescent="0.2">
      <c r="B49" s="146"/>
      <c r="C49" s="151"/>
      <c r="D49" s="148"/>
      <c r="E49" s="148"/>
      <c r="F49" s="149"/>
      <c r="G49" s="150"/>
      <c r="I49" s="152"/>
    </row>
    <row r="50" spans="2:10" ht="15" customHeight="1" x14ac:dyDescent="0.2">
      <c r="B50" s="146"/>
      <c r="C50" s="151"/>
      <c r="D50" s="148"/>
      <c r="E50" s="148"/>
      <c r="F50" s="149"/>
      <c r="G50" s="150"/>
      <c r="H50" s="152"/>
      <c r="I50" s="153"/>
    </row>
    <row r="51" spans="2:10" ht="15" customHeight="1" x14ac:dyDescent="0.2">
      <c r="B51" s="154"/>
      <c r="C51" s="151"/>
      <c r="D51" s="148"/>
      <c r="E51" s="148"/>
      <c r="F51" s="149"/>
      <c r="G51" s="150"/>
      <c r="H51" s="152"/>
      <c r="I51" s="153"/>
      <c r="J51" s="118"/>
    </row>
    <row r="52" spans="2:10" ht="15" customHeight="1" x14ac:dyDescent="0.2">
      <c r="B52" s="146"/>
      <c r="C52" s="151"/>
      <c r="D52" s="148"/>
      <c r="E52" s="148"/>
      <c r="F52" s="149"/>
      <c r="G52" s="148"/>
      <c r="H52" s="153"/>
    </row>
    <row r="53" spans="2:10" ht="15" customHeight="1" x14ac:dyDescent="0.2">
      <c r="B53" s="146"/>
      <c r="C53" s="151"/>
      <c r="D53" s="148"/>
      <c r="E53" s="148"/>
      <c r="F53" s="149"/>
      <c r="G53" s="148"/>
      <c r="H53" s="152"/>
    </row>
    <row r="54" spans="2:10" ht="15" customHeight="1" x14ac:dyDescent="0.2">
      <c r="B54" s="146"/>
      <c r="C54" s="151"/>
      <c r="D54" s="148"/>
      <c r="E54" s="148"/>
      <c r="F54" s="149"/>
      <c r="G54" s="148"/>
      <c r="H54" s="93"/>
      <c r="I54" s="153"/>
    </row>
    <row r="55" spans="2:10" ht="15" customHeight="1" x14ac:dyDescent="0.2">
      <c r="B55" s="146"/>
      <c r="C55" s="155"/>
      <c r="D55" s="148"/>
      <c r="E55" s="148"/>
      <c r="F55" s="149"/>
      <c r="I55" s="153"/>
    </row>
    <row r="56" spans="2:10" ht="15" customHeight="1" x14ac:dyDescent="0.2">
      <c r="B56" s="146"/>
      <c r="C56" s="156"/>
      <c r="D56" s="148"/>
      <c r="E56" s="148"/>
      <c r="F56" s="149"/>
    </row>
    <row r="57" spans="2:10" ht="15" customHeight="1" x14ac:dyDescent="0.2">
      <c r="B57" s="146"/>
      <c r="C57" s="156"/>
      <c r="D57" s="148"/>
      <c r="E57" s="148"/>
      <c r="F57" s="149"/>
    </row>
    <row r="58" spans="2:10" ht="15" customHeight="1" x14ac:dyDescent="0.2">
      <c r="B58" s="146"/>
      <c r="C58" s="156"/>
      <c r="D58" s="148"/>
      <c r="E58" s="148"/>
      <c r="F58" s="149"/>
      <c r="G58" s="97" t="s">
        <v>56</v>
      </c>
    </row>
    <row r="59" spans="2:10" ht="15" customHeight="1" x14ac:dyDescent="0.2">
      <c r="B59" s="146"/>
      <c r="C59" s="156"/>
      <c r="D59" s="148"/>
      <c r="E59" s="148"/>
      <c r="F59" s="149"/>
    </row>
    <row r="60" spans="2:10" ht="15" customHeight="1" x14ac:dyDescent="0.2">
      <c r="B60" s="146"/>
      <c r="C60" s="151"/>
      <c r="D60" s="157"/>
      <c r="E60" s="157"/>
      <c r="F60" s="149"/>
      <c r="H60" s="153"/>
    </row>
    <row r="61" spans="2:10" ht="15" customHeight="1" x14ac:dyDescent="0.2">
      <c r="B61" s="146"/>
      <c r="C61" s="158"/>
      <c r="D61" s="148"/>
      <c r="E61" s="148"/>
      <c r="F61" s="149"/>
    </row>
    <row r="62" spans="2:10" ht="15" customHeight="1" x14ac:dyDescent="0.2">
      <c r="B62" s="159"/>
      <c r="C62" s="158"/>
      <c r="D62" s="160"/>
      <c r="E62" s="160"/>
      <c r="F62" s="149"/>
    </row>
    <row r="63" spans="2:10" ht="15" customHeight="1" x14ac:dyDescent="0.2">
      <c r="B63" s="159"/>
      <c r="C63" s="158"/>
      <c r="D63" s="148"/>
      <c r="E63" s="148"/>
      <c r="F63" s="149"/>
      <c r="G63" s="148"/>
    </row>
    <row r="64" spans="2:10" ht="15" customHeight="1" x14ac:dyDescent="0.2">
      <c r="B64" s="159"/>
      <c r="C64" s="158"/>
      <c r="D64" s="669"/>
      <c r="E64" s="669"/>
      <c r="F64" s="669"/>
      <c r="G64" s="669"/>
    </row>
    <row r="65" spans="2:8" ht="12" customHeight="1" x14ac:dyDescent="0.2">
      <c r="B65" s="158"/>
      <c r="C65" s="161"/>
      <c r="D65" s="161"/>
      <c r="E65" s="161"/>
      <c r="F65" s="161"/>
      <c r="G65" s="161"/>
    </row>
    <row r="66" spans="2:8" ht="15" customHeight="1" x14ac:dyDescent="0.2">
      <c r="B66" s="162"/>
      <c r="C66" s="161"/>
      <c r="D66" s="161"/>
      <c r="E66" s="161"/>
      <c r="F66" s="161"/>
      <c r="G66" s="161"/>
    </row>
    <row r="67" spans="2:8" ht="13.5" customHeight="1" x14ac:dyDescent="0.2">
      <c r="B67" s="162"/>
      <c r="C67" s="163"/>
      <c r="D67" s="163"/>
      <c r="E67" s="163"/>
      <c r="F67" s="163"/>
      <c r="G67" s="163"/>
      <c r="H67" s="93"/>
    </row>
    <row r="68" spans="2:8" x14ac:dyDescent="0.2">
      <c r="B68" s="164"/>
    </row>
    <row r="69" spans="2:8" ht="11.25" customHeight="1" x14ac:dyDescent="0.2">
      <c r="B69" s="165"/>
      <c r="C69" s="165"/>
      <c r="D69" s="165"/>
    </row>
  </sheetData>
  <mergeCells count="4">
    <mergeCell ref="B3:G3"/>
    <mergeCell ref="B36:G36"/>
    <mergeCell ref="B37:G37"/>
    <mergeCell ref="D64:G64"/>
  </mergeCells>
  <conditionalFormatting sqref="G16:G18 G63 G20:G24 G26:G28 G30:G32 G45:G54 G7 G9 G11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3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9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2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0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76200</xdr:colOff>
                <xdr:row>37</xdr:row>
                <xdr:rowOff>219075</xdr:rowOff>
              </from>
              <to>
                <xdr:col>6</xdr:col>
                <xdr:colOff>523875</xdr:colOff>
                <xdr:row>54</xdr:row>
                <xdr:rowOff>57150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tabSelected="1" zoomScaleNormal="100" zoomScaleSheetLayoutView="90" zoomScalePageLayoutView="75" workbookViewId="0">
      <selection activeCell="J18" sqref="J18"/>
    </sheetView>
  </sheetViews>
  <sheetFormatPr baseColWidth="10" defaultColWidth="11.5703125" defaultRowHeight="10.5" x14ac:dyDescent="0.15"/>
  <cols>
    <col min="1" max="1" width="1.85546875" style="106" customWidth="1"/>
    <col min="2" max="2" width="5.28515625" style="106" customWidth="1"/>
    <col min="3" max="3" width="52.42578125" style="106" customWidth="1"/>
    <col min="4" max="4" width="13.7109375" style="106" customWidth="1"/>
    <col min="5" max="5" width="13.42578125" style="106" customWidth="1"/>
    <col min="6" max="6" width="12.42578125" style="106" customWidth="1"/>
    <col min="7" max="7" width="18.28515625" style="106" customWidth="1"/>
    <col min="8" max="8" width="10.5703125" style="106" customWidth="1"/>
    <col min="9" max="16384" width="11.5703125" style="106"/>
  </cols>
  <sheetData>
    <row r="1" spans="1:7" ht="10.5" customHeight="1" x14ac:dyDescent="0.25">
      <c r="G1" s="2"/>
    </row>
    <row r="2" spans="1:7" ht="15.6" customHeight="1" x14ac:dyDescent="0.2">
      <c r="B2" s="662" t="s">
        <v>87</v>
      </c>
      <c r="C2" s="662"/>
      <c r="D2" s="662"/>
      <c r="E2" s="662"/>
      <c r="F2" s="662"/>
      <c r="G2" s="662"/>
    </row>
    <row r="3" spans="1:7" ht="15.6" customHeight="1" thickBot="1" x14ac:dyDescent="0.25">
      <c r="B3" s="4"/>
      <c r="C3" s="4"/>
      <c r="D3" s="4"/>
      <c r="E3" s="4"/>
      <c r="F3" s="4"/>
      <c r="G3" s="4"/>
    </row>
    <row r="4" spans="1:7" ht="16.5" customHeight="1" thickBot="1" x14ac:dyDescent="0.25">
      <c r="A4" s="166"/>
      <c r="B4" s="663" t="s">
        <v>88</v>
      </c>
      <c r="C4" s="664"/>
      <c r="D4" s="664"/>
      <c r="E4" s="664"/>
      <c r="F4" s="664"/>
      <c r="G4" s="665"/>
    </row>
    <row r="5" spans="1:7" ht="12" customHeight="1" x14ac:dyDescent="0.15">
      <c r="B5" s="167"/>
      <c r="C5" s="168" t="s">
        <v>89</v>
      </c>
      <c r="D5" s="169"/>
      <c r="E5" s="169"/>
      <c r="F5" s="170" t="s">
        <v>4</v>
      </c>
      <c r="G5" s="171" t="s">
        <v>4</v>
      </c>
    </row>
    <row r="6" spans="1:7" ht="10.5" customHeight="1" x14ac:dyDescent="0.2">
      <c r="B6" s="172"/>
      <c r="C6" s="173" t="s">
        <v>5</v>
      </c>
      <c r="D6" s="174" t="s">
        <v>6</v>
      </c>
      <c r="E6" s="174" t="s">
        <v>7</v>
      </c>
      <c r="F6" s="175" t="s">
        <v>8</v>
      </c>
      <c r="G6" s="176" t="s">
        <v>8</v>
      </c>
    </row>
    <row r="7" spans="1:7" ht="12" customHeight="1" thickBot="1" x14ac:dyDescent="0.25">
      <c r="B7" s="177"/>
      <c r="C7" s="178"/>
      <c r="D7" s="179" t="s">
        <v>90</v>
      </c>
      <c r="E7" s="179" t="s">
        <v>91</v>
      </c>
      <c r="F7" s="180" t="s">
        <v>11</v>
      </c>
      <c r="G7" s="181" t="s">
        <v>12</v>
      </c>
    </row>
    <row r="8" spans="1:7" ht="14.25" customHeight="1" thickBot="1" x14ac:dyDescent="0.25">
      <c r="B8" s="182"/>
      <c r="C8" s="183" t="s">
        <v>92</v>
      </c>
      <c r="D8" s="184"/>
      <c r="E8" s="184"/>
      <c r="F8" s="185"/>
      <c r="G8" s="186"/>
    </row>
    <row r="9" spans="1:7" ht="15" customHeight="1" x14ac:dyDescent="0.15">
      <c r="B9" s="187" t="s">
        <v>93</v>
      </c>
      <c r="C9" s="188" t="s">
        <v>94</v>
      </c>
      <c r="D9" s="189">
        <v>376.02</v>
      </c>
      <c r="E9" s="189">
        <v>374.96</v>
      </c>
      <c r="F9" s="190">
        <f>E9-D9</f>
        <v>-1.0600000000000023</v>
      </c>
      <c r="G9" s="191">
        <f>(E9*100/D9)-100</f>
        <v>-0.28189989894154621</v>
      </c>
    </row>
    <row r="10" spans="1:7" ht="15" customHeight="1" x14ac:dyDescent="0.15">
      <c r="B10" s="192" t="s">
        <v>93</v>
      </c>
      <c r="C10" s="193" t="s">
        <v>95</v>
      </c>
      <c r="D10" s="194">
        <v>353.75</v>
      </c>
      <c r="E10" s="194">
        <v>350.02</v>
      </c>
      <c r="F10" s="195">
        <f>E10-D10</f>
        <v>-3.7300000000000182</v>
      </c>
      <c r="G10" s="196">
        <f>(E10*100/D10)-100</f>
        <v>-1.054416961130741</v>
      </c>
    </row>
    <row r="11" spans="1:7" ht="15" customHeight="1" x14ac:dyDescent="0.15">
      <c r="B11" s="192" t="s">
        <v>93</v>
      </c>
      <c r="C11" s="193" t="s">
        <v>96</v>
      </c>
      <c r="D11" s="194">
        <v>369.22</v>
      </c>
      <c r="E11" s="194">
        <v>376.25</v>
      </c>
      <c r="F11" s="195">
        <f>E11-D11</f>
        <v>7.0299999999999727</v>
      </c>
      <c r="G11" s="196">
        <f>(E11*100/D11)-100</f>
        <v>1.9040138670711144</v>
      </c>
    </row>
    <row r="12" spans="1:7" ht="15" customHeight="1" thickBot="1" x14ac:dyDescent="0.2">
      <c r="B12" s="192" t="s">
        <v>93</v>
      </c>
      <c r="C12" s="193" t="s">
        <v>97</v>
      </c>
      <c r="D12" s="194">
        <v>191.63</v>
      </c>
      <c r="E12" s="194">
        <v>191.14</v>
      </c>
      <c r="F12" s="195">
        <f>E12-D12</f>
        <v>-0.49000000000000909</v>
      </c>
      <c r="G12" s="197">
        <f>(E12*100/D12)-100</f>
        <v>-0.25570109064342716</v>
      </c>
    </row>
    <row r="13" spans="1:7" ht="12" customHeight="1" thickBot="1" x14ac:dyDescent="0.2">
      <c r="B13" s="198"/>
      <c r="C13" s="199" t="s">
        <v>98</v>
      </c>
      <c r="D13" s="200"/>
      <c r="E13" s="200"/>
      <c r="F13" s="201"/>
      <c r="G13" s="202"/>
    </row>
    <row r="14" spans="1:7" ht="15" customHeight="1" x14ac:dyDescent="0.15">
      <c r="B14" s="192" t="s">
        <v>93</v>
      </c>
      <c r="C14" s="203" t="s">
        <v>99</v>
      </c>
      <c r="D14" s="194">
        <v>530.53</v>
      </c>
      <c r="E14" s="194">
        <v>542.26</v>
      </c>
      <c r="F14" s="195">
        <f>E14-D14</f>
        <v>11.730000000000018</v>
      </c>
      <c r="G14" s="197">
        <f>(E14*100/D14)-100</f>
        <v>2.2109965506191998</v>
      </c>
    </row>
    <row r="15" spans="1:7" ht="15" customHeight="1" x14ac:dyDescent="0.15">
      <c r="B15" s="192" t="s">
        <v>93</v>
      </c>
      <c r="C15" s="203" t="s">
        <v>100</v>
      </c>
      <c r="D15" s="194">
        <v>509.48</v>
      </c>
      <c r="E15" s="194">
        <v>520.32000000000005</v>
      </c>
      <c r="F15" s="195">
        <f>E15-D15</f>
        <v>10.840000000000032</v>
      </c>
      <c r="G15" s="197">
        <f>(E15*100/D15)-100</f>
        <v>2.1276595744680975</v>
      </c>
    </row>
    <row r="16" spans="1:7" ht="15" customHeight="1" x14ac:dyDescent="0.15">
      <c r="B16" s="192" t="s">
        <v>93</v>
      </c>
      <c r="C16" s="203" t="s">
        <v>101</v>
      </c>
      <c r="D16" s="194">
        <v>526.53</v>
      </c>
      <c r="E16" s="194">
        <v>538.86</v>
      </c>
      <c r="F16" s="195">
        <f>E16-D16</f>
        <v>12.330000000000041</v>
      </c>
      <c r="G16" s="197">
        <f>(E16*100/D16)-100</f>
        <v>2.3417469090080374</v>
      </c>
    </row>
    <row r="17" spans="2:8" ht="15" customHeight="1" thickBot="1" x14ac:dyDescent="0.2">
      <c r="B17" s="192" t="s">
        <v>93</v>
      </c>
      <c r="C17" s="203" t="s">
        <v>102</v>
      </c>
      <c r="D17" s="194">
        <v>492.42</v>
      </c>
      <c r="E17" s="194">
        <v>501.78</v>
      </c>
      <c r="F17" s="195">
        <f>E17-D17</f>
        <v>9.3599999999999568</v>
      </c>
      <c r="G17" s="197">
        <f>(E17*100/D17)-100</f>
        <v>1.9008163762641601</v>
      </c>
      <c r="H17" s="204"/>
    </row>
    <row r="18" spans="2:8" ht="11.25" customHeight="1" thickBot="1" x14ac:dyDescent="0.2">
      <c r="B18" s="198"/>
      <c r="C18" s="205" t="s">
        <v>103</v>
      </c>
      <c r="D18" s="200"/>
      <c r="E18" s="200"/>
      <c r="F18" s="201"/>
      <c r="G18" s="202"/>
    </row>
    <row r="19" spans="2:8" ht="15" customHeight="1" x14ac:dyDescent="0.15">
      <c r="B19" s="206" t="s">
        <v>93</v>
      </c>
      <c r="C19" s="203" t="s">
        <v>104</v>
      </c>
      <c r="D19" s="194">
        <v>183.9</v>
      </c>
      <c r="E19" s="194">
        <v>183.38</v>
      </c>
      <c r="F19" s="195">
        <f>E19-D19</f>
        <v>-0.52000000000001023</v>
      </c>
      <c r="G19" s="197">
        <f>(E19*100/D19)-100</f>
        <v>-0.28276237085373168</v>
      </c>
    </row>
    <row r="20" spans="2:8" ht="15" customHeight="1" x14ac:dyDescent="0.15">
      <c r="B20" s="192" t="s">
        <v>93</v>
      </c>
      <c r="C20" s="203" t="s">
        <v>105</v>
      </c>
      <c r="D20" s="194">
        <v>179.37</v>
      </c>
      <c r="E20" s="194">
        <v>181.78</v>
      </c>
      <c r="F20" s="207">
        <f>E20-D20</f>
        <v>2.4099999999999966</v>
      </c>
      <c r="G20" s="196">
        <f>(E20*100/D20)-100</f>
        <v>1.3435914589953768</v>
      </c>
    </row>
    <row r="21" spans="2:8" ht="15" customHeight="1" x14ac:dyDescent="0.15">
      <c r="B21" s="192" t="s">
        <v>93</v>
      </c>
      <c r="C21" s="203" t="s">
        <v>106</v>
      </c>
      <c r="D21" s="194">
        <v>176.03</v>
      </c>
      <c r="E21" s="194">
        <v>175.01</v>
      </c>
      <c r="F21" s="195">
        <f>E21-D21</f>
        <v>-1.0200000000000102</v>
      </c>
      <c r="G21" s="196">
        <f>(E21*100/D21)-100</f>
        <v>-0.57944668522411291</v>
      </c>
    </row>
    <row r="22" spans="2:8" ht="15" customHeight="1" x14ac:dyDescent="0.15">
      <c r="B22" s="192" t="s">
        <v>93</v>
      </c>
      <c r="C22" s="203" t="s">
        <v>107</v>
      </c>
      <c r="D22" s="194">
        <v>168.56</v>
      </c>
      <c r="E22" s="194">
        <v>167.75</v>
      </c>
      <c r="F22" s="195">
        <f>E22-D22</f>
        <v>-0.81000000000000227</v>
      </c>
      <c r="G22" s="196">
        <f>(E22*100/D22)-100</f>
        <v>-0.48054105363075905</v>
      </c>
      <c r="H22" s="204"/>
    </row>
    <row r="23" spans="2:8" ht="15" customHeight="1" thickBot="1" x14ac:dyDescent="0.2">
      <c r="B23" s="192" t="s">
        <v>93</v>
      </c>
      <c r="C23" s="208" t="s">
        <v>108</v>
      </c>
      <c r="D23" s="194">
        <v>41.65</v>
      </c>
      <c r="E23" s="194">
        <v>43.3</v>
      </c>
      <c r="F23" s="207">
        <f>E23-D23</f>
        <v>1.6499999999999986</v>
      </c>
      <c r="G23" s="196">
        <f>(E23*100/D23)-100</f>
        <v>3.9615846338535476</v>
      </c>
    </row>
    <row r="24" spans="2:8" ht="11.25" customHeight="1" thickBot="1" x14ac:dyDescent="0.2">
      <c r="B24" s="198"/>
      <c r="C24" s="205" t="s">
        <v>109</v>
      </c>
      <c r="D24" s="200"/>
      <c r="E24" s="200"/>
      <c r="F24" s="201"/>
      <c r="G24" s="209"/>
    </row>
    <row r="25" spans="2:8" ht="13.5" customHeight="1" x14ac:dyDescent="0.15">
      <c r="B25" s="210" t="s">
        <v>110</v>
      </c>
      <c r="C25" s="211" t="s">
        <v>111</v>
      </c>
      <c r="D25" s="212">
        <v>153.44999999999999</v>
      </c>
      <c r="E25" s="212">
        <v>153.44999999999999</v>
      </c>
      <c r="F25" s="213">
        <f>E25-D25</f>
        <v>0</v>
      </c>
      <c r="G25" s="214">
        <f>(E25*100/D25)-100</f>
        <v>0</v>
      </c>
    </row>
    <row r="26" spans="2:8" ht="15" customHeight="1" x14ac:dyDescent="0.15">
      <c r="B26" s="210" t="s">
        <v>110</v>
      </c>
      <c r="C26" s="211" t="s">
        <v>112</v>
      </c>
      <c r="D26" s="212">
        <v>149.36000000000001</v>
      </c>
      <c r="E26" s="212">
        <v>149.36000000000001</v>
      </c>
      <c r="F26" s="213">
        <f>E26-D26</f>
        <v>0</v>
      </c>
      <c r="G26" s="214">
        <f>(E26*100/D26)-100</f>
        <v>0</v>
      </c>
    </row>
    <row r="27" spans="2:8" ht="15" customHeight="1" thickBot="1" x14ac:dyDescent="0.2">
      <c r="B27" s="210" t="s">
        <v>110</v>
      </c>
      <c r="C27" s="211" t="s">
        <v>113</v>
      </c>
      <c r="D27" s="212">
        <v>154.03</v>
      </c>
      <c r="E27" s="212">
        <v>154.03</v>
      </c>
      <c r="F27" s="213">
        <f>E27-D27</f>
        <v>0</v>
      </c>
      <c r="G27" s="214">
        <f>(E27*100/D27)-100</f>
        <v>0</v>
      </c>
    </row>
    <row r="28" spans="2:8" ht="12" customHeight="1" thickBot="1" x14ac:dyDescent="0.2">
      <c r="B28" s="198"/>
      <c r="C28" s="215" t="s">
        <v>114</v>
      </c>
      <c r="D28" s="200"/>
      <c r="E28" s="200"/>
      <c r="F28" s="201"/>
      <c r="G28" s="209"/>
    </row>
    <row r="29" spans="2:8" ht="15" customHeight="1" x14ac:dyDescent="0.15">
      <c r="B29" s="210" t="s">
        <v>115</v>
      </c>
      <c r="C29" s="211" t="s">
        <v>116</v>
      </c>
      <c r="D29" s="212">
        <v>86.9</v>
      </c>
      <c r="E29" s="212">
        <v>88.94</v>
      </c>
      <c r="F29" s="213">
        <f>E29-D29</f>
        <v>2.039999999999992</v>
      </c>
      <c r="G29" s="214">
        <f>(E29*100/D29)-100</f>
        <v>2.347525891829676</v>
      </c>
    </row>
    <row r="30" spans="2:8" ht="15" customHeight="1" x14ac:dyDescent="0.15">
      <c r="B30" s="210" t="s">
        <v>115</v>
      </c>
      <c r="C30" s="216" t="s">
        <v>117</v>
      </c>
      <c r="D30" s="217">
        <v>0.74</v>
      </c>
      <c r="E30" s="217">
        <v>0.75</v>
      </c>
      <c r="F30" s="213">
        <f>E30-D30</f>
        <v>1.0000000000000009E-2</v>
      </c>
      <c r="G30" s="214">
        <f>(E30*100/D30)-100</f>
        <v>1.3513513513513544</v>
      </c>
    </row>
    <row r="31" spans="2:8" ht="15" customHeight="1" thickBot="1" x14ac:dyDescent="0.2">
      <c r="B31" s="210" t="s">
        <v>115</v>
      </c>
      <c r="C31" s="218" t="s">
        <v>118</v>
      </c>
      <c r="D31" s="219">
        <v>0.57999999999999996</v>
      </c>
      <c r="E31" s="219">
        <v>0.59</v>
      </c>
      <c r="F31" s="213">
        <f>E31-D31</f>
        <v>1.0000000000000009E-2</v>
      </c>
      <c r="G31" s="214">
        <f>(E31*100/D31)-100</f>
        <v>1.7241379310344911</v>
      </c>
    </row>
    <row r="32" spans="2:8" ht="11.25" customHeight="1" thickBot="1" x14ac:dyDescent="0.2">
      <c r="B32" s="198"/>
      <c r="C32" s="205" t="s">
        <v>119</v>
      </c>
      <c r="D32" s="200"/>
      <c r="E32" s="200"/>
      <c r="F32" s="201"/>
      <c r="G32" s="209"/>
    </row>
    <row r="33" spans="2:8" ht="15" customHeight="1" thickBot="1" x14ac:dyDescent="0.2">
      <c r="B33" s="220" t="s">
        <v>120</v>
      </c>
      <c r="C33" s="218" t="s">
        <v>121</v>
      </c>
      <c r="D33" s="212">
        <v>189.35</v>
      </c>
      <c r="E33" s="212">
        <v>189.35</v>
      </c>
      <c r="F33" s="213">
        <f>E33-D33</f>
        <v>0</v>
      </c>
      <c r="G33" s="214">
        <f>(E33*100/D33)-100</f>
        <v>0</v>
      </c>
    </row>
    <row r="34" spans="2:8" ht="12.75" customHeight="1" thickBot="1" x14ac:dyDescent="0.2">
      <c r="B34" s="221"/>
      <c r="C34" s="205" t="s">
        <v>122</v>
      </c>
      <c r="D34" s="200"/>
      <c r="E34" s="200"/>
      <c r="F34" s="201"/>
      <c r="G34" s="209"/>
    </row>
    <row r="35" spans="2:8" ht="15" customHeight="1" thickBot="1" x14ac:dyDescent="0.2">
      <c r="B35" s="222" t="s">
        <v>123</v>
      </c>
      <c r="C35" s="223" t="s">
        <v>124</v>
      </c>
      <c r="D35" s="224">
        <v>79.5</v>
      </c>
      <c r="E35" s="224">
        <v>78.42</v>
      </c>
      <c r="F35" s="225">
        <f>E35-D35</f>
        <v>-1.0799999999999983</v>
      </c>
      <c r="G35" s="226">
        <f>((E35*100)/D35)-100</f>
        <v>-1.3584905660377302</v>
      </c>
    </row>
    <row r="36" spans="2:8" ht="15" customHeight="1" thickBot="1" x14ac:dyDescent="0.2">
      <c r="B36" s="227" t="s">
        <v>125</v>
      </c>
      <c r="C36" s="228" t="s">
        <v>126</v>
      </c>
      <c r="D36" s="670" t="s">
        <v>127</v>
      </c>
      <c r="E36" s="671"/>
      <c r="F36" s="671"/>
      <c r="G36" s="672"/>
    </row>
    <row r="37" spans="2:8" ht="11.25" customHeight="1" thickBot="1" x14ac:dyDescent="0.2">
      <c r="B37" s="221"/>
      <c r="C37" s="205" t="s">
        <v>128</v>
      </c>
      <c r="D37" s="200"/>
      <c r="E37" s="200"/>
      <c r="F37" s="201"/>
      <c r="G37" s="209"/>
    </row>
    <row r="38" spans="2:8" ht="15" customHeight="1" thickBot="1" x14ac:dyDescent="0.2">
      <c r="B38" s="227" t="s">
        <v>129</v>
      </c>
      <c r="C38" s="228" t="s">
        <v>130</v>
      </c>
      <c r="D38" s="670" t="s">
        <v>131</v>
      </c>
      <c r="E38" s="671"/>
      <c r="F38" s="671"/>
      <c r="G38" s="672"/>
    </row>
    <row r="39" spans="2:8" ht="10.5" customHeight="1" x14ac:dyDescent="0.15">
      <c r="B39" s="229" t="s">
        <v>132</v>
      </c>
      <c r="C39" s="166"/>
      <c r="D39" s="166"/>
      <c r="E39" s="166"/>
      <c r="F39" s="166"/>
      <c r="G39" s="166"/>
    </row>
    <row r="40" spans="2:8" ht="10.5" customHeight="1" x14ac:dyDescent="0.15">
      <c r="B40" s="164" t="s">
        <v>133</v>
      </c>
      <c r="C40" s="166"/>
      <c r="D40" s="166"/>
      <c r="E40" s="166"/>
      <c r="F40" s="166"/>
      <c r="G40" s="166"/>
    </row>
    <row r="41" spans="2:8" ht="12" customHeight="1" x14ac:dyDescent="0.15">
      <c r="B41" s="164" t="s">
        <v>134</v>
      </c>
      <c r="C41" s="166"/>
      <c r="D41" s="166"/>
      <c r="E41" s="166"/>
      <c r="F41" s="166"/>
      <c r="G41" s="166"/>
    </row>
    <row r="42" spans="2:8" ht="16.5" customHeight="1" x14ac:dyDescent="0.15">
      <c r="B42" s="673"/>
      <c r="C42" s="673"/>
      <c r="D42" s="673"/>
      <c r="E42" s="673"/>
      <c r="F42" s="673"/>
      <c r="G42" s="673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30"/>
    </row>
    <row r="48" spans="2:8" ht="39" customHeight="1" x14ac:dyDescent="0.15">
      <c r="H48" s="230"/>
    </row>
    <row r="49" spans="2:11" ht="18.75" customHeight="1" x14ac:dyDescent="0.15">
      <c r="H49" s="230"/>
    </row>
    <row r="50" spans="2:11" ht="18.75" customHeight="1" x14ac:dyDescent="0.15">
      <c r="H50" s="230"/>
    </row>
    <row r="51" spans="2:11" ht="13.5" customHeight="1" x14ac:dyDescent="0.15">
      <c r="H51" s="230"/>
    </row>
    <row r="52" spans="2:11" ht="15" customHeight="1" x14ac:dyDescent="0.15">
      <c r="B52" s="231"/>
      <c r="C52" s="231"/>
      <c r="D52" s="232"/>
      <c r="E52" s="232"/>
      <c r="F52" s="231"/>
      <c r="G52" s="231"/>
    </row>
    <row r="53" spans="2:11" ht="11.25" customHeight="1" x14ac:dyDescent="0.15">
      <c r="B53" s="231"/>
      <c r="C53" s="231"/>
      <c r="D53" s="231"/>
      <c r="E53" s="231"/>
      <c r="F53" s="231"/>
      <c r="G53" s="97" t="s">
        <v>56</v>
      </c>
    </row>
    <row r="54" spans="2:11" ht="13.5" customHeight="1" x14ac:dyDescent="0.15">
      <c r="B54" s="231"/>
      <c r="C54" s="231"/>
      <c r="D54" s="233"/>
      <c r="E54" s="233"/>
      <c r="F54" s="234"/>
      <c r="G54" s="234"/>
      <c r="K54" s="235"/>
    </row>
    <row r="55" spans="2:11" ht="15" customHeight="1" x14ac:dyDescent="0.15">
      <c r="B55" s="236"/>
      <c r="C55" s="237"/>
      <c r="D55" s="238"/>
      <c r="E55" s="238"/>
      <c r="F55" s="239"/>
      <c r="G55" s="238"/>
      <c r="K55" s="235"/>
    </row>
    <row r="56" spans="2:11" ht="15" customHeight="1" x14ac:dyDescent="0.15">
      <c r="B56" s="236"/>
      <c r="C56" s="237"/>
      <c r="D56" s="238"/>
      <c r="E56" s="238"/>
      <c r="F56" s="239"/>
      <c r="G56" s="238"/>
      <c r="K56" s="235"/>
    </row>
    <row r="57" spans="2:11" ht="15" customHeight="1" x14ac:dyDescent="0.15">
      <c r="B57" s="236"/>
      <c r="C57" s="237"/>
      <c r="D57" s="238"/>
      <c r="E57" s="238"/>
      <c r="F57" s="239"/>
      <c r="G57" s="238"/>
      <c r="K57" s="235"/>
    </row>
    <row r="58" spans="2:11" ht="15" customHeight="1" x14ac:dyDescent="0.15">
      <c r="B58" s="236"/>
      <c r="C58" s="237"/>
      <c r="D58" s="238"/>
      <c r="E58" s="238"/>
      <c r="F58" s="239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>
      <selection activeCell="K15" sqref="K15"/>
    </sheetView>
  </sheetViews>
  <sheetFormatPr baseColWidth="10" defaultColWidth="8.85546875" defaultRowHeight="11.25" x14ac:dyDescent="0.15"/>
  <cols>
    <col min="1" max="1" width="2.7109375" style="240" customWidth="1"/>
    <col min="2" max="2" width="26.140625" style="240" customWidth="1"/>
    <col min="3" max="3" width="27.140625" style="240" customWidth="1"/>
    <col min="4" max="4" width="16.5703125" style="240" customWidth="1"/>
    <col min="5" max="5" width="15" style="240" customWidth="1"/>
    <col min="6" max="6" width="13.5703125" style="240" customWidth="1"/>
    <col min="7" max="7" width="6.140625" style="240" customWidth="1"/>
    <col min="8" max="16384" width="8.85546875" style="240"/>
  </cols>
  <sheetData>
    <row r="1" spans="2:7" ht="19.899999999999999" customHeight="1" x14ac:dyDescent="0.25">
      <c r="G1" s="241"/>
    </row>
    <row r="2" spans="2:7" ht="36.75" customHeight="1" x14ac:dyDescent="0.3">
      <c r="B2" s="674" t="s">
        <v>135</v>
      </c>
      <c r="C2" s="674"/>
      <c r="D2" s="674"/>
      <c r="E2" s="674"/>
      <c r="F2" s="674"/>
    </row>
    <row r="3" spans="2:7" ht="14.25" customHeight="1" x14ac:dyDescent="0.3">
      <c r="B3" s="242"/>
      <c r="C3" s="242"/>
      <c r="D3" s="242"/>
      <c r="E3" s="242"/>
      <c r="F3" s="242"/>
    </row>
    <row r="4" spans="2:7" ht="19.899999999999999" customHeight="1" x14ac:dyDescent="0.2">
      <c r="B4" s="662" t="s">
        <v>136</v>
      </c>
      <c r="C4" s="662"/>
      <c r="D4" s="662"/>
      <c r="E4" s="662"/>
      <c r="F4" s="662"/>
    </row>
    <row r="5" spans="2:7" ht="15.75" customHeight="1" thickBot="1" x14ac:dyDescent="0.25">
      <c r="B5" s="4"/>
      <c r="C5" s="4"/>
      <c r="D5" s="4"/>
      <c r="E5" s="4"/>
      <c r="F5" s="4"/>
    </row>
    <row r="6" spans="2:7" ht="19.899999999999999" customHeight="1" thickBot="1" x14ac:dyDescent="0.25">
      <c r="B6" s="663" t="s">
        <v>137</v>
      </c>
      <c r="C6" s="664"/>
      <c r="D6" s="664"/>
      <c r="E6" s="664"/>
      <c r="F6" s="665"/>
    </row>
    <row r="7" spans="2:7" ht="12" customHeight="1" x14ac:dyDescent="0.2">
      <c r="B7" s="675" t="s">
        <v>138</v>
      </c>
      <c r="C7" s="675"/>
      <c r="D7" s="675"/>
      <c r="E7" s="675"/>
      <c r="F7" s="675"/>
      <c r="G7" s="243"/>
    </row>
    <row r="8" spans="2:7" ht="19.899999999999999" customHeight="1" x14ac:dyDescent="0.15">
      <c r="B8" s="676" t="s">
        <v>139</v>
      </c>
      <c r="C8" s="676"/>
      <c r="D8" s="676"/>
      <c r="E8" s="676"/>
      <c r="F8" s="676"/>
      <c r="G8" s="243"/>
    </row>
    <row r="9" spans="2:7" ht="19.899999999999999" customHeight="1" x14ac:dyDescent="0.15">
      <c r="B9" s="677" t="s">
        <v>140</v>
      </c>
      <c r="C9" s="677"/>
      <c r="D9" s="677"/>
      <c r="E9" s="677"/>
      <c r="F9" s="677"/>
    </row>
    <row r="10" spans="2:7" ht="19.899999999999999" customHeight="1" thickBot="1" x14ac:dyDescent="0.25"/>
    <row r="11" spans="2:7" ht="39" customHeight="1" thickBot="1" x14ac:dyDescent="0.2">
      <c r="B11" s="244" t="s">
        <v>141</v>
      </c>
      <c r="C11" s="245" t="s">
        <v>142</v>
      </c>
      <c r="D11" s="245" t="s">
        <v>143</v>
      </c>
      <c r="E11" s="245" t="s">
        <v>144</v>
      </c>
      <c r="F11" s="245" t="s">
        <v>145</v>
      </c>
    </row>
    <row r="12" spans="2:7" ht="15" customHeight="1" x14ac:dyDescent="0.2">
      <c r="B12" s="246" t="s">
        <v>146</v>
      </c>
      <c r="C12" s="247" t="s">
        <v>147</v>
      </c>
      <c r="D12" s="248">
        <v>184</v>
      </c>
      <c r="E12" s="248">
        <v>184</v>
      </c>
      <c r="F12" s="249">
        <v>0</v>
      </c>
    </row>
    <row r="13" spans="2:7" ht="15" customHeight="1" x14ac:dyDescent="0.15">
      <c r="B13" s="250"/>
      <c r="C13" s="251" t="s">
        <v>148</v>
      </c>
      <c r="D13" s="252">
        <v>187</v>
      </c>
      <c r="E13" s="252">
        <v>187</v>
      </c>
      <c r="F13" s="253">
        <v>0</v>
      </c>
    </row>
    <row r="14" spans="2:7" ht="15" customHeight="1" x14ac:dyDescent="0.2">
      <c r="B14" s="254"/>
      <c r="C14" s="251" t="s">
        <v>149</v>
      </c>
      <c r="D14" s="252">
        <v>198</v>
      </c>
      <c r="E14" s="252">
        <v>197</v>
      </c>
      <c r="F14" s="253">
        <v>-1</v>
      </c>
    </row>
    <row r="15" spans="2:7" ht="15" customHeight="1" x14ac:dyDescent="0.2">
      <c r="B15" s="254"/>
      <c r="C15" s="251" t="s">
        <v>150</v>
      </c>
      <c r="D15" s="252">
        <v>179.4</v>
      </c>
      <c r="E15" s="252">
        <v>179.2</v>
      </c>
      <c r="F15" s="253">
        <v>-0.20000000000001705</v>
      </c>
    </row>
    <row r="16" spans="2:7" ht="15" customHeight="1" x14ac:dyDescent="0.15">
      <c r="B16" s="254"/>
      <c r="C16" s="251" t="s">
        <v>151</v>
      </c>
      <c r="D16" s="252">
        <v>198</v>
      </c>
      <c r="E16" s="252">
        <v>198</v>
      </c>
      <c r="F16" s="253">
        <v>0</v>
      </c>
    </row>
    <row r="17" spans="2:6" ht="15" customHeight="1" x14ac:dyDescent="0.2">
      <c r="B17" s="254"/>
      <c r="C17" s="251" t="s">
        <v>152</v>
      </c>
      <c r="D17" s="252">
        <v>189.6</v>
      </c>
      <c r="E17" s="252">
        <v>189.6</v>
      </c>
      <c r="F17" s="253">
        <v>0</v>
      </c>
    </row>
    <row r="18" spans="2:6" ht="15" customHeight="1" x14ac:dyDescent="0.2">
      <c r="B18" s="254"/>
      <c r="C18" s="251" t="s">
        <v>153</v>
      </c>
      <c r="D18" s="252">
        <v>183</v>
      </c>
      <c r="E18" s="252">
        <v>180</v>
      </c>
      <c r="F18" s="253">
        <v>-3</v>
      </c>
    </row>
    <row r="19" spans="2:6" ht="15" customHeight="1" x14ac:dyDescent="0.15">
      <c r="B19" s="254"/>
      <c r="C19" s="251" t="s">
        <v>154</v>
      </c>
      <c r="D19" s="252">
        <v>182.4</v>
      </c>
      <c r="E19" s="252">
        <v>181.6</v>
      </c>
      <c r="F19" s="253">
        <v>-0.80000000000001137</v>
      </c>
    </row>
    <row r="20" spans="2:6" ht="15" customHeight="1" x14ac:dyDescent="0.15">
      <c r="B20" s="254"/>
      <c r="C20" s="251" t="s">
        <v>155</v>
      </c>
      <c r="D20" s="252">
        <v>180</v>
      </c>
      <c r="E20" s="252">
        <v>179</v>
      </c>
      <c r="F20" s="253">
        <v>-1</v>
      </c>
    </row>
    <row r="21" spans="2:6" ht="15" customHeight="1" x14ac:dyDescent="0.2">
      <c r="B21" s="254"/>
      <c r="C21" s="251" t="s">
        <v>156</v>
      </c>
      <c r="D21" s="252">
        <v>192</v>
      </c>
      <c r="E21" s="252">
        <v>192</v>
      </c>
      <c r="F21" s="253">
        <v>0</v>
      </c>
    </row>
    <row r="22" spans="2:6" ht="15" customHeight="1" x14ac:dyDescent="0.2">
      <c r="B22" s="254"/>
      <c r="C22" s="251" t="s">
        <v>157</v>
      </c>
      <c r="D22" s="252">
        <v>183</v>
      </c>
      <c r="E22" s="252">
        <v>183</v>
      </c>
      <c r="F22" s="253">
        <v>0</v>
      </c>
    </row>
    <row r="23" spans="2:6" ht="15" customHeight="1" x14ac:dyDescent="0.2">
      <c r="B23" s="254"/>
      <c r="C23" s="251" t="s">
        <v>158</v>
      </c>
      <c r="D23" s="252">
        <v>181</v>
      </c>
      <c r="E23" s="252">
        <v>181</v>
      </c>
      <c r="F23" s="253">
        <v>0</v>
      </c>
    </row>
    <row r="24" spans="2:6" ht="15" customHeight="1" x14ac:dyDescent="0.15">
      <c r="B24" s="254"/>
      <c r="C24" s="251" t="s">
        <v>159</v>
      </c>
      <c r="D24" s="252">
        <v>187</v>
      </c>
      <c r="E24" s="252">
        <v>186</v>
      </c>
      <c r="F24" s="253">
        <v>-1</v>
      </c>
    </row>
    <row r="25" spans="2:6" ht="15" customHeight="1" x14ac:dyDescent="0.15">
      <c r="B25" s="254"/>
      <c r="C25" s="251" t="s">
        <v>160</v>
      </c>
      <c r="D25" s="252">
        <v>189</v>
      </c>
      <c r="E25" s="252">
        <v>186</v>
      </c>
      <c r="F25" s="253">
        <v>-3</v>
      </c>
    </row>
    <row r="26" spans="2:6" ht="15" customHeight="1" x14ac:dyDescent="0.15">
      <c r="B26" s="254"/>
      <c r="C26" s="251" t="s">
        <v>161</v>
      </c>
      <c r="D26" s="252">
        <v>188.6</v>
      </c>
      <c r="E26" s="252">
        <v>188.4</v>
      </c>
      <c r="F26" s="253">
        <v>-0.19999999999998863</v>
      </c>
    </row>
    <row r="27" spans="2:6" ht="15" customHeight="1" x14ac:dyDescent="0.15">
      <c r="B27" s="254"/>
      <c r="C27" s="251" t="s">
        <v>162</v>
      </c>
      <c r="D27" s="252">
        <v>184.4</v>
      </c>
      <c r="E27" s="252">
        <v>184.2</v>
      </c>
      <c r="F27" s="253">
        <v>-0.20000000000001705</v>
      </c>
    </row>
    <row r="28" spans="2:6" ht="15" customHeight="1" x14ac:dyDescent="0.15">
      <c r="B28" s="254"/>
      <c r="C28" s="251" t="s">
        <v>163</v>
      </c>
      <c r="D28" s="252">
        <v>198</v>
      </c>
      <c r="E28" s="252">
        <v>198</v>
      </c>
      <c r="F28" s="253">
        <v>0</v>
      </c>
    </row>
    <row r="29" spans="2:6" ht="15" customHeight="1" x14ac:dyDescent="0.15">
      <c r="B29" s="254"/>
      <c r="C29" s="251" t="s">
        <v>164</v>
      </c>
      <c r="D29" s="252">
        <v>181.2</v>
      </c>
      <c r="E29" s="252">
        <v>181.1</v>
      </c>
      <c r="F29" s="253">
        <v>-9.9999999999994316E-2</v>
      </c>
    </row>
    <row r="30" spans="2:6" ht="15" customHeight="1" x14ac:dyDescent="0.15">
      <c r="B30" s="254"/>
      <c r="C30" s="251" t="s">
        <v>165</v>
      </c>
      <c r="D30" s="252">
        <v>181</v>
      </c>
      <c r="E30" s="252">
        <v>181</v>
      </c>
      <c r="F30" s="253">
        <v>0</v>
      </c>
    </row>
    <row r="31" spans="2:6" ht="15" customHeight="1" x14ac:dyDescent="0.15">
      <c r="B31" s="254"/>
      <c r="C31" s="251" t="s">
        <v>166</v>
      </c>
      <c r="D31" s="252">
        <v>187.24</v>
      </c>
      <c r="E31" s="252">
        <v>186</v>
      </c>
      <c r="F31" s="253">
        <v>-1.2400000000000091</v>
      </c>
    </row>
    <row r="32" spans="2:6" ht="15" customHeight="1" x14ac:dyDescent="0.15">
      <c r="B32" s="254"/>
      <c r="C32" s="251" t="s">
        <v>167</v>
      </c>
      <c r="D32" s="252">
        <v>182.8</v>
      </c>
      <c r="E32" s="252">
        <v>182</v>
      </c>
      <c r="F32" s="253">
        <v>-0.80000000000001137</v>
      </c>
    </row>
    <row r="33" spans="2:6" ht="15" customHeight="1" thickBot="1" x14ac:dyDescent="0.2">
      <c r="B33" s="255"/>
      <c r="C33" s="256" t="s">
        <v>168</v>
      </c>
      <c r="D33" s="257">
        <v>187</v>
      </c>
      <c r="E33" s="257">
        <v>182</v>
      </c>
      <c r="F33" s="258">
        <v>-5</v>
      </c>
    </row>
    <row r="34" spans="2:6" ht="15" customHeight="1" x14ac:dyDescent="0.15">
      <c r="B34" s="259" t="s">
        <v>169</v>
      </c>
      <c r="C34" s="247" t="s">
        <v>151</v>
      </c>
      <c r="D34" s="248">
        <v>219</v>
      </c>
      <c r="E34" s="248">
        <v>219</v>
      </c>
      <c r="F34" s="249">
        <v>0</v>
      </c>
    </row>
    <row r="35" spans="2:6" ht="15" customHeight="1" x14ac:dyDescent="0.15">
      <c r="B35" s="260"/>
      <c r="C35" s="240" t="s">
        <v>170</v>
      </c>
      <c r="D35" s="252">
        <v>222</v>
      </c>
      <c r="E35" s="252">
        <v>222</v>
      </c>
      <c r="F35" s="253">
        <v>0</v>
      </c>
    </row>
    <row r="36" spans="2:6" ht="15" customHeight="1" x14ac:dyDescent="0.15">
      <c r="B36" s="260"/>
      <c r="C36" s="240" t="s">
        <v>163</v>
      </c>
      <c r="D36" s="252">
        <v>219</v>
      </c>
      <c r="E36" s="252">
        <v>219</v>
      </c>
      <c r="F36" s="253">
        <v>0</v>
      </c>
    </row>
    <row r="37" spans="2:6" ht="15" customHeight="1" thickBot="1" x14ac:dyDescent="0.2">
      <c r="B37" s="255"/>
      <c r="C37" s="256" t="s">
        <v>168</v>
      </c>
      <c r="D37" s="257">
        <v>220</v>
      </c>
      <c r="E37" s="257">
        <v>220</v>
      </c>
      <c r="F37" s="258">
        <v>0</v>
      </c>
    </row>
    <row r="38" spans="2:6" x14ac:dyDescent="0.15">
      <c r="F38" s="97" t="s">
        <v>56</v>
      </c>
    </row>
    <row r="40" spans="2:6" x14ac:dyDescent="0.15">
      <c r="F40" s="261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>
      <selection activeCell="H7" sqref="H7"/>
    </sheetView>
  </sheetViews>
  <sheetFormatPr baseColWidth="10" defaultColWidth="8.85546875" defaultRowHeight="11.25" x14ac:dyDescent="0.15"/>
  <cols>
    <col min="1" max="1" width="2.7109375" style="240" customWidth="1"/>
    <col min="2" max="2" width="26.140625" style="240" customWidth="1"/>
    <col min="3" max="3" width="25.5703125" style="240" customWidth="1"/>
    <col min="4" max="4" width="14.7109375" style="240" bestFit="1" customWidth="1"/>
    <col min="5" max="5" width="15.140625" style="240" customWidth="1"/>
    <col min="6" max="6" width="14.42578125" style="240" customWidth="1"/>
    <col min="7" max="7" width="2.42578125" style="240" customWidth="1"/>
    <col min="8" max="16384" width="8.85546875" style="240"/>
  </cols>
  <sheetData>
    <row r="1" spans="1:7" ht="19.899999999999999" customHeight="1" x14ac:dyDescent="0.25">
      <c r="F1" s="241"/>
    </row>
    <row r="2" spans="1:7" ht="19.899999999999999" customHeight="1" thickBot="1" x14ac:dyDescent="0.25"/>
    <row r="3" spans="1:7" ht="19.899999999999999" customHeight="1" thickBot="1" x14ac:dyDescent="0.25">
      <c r="A3" s="262"/>
      <c r="B3" s="663" t="s">
        <v>171</v>
      </c>
      <c r="C3" s="664"/>
      <c r="D3" s="664"/>
      <c r="E3" s="664"/>
      <c r="F3" s="665"/>
      <c r="G3" s="262"/>
    </row>
    <row r="4" spans="1:7" ht="12" customHeight="1" x14ac:dyDescent="0.2">
      <c r="B4" s="675" t="s">
        <v>138</v>
      </c>
      <c r="C4" s="675"/>
      <c r="D4" s="675"/>
      <c r="E4" s="675"/>
      <c r="F4" s="675"/>
      <c r="G4" s="243"/>
    </row>
    <row r="5" spans="1:7" ht="19.899999999999999" customHeight="1" x14ac:dyDescent="0.15">
      <c r="B5" s="678" t="s">
        <v>139</v>
      </c>
      <c r="C5" s="678"/>
      <c r="D5" s="678"/>
      <c r="E5" s="678"/>
      <c r="F5" s="678"/>
      <c r="G5" s="243"/>
    </row>
    <row r="6" spans="1:7" ht="19.899999999999999" customHeight="1" x14ac:dyDescent="0.15">
      <c r="B6" s="677" t="s">
        <v>140</v>
      </c>
      <c r="C6" s="677"/>
      <c r="D6" s="677"/>
      <c r="E6" s="677"/>
      <c r="F6" s="677"/>
    </row>
    <row r="7" spans="1:7" ht="19.899999999999999" customHeight="1" thickBot="1" x14ac:dyDescent="0.25"/>
    <row r="8" spans="1:7" ht="39" customHeight="1" thickBot="1" x14ac:dyDescent="0.2">
      <c r="B8" s="244" t="s">
        <v>141</v>
      </c>
      <c r="C8" s="245" t="s">
        <v>142</v>
      </c>
      <c r="D8" s="263" t="s">
        <v>143</v>
      </c>
      <c r="E8" s="263" t="s">
        <v>144</v>
      </c>
      <c r="F8" s="245" t="s">
        <v>145</v>
      </c>
    </row>
    <row r="9" spans="1:7" ht="15" customHeight="1" x14ac:dyDescent="0.2">
      <c r="B9" s="246" t="s">
        <v>172</v>
      </c>
      <c r="C9" s="247" t="s">
        <v>147</v>
      </c>
      <c r="D9" s="248">
        <v>168.2</v>
      </c>
      <c r="E9" s="248">
        <v>166.4</v>
      </c>
      <c r="F9" s="249">
        <v>-1.7999999999999829</v>
      </c>
    </row>
    <row r="10" spans="1:7" ht="15" customHeight="1" x14ac:dyDescent="0.15">
      <c r="B10" s="250"/>
      <c r="C10" s="251" t="s">
        <v>148</v>
      </c>
      <c r="D10" s="252">
        <v>177</v>
      </c>
      <c r="E10" s="252">
        <v>176</v>
      </c>
      <c r="F10" s="253">
        <v>-1</v>
      </c>
    </row>
    <row r="11" spans="1:7" ht="15" customHeight="1" x14ac:dyDescent="0.2">
      <c r="B11" s="254"/>
      <c r="C11" s="251" t="s">
        <v>150</v>
      </c>
      <c r="D11" s="252">
        <v>170</v>
      </c>
      <c r="E11" s="252">
        <v>170</v>
      </c>
      <c r="F11" s="253">
        <v>0</v>
      </c>
    </row>
    <row r="12" spans="1:7" ht="15" customHeight="1" x14ac:dyDescent="0.15">
      <c r="B12" s="254"/>
      <c r="C12" s="264" t="s">
        <v>151</v>
      </c>
      <c r="D12" s="252">
        <v>180</v>
      </c>
      <c r="E12" s="252">
        <v>180</v>
      </c>
      <c r="F12" s="253">
        <v>0</v>
      </c>
    </row>
    <row r="13" spans="1:7" ht="15" customHeight="1" x14ac:dyDescent="0.2">
      <c r="B13" s="254"/>
      <c r="C13" s="240" t="s">
        <v>173</v>
      </c>
      <c r="D13" s="252">
        <v>176.4</v>
      </c>
      <c r="E13" s="252">
        <v>176</v>
      </c>
      <c r="F13" s="253">
        <v>-0.40000000000000568</v>
      </c>
    </row>
    <row r="14" spans="1:7" ht="15" customHeight="1" x14ac:dyDescent="0.2">
      <c r="B14" s="254"/>
      <c r="C14" s="240" t="s">
        <v>170</v>
      </c>
      <c r="D14" s="252">
        <v>172</v>
      </c>
      <c r="E14" s="252">
        <v>172</v>
      </c>
      <c r="F14" s="253">
        <v>0</v>
      </c>
    </row>
    <row r="15" spans="1:7" ht="15" customHeight="1" x14ac:dyDescent="0.15">
      <c r="B15" s="254"/>
      <c r="C15" s="251" t="s">
        <v>174</v>
      </c>
      <c r="D15" s="252">
        <v>177</v>
      </c>
      <c r="E15" s="252">
        <v>176</v>
      </c>
      <c r="F15" s="253">
        <v>-1</v>
      </c>
    </row>
    <row r="16" spans="1:7" ht="15" customHeight="1" x14ac:dyDescent="0.2">
      <c r="B16" s="254"/>
      <c r="C16" s="251" t="s">
        <v>175</v>
      </c>
      <c r="D16" s="252">
        <v>169</v>
      </c>
      <c r="E16" s="252">
        <v>167</v>
      </c>
      <c r="F16" s="253">
        <v>-2</v>
      </c>
    </row>
    <row r="17" spans="2:6" ht="15" customHeight="1" x14ac:dyDescent="0.2">
      <c r="B17" s="254"/>
      <c r="C17" s="251" t="s">
        <v>176</v>
      </c>
      <c r="D17" s="252">
        <v>180</v>
      </c>
      <c r="E17" s="252">
        <v>180</v>
      </c>
      <c r="F17" s="253">
        <v>0</v>
      </c>
    </row>
    <row r="18" spans="2:6" ht="15" customHeight="1" x14ac:dyDescent="0.2">
      <c r="B18" s="254"/>
      <c r="C18" s="251" t="s">
        <v>152</v>
      </c>
      <c r="D18" s="252">
        <v>173.2</v>
      </c>
      <c r="E18" s="252">
        <v>173.2</v>
      </c>
      <c r="F18" s="253">
        <v>0</v>
      </c>
    </row>
    <row r="19" spans="2:6" ht="15" customHeight="1" x14ac:dyDescent="0.2">
      <c r="B19" s="254"/>
      <c r="C19" s="251" t="s">
        <v>153</v>
      </c>
      <c r="D19" s="252">
        <v>170</v>
      </c>
      <c r="E19" s="252">
        <v>168</v>
      </c>
      <c r="F19" s="253">
        <v>-2</v>
      </c>
    </row>
    <row r="20" spans="2:6" ht="15" customHeight="1" x14ac:dyDescent="0.15">
      <c r="B20" s="254"/>
      <c r="C20" s="251" t="s">
        <v>154</v>
      </c>
      <c r="D20" s="252">
        <v>180</v>
      </c>
      <c r="E20" s="252">
        <v>179</v>
      </c>
      <c r="F20" s="253">
        <v>-1</v>
      </c>
    </row>
    <row r="21" spans="2:6" ht="15" customHeight="1" x14ac:dyDescent="0.15">
      <c r="B21" s="254"/>
      <c r="C21" s="251" t="s">
        <v>155</v>
      </c>
      <c r="D21" s="252">
        <v>171</v>
      </c>
      <c r="E21" s="252">
        <v>170</v>
      </c>
      <c r="F21" s="253">
        <v>-1</v>
      </c>
    </row>
    <row r="22" spans="2:6" ht="15" customHeight="1" x14ac:dyDescent="0.2">
      <c r="B22" s="254"/>
      <c r="C22" s="251" t="s">
        <v>157</v>
      </c>
      <c r="D22" s="252">
        <v>174</v>
      </c>
      <c r="E22" s="252">
        <v>173</v>
      </c>
      <c r="F22" s="253">
        <v>-1</v>
      </c>
    </row>
    <row r="23" spans="2:6" ht="15" customHeight="1" x14ac:dyDescent="0.2">
      <c r="B23" s="254"/>
      <c r="C23" s="251" t="s">
        <v>159</v>
      </c>
      <c r="D23" s="252">
        <v>176</v>
      </c>
      <c r="E23" s="252">
        <v>175</v>
      </c>
      <c r="F23" s="253">
        <v>-1</v>
      </c>
    </row>
    <row r="24" spans="2:6" ht="15" customHeight="1" x14ac:dyDescent="0.2">
      <c r="B24" s="254"/>
      <c r="C24" s="251" t="s">
        <v>161</v>
      </c>
      <c r="D24" s="252">
        <v>182</v>
      </c>
      <c r="E24" s="252">
        <v>180</v>
      </c>
      <c r="F24" s="253">
        <v>-2</v>
      </c>
    </row>
    <row r="25" spans="2:6" ht="15" customHeight="1" x14ac:dyDescent="0.2">
      <c r="B25" s="254"/>
      <c r="C25" s="251" t="s">
        <v>162</v>
      </c>
      <c r="D25" s="252">
        <v>176</v>
      </c>
      <c r="E25" s="252">
        <v>175</v>
      </c>
      <c r="F25" s="253">
        <v>-1</v>
      </c>
    </row>
    <row r="26" spans="2:6" ht="15" customHeight="1" x14ac:dyDescent="0.15">
      <c r="B26" s="254"/>
      <c r="C26" s="251" t="s">
        <v>164</v>
      </c>
      <c r="D26" s="252">
        <v>171</v>
      </c>
      <c r="E26" s="252">
        <v>171</v>
      </c>
      <c r="F26" s="253">
        <v>0</v>
      </c>
    </row>
    <row r="27" spans="2:6" ht="15" customHeight="1" x14ac:dyDescent="0.15">
      <c r="B27" s="254"/>
      <c r="C27" s="251" t="s">
        <v>177</v>
      </c>
      <c r="D27" s="252">
        <v>177</v>
      </c>
      <c r="E27" s="252">
        <v>172</v>
      </c>
      <c r="F27" s="253">
        <v>-5</v>
      </c>
    </row>
    <row r="28" spans="2:6" ht="15" customHeight="1" x14ac:dyDescent="0.15">
      <c r="B28" s="254"/>
      <c r="C28" s="251" t="s">
        <v>178</v>
      </c>
      <c r="D28" s="252">
        <v>178.6</v>
      </c>
      <c r="E28" s="252">
        <v>178</v>
      </c>
      <c r="F28" s="253">
        <v>-0.59999999999999432</v>
      </c>
    </row>
    <row r="29" spans="2:6" ht="15" customHeight="1" x14ac:dyDescent="0.15">
      <c r="B29" s="254"/>
      <c r="C29" s="251" t="s">
        <v>166</v>
      </c>
      <c r="D29" s="252">
        <v>177</v>
      </c>
      <c r="E29" s="252">
        <v>176</v>
      </c>
      <c r="F29" s="253">
        <v>-1</v>
      </c>
    </row>
    <row r="30" spans="2:6" ht="15" customHeight="1" x14ac:dyDescent="0.15">
      <c r="B30" s="254"/>
      <c r="C30" s="251" t="s">
        <v>167</v>
      </c>
      <c r="D30" s="252">
        <v>180</v>
      </c>
      <c r="E30" s="252">
        <v>179</v>
      </c>
      <c r="F30" s="253">
        <v>-1</v>
      </c>
    </row>
    <row r="31" spans="2:6" ht="15" customHeight="1" thickBot="1" x14ac:dyDescent="0.2">
      <c r="B31" s="255"/>
      <c r="C31" s="255" t="s">
        <v>168</v>
      </c>
      <c r="D31" s="257">
        <v>177</v>
      </c>
      <c r="E31" s="257">
        <v>172</v>
      </c>
      <c r="F31" s="258">
        <v>-5</v>
      </c>
    </row>
    <row r="32" spans="2:6" ht="15" customHeight="1" x14ac:dyDescent="0.15">
      <c r="B32" s="259" t="s">
        <v>179</v>
      </c>
      <c r="C32" s="247" t="s">
        <v>147</v>
      </c>
      <c r="D32" s="248">
        <v>194</v>
      </c>
      <c r="E32" s="248">
        <v>194</v>
      </c>
      <c r="F32" s="249">
        <v>0</v>
      </c>
    </row>
    <row r="33" spans="2:6" ht="15" customHeight="1" x14ac:dyDescent="0.15">
      <c r="B33" s="254"/>
      <c r="C33" s="251" t="s">
        <v>150</v>
      </c>
      <c r="D33" s="252">
        <v>176.6</v>
      </c>
      <c r="E33" s="252">
        <v>176.4</v>
      </c>
      <c r="F33" s="253">
        <v>-0.19999999999998863</v>
      </c>
    </row>
    <row r="34" spans="2:6" ht="15" customHeight="1" x14ac:dyDescent="0.15">
      <c r="B34" s="254"/>
      <c r="C34" s="251" t="s">
        <v>173</v>
      </c>
      <c r="D34" s="252">
        <v>189.2</v>
      </c>
      <c r="E34" s="252">
        <v>188.4</v>
      </c>
      <c r="F34" s="253">
        <v>-0.79999999999998295</v>
      </c>
    </row>
    <row r="35" spans="2:6" ht="15" customHeight="1" x14ac:dyDescent="0.15">
      <c r="B35" s="254"/>
      <c r="C35" s="251" t="s">
        <v>175</v>
      </c>
      <c r="D35" s="252">
        <v>194</v>
      </c>
      <c r="E35" s="252">
        <v>192</v>
      </c>
      <c r="F35" s="253">
        <v>-2</v>
      </c>
    </row>
    <row r="36" spans="2:6" ht="15" customHeight="1" x14ac:dyDescent="0.15">
      <c r="B36" s="254"/>
      <c r="C36" s="251" t="s">
        <v>152</v>
      </c>
      <c r="D36" s="252">
        <v>181.2</v>
      </c>
      <c r="E36" s="252">
        <v>181.2</v>
      </c>
      <c r="F36" s="253">
        <v>0</v>
      </c>
    </row>
    <row r="37" spans="2:6" ht="15" customHeight="1" x14ac:dyDescent="0.15">
      <c r="B37" s="254"/>
      <c r="C37" s="251" t="s">
        <v>153</v>
      </c>
      <c r="D37" s="252">
        <v>184</v>
      </c>
      <c r="E37" s="252">
        <v>184</v>
      </c>
      <c r="F37" s="253">
        <v>0</v>
      </c>
    </row>
    <row r="38" spans="2:6" ht="15" customHeight="1" x14ac:dyDescent="0.15">
      <c r="B38" s="254"/>
      <c r="C38" s="251" t="s">
        <v>156</v>
      </c>
      <c r="D38" s="252">
        <v>204</v>
      </c>
      <c r="E38" s="252">
        <v>200</v>
      </c>
      <c r="F38" s="253">
        <v>-4</v>
      </c>
    </row>
    <row r="39" spans="2:6" ht="15" customHeight="1" x14ac:dyDescent="0.15">
      <c r="B39" s="254"/>
      <c r="C39" s="251" t="s">
        <v>158</v>
      </c>
      <c r="D39" s="252">
        <v>188</v>
      </c>
      <c r="E39" s="252">
        <v>188</v>
      </c>
      <c r="F39" s="253">
        <v>0</v>
      </c>
    </row>
    <row r="40" spans="2:6" ht="15" customHeight="1" x14ac:dyDescent="0.15">
      <c r="B40" s="254"/>
      <c r="C40" s="251" t="s">
        <v>159</v>
      </c>
      <c r="D40" s="252">
        <v>180.2</v>
      </c>
      <c r="E40" s="252">
        <v>179.4</v>
      </c>
      <c r="F40" s="253">
        <v>-0.79999999999998295</v>
      </c>
    </row>
    <row r="41" spans="2:6" ht="15" customHeight="1" x14ac:dyDescent="0.15">
      <c r="B41" s="254"/>
      <c r="C41" s="251" t="s">
        <v>161</v>
      </c>
      <c r="D41" s="252">
        <v>188</v>
      </c>
      <c r="E41" s="252">
        <v>187</v>
      </c>
      <c r="F41" s="253">
        <v>-1</v>
      </c>
    </row>
    <row r="42" spans="2:6" ht="15" customHeight="1" x14ac:dyDescent="0.15">
      <c r="B42" s="254"/>
      <c r="C42" s="251" t="s">
        <v>162</v>
      </c>
      <c r="D42" s="252">
        <v>183</v>
      </c>
      <c r="E42" s="252">
        <v>182</v>
      </c>
      <c r="F42" s="253">
        <v>-1</v>
      </c>
    </row>
    <row r="43" spans="2:6" ht="15" customHeight="1" x14ac:dyDescent="0.15">
      <c r="B43" s="254"/>
      <c r="C43" s="251" t="s">
        <v>164</v>
      </c>
      <c r="D43" s="252">
        <v>180</v>
      </c>
      <c r="E43" s="252">
        <v>180</v>
      </c>
      <c r="F43" s="253">
        <v>0</v>
      </c>
    </row>
    <row r="44" spans="2:6" ht="15" customHeight="1" x14ac:dyDescent="0.15">
      <c r="B44" s="254"/>
      <c r="C44" s="251" t="s">
        <v>177</v>
      </c>
      <c r="D44" s="252">
        <v>192</v>
      </c>
      <c r="E44" s="252">
        <v>188</v>
      </c>
      <c r="F44" s="253">
        <v>-4</v>
      </c>
    </row>
    <row r="45" spans="2:6" ht="15" customHeight="1" x14ac:dyDescent="0.15">
      <c r="B45" s="254"/>
      <c r="C45" s="251" t="s">
        <v>178</v>
      </c>
      <c r="D45" s="252">
        <v>192</v>
      </c>
      <c r="E45" s="252">
        <v>191</v>
      </c>
      <c r="F45" s="253">
        <v>-1</v>
      </c>
    </row>
    <row r="46" spans="2:6" ht="15" customHeight="1" x14ac:dyDescent="0.15">
      <c r="B46" s="254"/>
      <c r="C46" s="251" t="s">
        <v>166</v>
      </c>
      <c r="D46" s="252">
        <v>180</v>
      </c>
      <c r="E46" s="252">
        <v>178.8</v>
      </c>
      <c r="F46" s="253">
        <v>-1.1999999999999886</v>
      </c>
    </row>
    <row r="47" spans="2:6" ht="15" customHeight="1" x14ac:dyDescent="0.15">
      <c r="B47" s="254"/>
      <c r="C47" s="251" t="s">
        <v>167</v>
      </c>
      <c r="D47" s="252">
        <v>188</v>
      </c>
      <c r="E47" s="252">
        <v>187</v>
      </c>
      <c r="F47" s="253">
        <v>-1</v>
      </c>
    </row>
    <row r="48" spans="2:6" ht="15" customHeight="1" thickBot="1" x14ac:dyDescent="0.2">
      <c r="B48" s="255"/>
      <c r="C48" s="255" t="s">
        <v>168</v>
      </c>
      <c r="D48" s="257">
        <v>181</v>
      </c>
      <c r="E48" s="257">
        <v>177</v>
      </c>
      <c r="F48" s="258">
        <v>-4</v>
      </c>
    </row>
    <row r="49" spans="6:6" x14ac:dyDescent="0.15">
      <c r="F49" s="97" t="s">
        <v>56</v>
      </c>
    </row>
    <row r="51" spans="6:6" x14ac:dyDescent="0.15">
      <c r="F51" s="26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topLeftCell="A4" zoomScaleNormal="100" zoomScaleSheetLayoutView="80" workbookViewId="0">
      <selection activeCell="B6" sqref="B6:F6"/>
    </sheetView>
  </sheetViews>
  <sheetFormatPr baseColWidth="10" defaultColWidth="8.85546875" defaultRowHeight="11.25" x14ac:dyDescent="0.15"/>
  <cols>
    <col min="1" max="1" width="2.7109375" style="240" customWidth="1"/>
    <col min="2" max="2" width="35" style="240" customWidth="1"/>
    <col min="3" max="3" width="25.5703125" style="240" customWidth="1"/>
    <col min="4" max="4" width="14.7109375" style="240" customWidth="1"/>
    <col min="5" max="5" width="15.7109375" style="240" customWidth="1"/>
    <col min="6" max="6" width="13.140625" style="240" customWidth="1"/>
    <col min="7" max="7" width="4.85546875" style="240" customWidth="1"/>
    <col min="8" max="16384" width="8.85546875" style="240"/>
  </cols>
  <sheetData>
    <row r="1" spans="2:7" ht="19.899999999999999" customHeight="1" x14ac:dyDescent="0.2"/>
    <row r="2" spans="2:7" ht="19.899999999999999" customHeight="1" thickBot="1" x14ac:dyDescent="0.25"/>
    <row r="3" spans="2:7" ht="19.899999999999999" customHeight="1" thickBot="1" x14ac:dyDescent="0.2">
      <c r="B3" s="663" t="s">
        <v>180</v>
      </c>
      <c r="C3" s="664"/>
      <c r="D3" s="664"/>
      <c r="E3" s="664"/>
      <c r="F3" s="665"/>
    </row>
    <row r="4" spans="2:7" ht="12" customHeight="1" x14ac:dyDescent="0.2">
      <c r="B4" s="675" t="s">
        <v>138</v>
      </c>
      <c r="C4" s="675"/>
      <c r="D4" s="675"/>
      <c r="E4" s="675"/>
      <c r="F4" s="675"/>
      <c r="G4" s="243"/>
    </row>
    <row r="5" spans="2:7" ht="30" customHeight="1" x14ac:dyDescent="0.15">
      <c r="B5" s="679" t="s">
        <v>181</v>
      </c>
      <c r="C5" s="679"/>
      <c r="D5" s="679"/>
      <c r="E5" s="679"/>
      <c r="F5" s="679"/>
      <c r="G5" s="243"/>
    </row>
    <row r="6" spans="2:7" ht="19.899999999999999" customHeight="1" x14ac:dyDescent="0.15">
      <c r="B6" s="677" t="s">
        <v>182</v>
      </c>
      <c r="C6" s="677"/>
      <c r="D6" s="677"/>
      <c r="E6" s="677"/>
      <c r="F6" s="677"/>
    </row>
    <row r="7" spans="2:7" ht="19.899999999999999" customHeight="1" x14ac:dyDescent="0.15">
      <c r="B7" s="677" t="s">
        <v>183</v>
      </c>
      <c r="C7" s="677"/>
      <c r="D7" s="677"/>
      <c r="E7" s="677"/>
      <c r="F7" s="677"/>
    </row>
    <row r="8" spans="2:7" ht="19.899999999999999" customHeight="1" thickBot="1" x14ac:dyDescent="0.25"/>
    <row r="9" spans="2:7" ht="39" customHeight="1" thickBot="1" x14ac:dyDescent="0.2">
      <c r="B9" s="244" t="s">
        <v>141</v>
      </c>
      <c r="C9" s="245" t="s">
        <v>142</v>
      </c>
      <c r="D9" s="263" t="s">
        <v>143</v>
      </c>
      <c r="E9" s="263" t="s">
        <v>144</v>
      </c>
      <c r="F9" s="245" t="s">
        <v>145</v>
      </c>
    </row>
    <row r="10" spans="2:7" ht="15" customHeight="1" x14ac:dyDescent="0.15">
      <c r="B10" s="246" t="s">
        <v>184</v>
      </c>
      <c r="C10" s="247" t="s">
        <v>147</v>
      </c>
      <c r="D10" s="248">
        <v>186</v>
      </c>
      <c r="E10" s="248">
        <v>184.4</v>
      </c>
      <c r="F10" s="249">
        <v>-1.5999999999999943</v>
      </c>
    </row>
    <row r="11" spans="2:7" ht="15" customHeight="1" x14ac:dyDescent="0.2">
      <c r="B11" s="250"/>
      <c r="C11" s="251" t="s">
        <v>185</v>
      </c>
      <c r="D11" s="252">
        <v>190</v>
      </c>
      <c r="E11" s="252">
        <v>188</v>
      </c>
      <c r="F11" s="253">
        <v>-2</v>
      </c>
    </row>
    <row r="12" spans="2:7" ht="15" customHeight="1" x14ac:dyDescent="0.15">
      <c r="B12" s="254"/>
      <c r="C12" s="251" t="s">
        <v>186</v>
      </c>
      <c r="D12" s="252">
        <v>190</v>
      </c>
      <c r="E12" s="252">
        <v>188</v>
      </c>
      <c r="F12" s="253">
        <v>-2</v>
      </c>
    </row>
    <row r="13" spans="2:7" ht="15" customHeight="1" x14ac:dyDescent="0.2">
      <c r="B13" s="254"/>
      <c r="C13" s="251" t="s">
        <v>173</v>
      </c>
      <c r="D13" s="252">
        <v>190.4</v>
      </c>
      <c r="E13" s="252">
        <v>188.8</v>
      </c>
      <c r="F13" s="253">
        <v>-1.5999999999999943</v>
      </c>
    </row>
    <row r="14" spans="2:7" ht="15" customHeight="1" x14ac:dyDescent="0.15">
      <c r="B14" s="254"/>
      <c r="C14" s="251" t="s">
        <v>174</v>
      </c>
      <c r="D14" s="252">
        <v>182</v>
      </c>
      <c r="E14" s="252">
        <v>180</v>
      </c>
      <c r="F14" s="253">
        <v>-2</v>
      </c>
    </row>
    <row r="15" spans="2:7" ht="15" customHeight="1" x14ac:dyDescent="0.2">
      <c r="B15" s="254"/>
      <c r="C15" s="251" t="s">
        <v>187</v>
      </c>
      <c r="D15" s="252">
        <v>189</v>
      </c>
      <c r="E15" s="252">
        <v>185</v>
      </c>
      <c r="F15" s="253">
        <v>-4</v>
      </c>
    </row>
    <row r="16" spans="2:7" ht="15" customHeight="1" x14ac:dyDescent="0.2">
      <c r="B16" s="254"/>
      <c r="C16" s="251" t="s">
        <v>153</v>
      </c>
      <c r="D16" s="252">
        <v>180</v>
      </c>
      <c r="E16" s="252">
        <v>179</v>
      </c>
      <c r="F16" s="253">
        <v>-1</v>
      </c>
    </row>
    <row r="17" spans="2:6" ht="15" customHeight="1" x14ac:dyDescent="0.15">
      <c r="B17" s="254"/>
      <c r="C17" s="251" t="s">
        <v>154</v>
      </c>
      <c r="D17" s="252">
        <v>179.2</v>
      </c>
      <c r="E17" s="252">
        <v>177.2</v>
      </c>
      <c r="F17" s="253">
        <v>-2</v>
      </c>
    </row>
    <row r="18" spans="2:6" ht="15" customHeight="1" x14ac:dyDescent="0.2">
      <c r="B18" s="254"/>
      <c r="C18" s="251" t="s">
        <v>188</v>
      </c>
      <c r="D18" s="252">
        <v>180</v>
      </c>
      <c r="E18" s="252">
        <v>178</v>
      </c>
      <c r="F18" s="253">
        <v>-2</v>
      </c>
    </row>
    <row r="19" spans="2:6" ht="15" customHeight="1" x14ac:dyDescent="0.2">
      <c r="B19" s="254"/>
      <c r="C19" s="251" t="s">
        <v>156</v>
      </c>
      <c r="D19" s="252">
        <v>183</v>
      </c>
      <c r="E19" s="252">
        <v>183</v>
      </c>
      <c r="F19" s="253">
        <v>0</v>
      </c>
    </row>
    <row r="20" spans="2:6" ht="15" customHeight="1" x14ac:dyDescent="0.2">
      <c r="B20" s="254"/>
      <c r="C20" s="251" t="s">
        <v>158</v>
      </c>
      <c r="D20" s="252">
        <v>184</v>
      </c>
      <c r="E20" s="252">
        <v>189</v>
      </c>
      <c r="F20" s="253">
        <v>5</v>
      </c>
    </row>
    <row r="21" spans="2:6" ht="15" customHeight="1" x14ac:dyDescent="0.2">
      <c r="B21" s="254"/>
      <c r="C21" s="251" t="s">
        <v>160</v>
      </c>
      <c r="D21" s="252">
        <v>182</v>
      </c>
      <c r="E21" s="252">
        <v>180</v>
      </c>
      <c r="F21" s="253">
        <v>-2</v>
      </c>
    </row>
    <row r="22" spans="2:6" ht="15" customHeight="1" x14ac:dyDescent="0.2">
      <c r="B22" s="254"/>
      <c r="C22" s="251" t="s">
        <v>161</v>
      </c>
      <c r="D22" s="252">
        <v>190</v>
      </c>
      <c r="E22" s="252">
        <v>186</v>
      </c>
      <c r="F22" s="253">
        <v>-4</v>
      </c>
    </row>
    <row r="23" spans="2:6" ht="15" customHeight="1" x14ac:dyDescent="0.2">
      <c r="B23" s="254"/>
      <c r="C23" s="251" t="s">
        <v>163</v>
      </c>
      <c r="D23" s="252">
        <v>187</v>
      </c>
      <c r="E23" s="252">
        <v>187</v>
      </c>
      <c r="F23" s="253">
        <v>0</v>
      </c>
    </row>
    <row r="24" spans="2:6" ht="15" customHeight="1" x14ac:dyDescent="0.2">
      <c r="B24" s="254"/>
      <c r="C24" s="251" t="s">
        <v>178</v>
      </c>
      <c r="D24" s="252">
        <v>187.6</v>
      </c>
      <c r="E24" s="252">
        <v>188.4</v>
      </c>
      <c r="F24" s="253">
        <v>0.80000000000001137</v>
      </c>
    </row>
    <row r="25" spans="2:6" ht="15" customHeight="1" x14ac:dyDescent="0.2">
      <c r="B25" s="254"/>
      <c r="C25" s="251" t="s">
        <v>166</v>
      </c>
      <c r="D25" s="252">
        <v>184</v>
      </c>
      <c r="E25" s="252">
        <v>183</v>
      </c>
      <c r="F25" s="253">
        <v>-1</v>
      </c>
    </row>
    <row r="26" spans="2:6" ht="15" customHeight="1" x14ac:dyDescent="0.2">
      <c r="B26" s="254"/>
      <c r="C26" s="251" t="s">
        <v>167</v>
      </c>
      <c r="D26" s="252">
        <v>182</v>
      </c>
      <c r="E26" s="252">
        <v>180</v>
      </c>
      <c r="F26" s="253">
        <v>-2</v>
      </c>
    </row>
    <row r="27" spans="2:6" ht="15" customHeight="1" thickBot="1" x14ac:dyDescent="0.25">
      <c r="B27" s="254"/>
      <c r="C27" s="251" t="s">
        <v>168</v>
      </c>
      <c r="D27" s="252">
        <v>192</v>
      </c>
      <c r="E27" s="252">
        <v>185</v>
      </c>
      <c r="F27" s="253">
        <v>-7</v>
      </c>
    </row>
    <row r="28" spans="2:6" ht="15" customHeight="1" x14ac:dyDescent="0.15">
      <c r="B28" s="246" t="s">
        <v>189</v>
      </c>
      <c r="C28" s="247" t="s">
        <v>185</v>
      </c>
      <c r="D28" s="248">
        <v>297</v>
      </c>
      <c r="E28" s="248">
        <v>297</v>
      </c>
      <c r="F28" s="249">
        <v>0</v>
      </c>
    </row>
    <row r="29" spans="2:6" ht="15" customHeight="1" x14ac:dyDescent="0.15">
      <c r="B29" s="254"/>
      <c r="C29" s="251" t="s">
        <v>163</v>
      </c>
      <c r="D29" s="252">
        <v>331</v>
      </c>
      <c r="E29" s="252">
        <v>331</v>
      </c>
      <c r="F29" s="253">
        <v>0</v>
      </c>
    </row>
    <row r="30" spans="2:6" ht="15" customHeight="1" thickBot="1" x14ac:dyDescent="0.2">
      <c r="B30" s="254"/>
      <c r="C30" s="256" t="s">
        <v>190</v>
      </c>
      <c r="D30" s="257">
        <v>260</v>
      </c>
      <c r="E30" s="257">
        <v>260</v>
      </c>
      <c r="F30" s="258">
        <v>0</v>
      </c>
    </row>
    <row r="31" spans="2:6" ht="15" customHeight="1" x14ac:dyDescent="0.15">
      <c r="B31" s="259" t="s">
        <v>191</v>
      </c>
      <c r="C31" s="247" t="s">
        <v>185</v>
      </c>
      <c r="D31" s="248">
        <v>307</v>
      </c>
      <c r="E31" s="248">
        <v>307</v>
      </c>
      <c r="F31" s="249">
        <v>0</v>
      </c>
    </row>
    <row r="32" spans="2:6" ht="15" customHeight="1" x14ac:dyDescent="0.15">
      <c r="B32" s="254"/>
      <c r="C32" s="251" t="s">
        <v>163</v>
      </c>
      <c r="D32" s="252">
        <v>341</v>
      </c>
      <c r="E32" s="252">
        <v>341</v>
      </c>
      <c r="F32" s="253">
        <v>0</v>
      </c>
    </row>
    <row r="33" spans="2:6" ht="15" customHeight="1" thickBot="1" x14ac:dyDescent="0.2">
      <c r="B33" s="255"/>
      <c r="C33" s="256" t="s">
        <v>190</v>
      </c>
      <c r="D33" s="257">
        <v>355</v>
      </c>
      <c r="E33" s="257">
        <v>355</v>
      </c>
      <c r="F33" s="258">
        <v>0</v>
      </c>
    </row>
    <row r="34" spans="2:6" ht="15" customHeight="1" x14ac:dyDescent="0.15">
      <c r="B34" s="259" t="s">
        <v>192</v>
      </c>
      <c r="C34" s="251" t="s">
        <v>193</v>
      </c>
      <c r="D34" s="252">
        <v>490</v>
      </c>
      <c r="E34" s="252">
        <v>490</v>
      </c>
      <c r="F34" s="253">
        <v>0</v>
      </c>
    </row>
    <row r="35" spans="2:6" ht="15" customHeight="1" thickBot="1" x14ac:dyDescent="0.2">
      <c r="B35" s="254"/>
      <c r="C35" s="256" t="s">
        <v>190</v>
      </c>
      <c r="D35" s="257">
        <v>557.5</v>
      </c>
      <c r="E35" s="257">
        <v>557.5</v>
      </c>
      <c r="F35" s="258">
        <v>0</v>
      </c>
    </row>
    <row r="36" spans="2:6" ht="15" customHeight="1" x14ac:dyDescent="0.15">
      <c r="B36" s="259" t="s">
        <v>194</v>
      </c>
      <c r="C36" s="247" t="s">
        <v>185</v>
      </c>
      <c r="D36" s="248">
        <v>601</v>
      </c>
      <c r="E36" s="248">
        <v>601</v>
      </c>
      <c r="F36" s="249">
        <v>0</v>
      </c>
    </row>
    <row r="37" spans="2:6" ht="15" customHeight="1" x14ac:dyDescent="0.15">
      <c r="B37" s="254"/>
      <c r="C37" s="251" t="s">
        <v>193</v>
      </c>
      <c r="D37" s="252">
        <v>500</v>
      </c>
      <c r="E37" s="252">
        <v>500</v>
      </c>
      <c r="F37" s="253">
        <v>0</v>
      </c>
    </row>
    <row r="38" spans="2:6" ht="15" customHeight="1" thickBot="1" x14ac:dyDescent="0.2">
      <c r="B38" s="255"/>
      <c r="C38" s="256" t="s">
        <v>190</v>
      </c>
      <c r="D38" s="257">
        <v>572.5</v>
      </c>
      <c r="E38" s="257">
        <v>572.5</v>
      </c>
      <c r="F38" s="258">
        <v>0</v>
      </c>
    </row>
    <row r="39" spans="2:6" ht="15" customHeight="1" x14ac:dyDescent="0.15">
      <c r="B39" s="259" t="s">
        <v>195</v>
      </c>
      <c r="C39" s="247" t="s">
        <v>185</v>
      </c>
      <c r="D39" s="248">
        <v>657</v>
      </c>
      <c r="E39" s="248">
        <v>657</v>
      </c>
      <c r="F39" s="253">
        <v>0</v>
      </c>
    </row>
    <row r="40" spans="2:6" ht="15" customHeight="1" x14ac:dyDescent="0.15">
      <c r="B40" s="260"/>
      <c r="C40" s="251" t="s">
        <v>193</v>
      </c>
      <c r="D40" s="252">
        <v>612</v>
      </c>
      <c r="E40" s="252">
        <v>612</v>
      </c>
      <c r="F40" s="253">
        <v>0</v>
      </c>
    </row>
    <row r="41" spans="2:6" ht="15" customHeight="1" thickBot="1" x14ac:dyDescent="0.2">
      <c r="B41" s="255"/>
      <c r="C41" s="256" t="s">
        <v>190</v>
      </c>
      <c r="D41" s="257">
        <v>595</v>
      </c>
      <c r="E41" s="257">
        <v>595</v>
      </c>
      <c r="F41" s="258">
        <v>0</v>
      </c>
    </row>
    <row r="42" spans="2:6" ht="15" customHeight="1" x14ac:dyDescent="0.15">
      <c r="B42" s="259" t="s">
        <v>196</v>
      </c>
      <c r="C42" s="251" t="s">
        <v>193</v>
      </c>
      <c r="D42" s="248">
        <v>307</v>
      </c>
      <c r="E42" s="248">
        <v>307</v>
      </c>
      <c r="F42" s="249">
        <v>0</v>
      </c>
    </row>
    <row r="43" spans="2:6" ht="15" customHeight="1" thickBot="1" x14ac:dyDescent="0.2">
      <c r="B43" s="255"/>
      <c r="C43" s="256" t="s">
        <v>190</v>
      </c>
      <c r="D43" s="257">
        <v>312.5</v>
      </c>
      <c r="E43" s="257">
        <v>312.5</v>
      </c>
      <c r="F43" s="258">
        <v>0</v>
      </c>
    </row>
    <row r="44" spans="2:6" x14ac:dyDescent="0.15">
      <c r="F44" s="97" t="s">
        <v>56</v>
      </c>
    </row>
    <row r="46" spans="2:6" x14ac:dyDescent="0.15">
      <c r="F46" s="26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B8" sqref="B8:F8"/>
    </sheetView>
  </sheetViews>
  <sheetFormatPr baseColWidth="10" defaultColWidth="8.85546875" defaultRowHeight="11.25" x14ac:dyDescent="0.15"/>
  <cols>
    <col min="1" max="1" width="2.7109375" style="240" customWidth="1"/>
    <col min="2" max="2" width="31.28515625" style="240" customWidth="1"/>
    <col min="3" max="3" width="25.5703125" style="240" customWidth="1"/>
    <col min="4" max="4" width="14.7109375" style="240" bestFit="1" customWidth="1"/>
    <col min="5" max="5" width="15.140625" style="240" customWidth="1"/>
    <col min="6" max="6" width="13.5703125" style="240" customWidth="1"/>
    <col min="7" max="7" width="3.28515625" style="240" customWidth="1"/>
    <col min="8" max="16384" width="8.85546875" style="240"/>
  </cols>
  <sheetData>
    <row r="1" spans="1:7" ht="14.25" customHeight="1" x14ac:dyDescent="0.2">
      <c r="A1" s="265"/>
      <c r="B1" s="265"/>
      <c r="C1" s="265"/>
      <c r="D1" s="265"/>
      <c r="E1" s="265"/>
      <c r="F1" s="265"/>
    </row>
    <row r="2" spans="1:7" ht="10.5" customHeight="1" thickBot="1" x14ac:dyDescent="0.25">
      <c r="A2" s="265"/>
      <c r="B2" s="265"/>
      <c r="C2" s="265"/>
      <c r="D2" s="265"/>
      <c r="E2" s="265"/>
      <c r="F2" s="265"/>
    </row>
    <row r="3" spans="1:7" ht="19.899999999999999" customHeight="1" thickBot="1" x14ac:dyDescent="0.25">
      <c r="A3" s="265"/>
      <c r="B3" s="680" t="s">
        <v>197</v>
      </c>
      <c r="C3" s="681"/>
      <c r="D3" s="681"/>
      <c r="E3" s="681"/>
      <c r="F3" s="682"/>
    </row>
    <row r="4" spans="1:7" ht="15.75" customHeight="1" x14ac:dyDescent="0.2">
      <c r="A4" s="265"/>
      <c r="B4" s="4"/>
      <c r="C4" s="4"/>
      <c r="D4" s="4"/>
      <c r="E4" s="4"/>
      <c r="F4" s="4"/>
    </row>
    <row r="5" spans="1:7" ht="20.45" customHeight="1" x14ac:dyDescent="0.15">
      <c r="A5" s="265"/>
      <c r="B5" s="683" t="s">
        <v>198</v>
      </c>
      <c r="C5" s="683"/>
      <c r="D5" s="683"/>
      <c r="E5" s="683"/>
      <c r="F5" s="683"/>
      <c r="G5" s="243"/>
    </row>
    <row r="6" spans="1:7" ht="19.899999999999999" customHeight="1" x14ac:dyDescent="0.15">
      <c r="A6" s="265"/>
      <c r="B6" s="684" t="s">
        <v>199</v>
      </c>
      <c r="C6" s="684"/>
      <c r="D6" s="684"/>
      <c r="E6" s="684"/>
      <c r="F6" s="684"/>
      <c r="G6" s="243"/>
    </row>
    <row r="7" spans="1:7" ht="19.899999999999999" customHeight="1" thickBot="1" x14ac:dyDescent="0.25">
      <c r="A7" s="265"/>
      <c r="B7" s="265"/>
      <c r="C7" s="265"/>
      <c r="D7" s="265"/>
      <c r="E7" s="265"/>
      <c r="F7" s="265"/>
    </row>
    <row r="8" spans="1:7" ht="39" customHeight="1" thickBot="1" x14ac:dyDescent="0.2">
      <c r="A8" s="265"/>
      <c r="B8" s="266" t="s">
        <v>141</v>
      </c>
      <c r="C8" s="267" t="s">
        <v>142</v>
      </c>
      <c r="D8" s="267" t="s">
        <v>143</v>
      </c>
      <c r="E8" s="268" t="s">
        <v>144</v>
      </c>
      <c r="F8" s="267" t="s">
        <v>145</v>
      </c>
    </row>
    <row r="9" spans="1:7" ht="15" customHeight="1" x14ac:dyDescent="0.2">
      <c r="A9" s="265"/>
      <c r="B9" s="269" t="s">
        <v>200</v>
      </c>
      <c r="C9" s="270" t="s">
        <v>147</v>
      </c>
      <c r="D9" s="271">
        <v>30.875965235247893</v>
      </c>
      <c r="E9" s="271">
        <v>30.875965235247893</v>
      </c>
      <c r="F9" s="272">
        <v>0</v>
      </c>
    </row>
    <row r="10" spans="1:7" ht="15" customHeight="1" x14ac:dyDescent="0.2">
      <c r="A10" s="265"/>
      <c r="B10" s="273"/>
      <c r="C10" s="274" t="s">
        <v>185</v>
      </c>
      <c r="D10" s="275">
        <v>26.027777834230402</v>
      </c>
      <c r="E10" s="275">
        <v>26.027777834230402</v>
      </c>
      <c r="F10" s="276">
        <v>0</v>
      </c>
    </row>
    <row r="11" spans="1:7" ht="15" customHeight="1" x14ac:dyDescent="0.2">
      <c r="A11" s="265"/>
      <c r="B11" s="277"/>
      <c r="C11" s="274" t="s">
        <v>173</v>
      </c>
      <c r="D11" s="275">
        <v>24.900000000001096</v>
      </c>
      <c r="E11" s="275">
        <v>27.390000000000544</v>
      </c>
      <c r="F11" s="276">
        <v>2.4899999999994478</v>
      </c>
    </row>
    <row r="12" spans="1:7" ht="15" customHeight="1" x14ac:dyDescent="0.2">
      <c r="A12" s="265"/>
      <c r="B12" s="277"/>
      <c r="C12" s="277" t="s">
        <v>201</v>
      </c>
      <c r="D12" s="275">
        <v>27.546284065460501</v>
      </c>
      <c r="E12" s="275">
        <v>29.05937012346325</v>
      </c>
      <c r="F12" s="276">
        <v>1.5130860580027488</v>
      </c>
    </row>
    <row r="13" spans="1:7" ht="15" customHeight="1" thickBot="1" x14ac:dyDescent="0.25">
      <c r="A13" s="265"/>
      <c r="B13" s="278"/>
      <c r="C13" s="279" t="s">
        <v>178</v>
      </c>
      <c r="D13" s="280">
        <v>28.766626460888176</v>
      </c>
      <c r="E13" s="280">
        <v>28.8482382756555</v>
      </c>
      <c r="F13" s="281">
        <v>8.1611814767324375E-2</v>
      </c>
    </row>
    <row r="14" spans="1:7" ht="15" customHeight="1" thickBot="1" x14ac:dyDescent="0.25">
      <c r="A14" s="265"/>
      <c r="B14" s="282" t="s">
        <v>202</v>
      </c>
      <c r="C14" s="685" t="s">
        <v>203</v>
      </c>
      <c r="D14" s="686"/>
      <c r="E14" s="686"/>
      <c r="F14" s="687"/>
    </row>
    <row r="15" spans="1:7" ht="15" customHeight="1" x14ac:dyDescent="0.2">
      <c r="A15" s="265"/>
      <c r="B15" s="277"/>
      <c r="C15" s="270" t="s">
        <v>147</v>
      </c>
      <c r="D15" s="271">
        <v>39.005011907648978</v>
      </c>
      <c r="E15" s="271">
        <v>34.410069180277397</v>
      </c>
      <c r="F15" s="272">
        <v>-4.6049427273715811</v>
      </c>
    </row>
    <row r="16" spans="1:7" ht="15" customHeight="1" x14ac:dyDescent="0.2">
      <c r="A16" s="265"/>
      <c r="B16" s="277"/>
      <c r="C16" s="274" t="s">
        <v>173</v>
      </c>
      <c r="D16" s="275">
        <v>39.023986720028034</v>
      </c>
      <c r="E16" s="275">
        <v>36.022764284167202</v>
      </c>
      <c r="F16" s="276">
        <v>-3.0012224358608321</v>
      </c>
    </row>
    <row r="17" spans="1:6" ht="15" customHeight="1" x14ac:dyDescent="0.2">
      <c r="A17" s="265"/>
      <c r="B17" s="277"/>
      <c r="C17" s="274" t="s">
        <v>201</v>
      </c>
      <c r="D17" s="275">
        <v>40.380024409181175</v>
      </c>
      <c r="E17" s="275">
        <v>42.052456649035037</v>
      </c>
      <c r="F17" s="276">
        <v>1.6724322398538618</v>
      </c>
    </row>
    <row r="18" spans="1:6" ht="15" customHeight="1" x14ac:dyDescent="0.2">
      <c r="A18" s="265"/>
      <c r="B18" s="277"/>
      <c r="C18" s="274" t="s">
        <v>185</v>
      </c>
      <c r="D18" s="275">
        <v>42.411264276086243</v>
      </c>
      <c r="E18" s="275">
        <v>42.411264276086243</v>
      </c>
      <c r="F18" s="276">
        <v>0</v>
      </c>
    </row>
    <row r="19" spans="1:6" ht="15" customHeight="1" x14ac:dyDescent="0.2">
      <c r="A19" s="265"/>
      <c r="B19" s="277"/>
      <c r="C19" s="274" t="s">
        <v>157</v>
      </c>
      <c r="D19" s="275">
        <v>50.202500000029694</v>
      </c>
      <c r="E19" s="275">
        <v>50.202500000029694</v>
      </c>
      <c r="F19" s="276">
        <v>0</v>
      </c>
    </row>
    <row r="20" spans="1:6" ht="15" customHeight="1" x14ac:dyDescent="0.2">
      <c r="A20" s="265"/>
      <c r="B20" s="277"/>
      <c r="C20" s="274" t="s">
        <v>178</v>
      </c>
      <c r="D20" s="275">
        <v>33.093782447725218</v>
      </c>
      <c r="E20" s="275">
        <v>37.154266153834598</v>
      </c>
      <c r="F20" s="276">
        <v>4.0604837061093804</v>
      </c>
    </row>
    <row r="21" spans="1:6" ht="15" customHeight="1" thickBot="1" x14ac:dyDescent="0.25">
      <c r="A21" s="265"/>
      <c r="B21" s="278"/>
      <c r="C21" s="279" t="s">
        <v>190</v>
      </c>
      <c r="D21" s="280">
        <v>33.088363061573943</v>
      </c>
      <c r="E21" s="280">
        <v>33.224975511045741</v>
      </c>
      <c r="F21" s="281">
        <v>0.12661244947179795</v>
      </c>
    </row>
    <row r="22" spans="1:6" ht="15" customHeight="1" thickBot="1" x14ac:dyDescent="0.2">
      <c r="A22" s="265"/>
      <c r="B22" s="283" t="s">
        <v>204</v>
      </c>
      <c r="C22" s="685" t="s">
        <v>205</v>
      </c>
      <c r="D22" s="686"/>
      <c r="E22" s="284"/>
      <c r="F22" s="285" t="s">
        <v>206</v>
      </c>
    </row>
    <row r="23" spans="1:6" ht="15" customHeight="1" thickBot="1" x14ac:dyDescent="0.25">
      <c r="A23" s="265"/>
      <c r="B23" s="277"/>
      <c r="C23" s="274"/>
      <c r="D23" s="276" t="s">
        <v>207</v>
      </c>
      <c r="E23" s="276" t="s">
        <v>208</v>
      </c>
      <c r="F23" s="275"/>
    </row>
    <row r="24" spans="1:6" ht="15" customHeight="1" thickBot="1" x14ac:dyDescent="0.25">
      <c r="A24" s="265"/>
      <c r="B24" s="286"/>
      <c r="C24" s="287"/>
      <c r="D24" s="284"/>
      <c r="E24" s="288"/>
      <c r="F24" s="288"/>
    </row>
    <row r="25" spans="1:6" ht="15" customHeight="1" thickBot="1" x14ac:dyDescent="0.25">
      <c r="A25" s="265"/>
      <c r="B25" s="283" t="s">
        <v>209</v>
      </c>
      <c r="C25" s="289" t="s">
        <v>210</v>
      </c>
      <c r="D25" s="275">
        <v>150.99</v>
      </c>
      <c r="E25" s="275">
        <v>150.99296379853334</v>
      </c>
      <c r="F25" s="276">
        <v>2.9637985333295092E-3</v>
      </c>
    </row>
    <row r="26" spans="1:6" ht="15" customHeight="1" thickBot="1" x14ac:dyDescent="0.2">
      <c r="A26" s="265"/>
      <c r="B26" s="286"/>
      <c r="C26" s="287"/>
      <c r="D26" s="284"/>
      <c r="E26" s="288"/>
      <c r="F26" s="285"/>
    </row>
    <row r="27" spans="1:6" ht="15" customHeight="1" thickBot="1" x14ac:dyDescent="0.2">
      <c r="A27" s="265"/>
      <c r="B27" s="290" t="s">
        <v>211</v>
      </c>
      <c r="C27" s="290" t="s">
        <v>212</v>
      </c>
      <c r="D27" s="288">
        <v>133.26356847636876</v>
      </c>
      <c r="E27" s="288">
        <v>133.26356847636876</v>
      </c>
      <c r="F27" s="285">
        <v>0</v>
      </c>
    </row>
    <row r="28" spans="1:6" x14ac:dyDescent="0.15">
      <c r="A28" s="265"/>
      <c r="B28" s="265"/>
      <c r="C28" s="265"/>
      <c r="D28" s="265"/>
      <c r="E28" s="265"/>
      <c r="F28" s="97" t="s">
        <v>56</v>
      </c>
    </row>
    <row r="30" spans="1:6" x14ac:dyDescent="0.15">
      <c r="F30" s="26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topLeftCell="A10" zoomScaleNormal="100" zoomScaleSheetLayoutView="90" workbookViewId="0">
      <selection activeCell="I8" sqref="I8"/>
    </sheetView>
  </sheetViews>
  <sheetFormatPr baseColWidth="10" defaultColWidth="11.42578125" defaultRowHeight="15" x14ac:dyDescent="0.25"/>
  <cols>
    <col min="1" max="1" width="1.7109375" style="293" customWidth="1"/>
    <col min="2" max="2" width="38.7109375" style="293" customWidth="1"/>
    <col min="3" max="3" width="22.28515625" style="293" customWidth="1"/>
    <col min="4" max="4" width="15.28515625" style="293" customWidth="1"/>
    <col min="5" max="5" width="14.42578125" style="293" customWidth="1"/>
    <col min="6" max="6" width="13.5703125" style="293" customWidth="1"/>
    <col min="7" max="7" width="2.28515625" style="293" customWidth="1"/>
    <col min="8" max="16384" width="11.42578125" style="294"/>
  </cols>
  <sheetData>
    <row r="1" spans="1:12" ht="14.45" x14ac:dyDescent="0.3">
      <c r="A1" s="291"/>
      <c r="B1" s="291"/>
      <c r="C1" s="291"/>
      <c r="D1" s="291"/>
      <c r="E1" s="291"/>
      <c r="F1" s="292"/>
    </row>
    <row r="2" spans="1:12" thickBot="1" x14ac:dyDescent="0.35">
      <c r="A2" s="291"/>
      <c r="B2" s="295"/>
      <c r="C2" s="295"/>
      <c r="D2" s="295"/>
      <c r="E2" s="295"/>
      <c r="F2" s="296"/>
    </row>
    <row r="3" spans="1:12" ht="16.899999999999999" customHeight="1" thickBot="1" x14ac:dyDescent="0.35">
      <c r="A3" s="291"/>
      <c r="B3" s="680" t="s">
        <v>213</v>
      </c>
      <c r="C3" s="681"/>
      <c r="D3" s="681"/>
      <c r="E3" s="681"/>
      <c r="F3" s="682"/>
    </row>
    <row r="4" spans="1:12" ht="14.45" x14ac:dyDescent="0.3">
      <c r="A4" s="291"/>
      <c r="B4" s="297"/>
      <c r="C4" s="298"/>
      <c r="D4" s="299"/>
      <c r="E4" s="299"/>
      <c r="F4" s="300"/>
    </row>
    <row r="5" spans="1:12" x14ac:dyDescent="0.25">
      <c r="A5" s="291"/>
      <c r="B5" s="688" t="s">
        <v>214</v>
      </c>
      <c r="C5" s="688"/>
      <c r="D5" s="688"/>
      <c r="E5" s="688"/>
      <c r="F5" s="688"/>
      <c r="G5" s="301"/>
    </row>
    <row r="6" spans="1:12" x14ac:dyDescent="0.25">
      <c r="A6" s="291"/>
      <c r="B6" s="688" t="s">
        <v>215</v>
      </c>
      <c r="C6" s="688"/>
      <c r="D6" s="688"/>
      <c r="E6" s="688"/>
      <c r="F6" s="688"/>
      <c r="G6" s="301"/>
    </row>
    <row r="7" spans="1:12" thickBot="1" x14ac:dyDescent="0.35">
      <c r="A7" s="291"/>
      <c r="B7" s="302"/>
      <c r="C7" s="302"/>
      <c r="D7" s="302"/>
      <c r="E7" s="302"/>
      <c r="F7" s="291"/>
    </row>
    <row r="8" spans="1:12" ht="44.45" customHeight="1" thickBot="1" x14ac:dyDescent="0.3">
      <c r="A8" s="291"/>
      <c r="B8" s="303" t="s">
        <v>216</v>
      </c>
      <c r="C8" s="304" t="s">
        <v>142</v>
      </c>
      <c r="D8" s="305" t="s">
        <v>143</v>
      </c>
      <c r="E8" s="305" t="s">
        <v>144</v>
      </c>
      <c r="F8" s="306" t="s">
        <v>145</v>
      </c>
    </row>
    <row r="9" spans="1:12" ht="14.45" x14ac:dyDescent="0.3">
      <c r="A9" s="291"/>
      <c r="B9" s="307" t="s">
        <v>217</v>
      </c>
      <c r="C9" s="308" t="s">
        <v>185</v>
      </c>
      <c r="D9" s="309">
        <v>230</v>
      </c>
      <c r="E9" s="309">
        <v>230</v>
      </c>
      <c r="F9" s="310">
        <v>0</v>
      </c>
    </row>
    <row r="10" spans="1:12" x14ac:dyDescent="0.25">
      <c r="A10" s="291"/>
      <c r="B10" s="311" t="s">
        <v>218</v>
      </c>
      <c r="C10" s="312" t="s">
        <v>173</v>
      </c>
      <c r="D10" s="313">
        <v>222</v>
      </c>
      <c r="E10" s="313">
        <v>222</v>
      </c>
      <c r="F10" s="314">
        <v>0</v>
      </c>
    </row>
    <row r="11" spans="1:12" x14ac:dyDescent="0.25">
      <c r="A11" s="291"/>
      <c r="B11" s="311"/>
      <c r="C11" s="312" t="s">
        <v>219</v>
      </c>
      <c r="D11" s="313">
        <v>224.5</v>
      </c>
      <c r="E11" s="313">
        <v>226.5</v>
      </c>
      <c r="F11" s="314">
        <v>2</v>
      </c>
    </row>
    <row r="12" spans="1:12" ht="14.45" x14ac:dyDescent="0.3">
      <c r="A12" s="291"/>
      <c r="B12" s="311"/>
      <c r="C12" s="312" t="s">
        <v>176</v>
      </c>
      <c r="D12" s="313">
        <v>225.625</v>
      </c>
      <c r="E12" s="313">
        <v>225.875</v>
      </c>
      <c r="F12" s="314">
        <v>0.25</v>
      </c>
      <c r="L12" s="315"/>
    </row>
    <row r="13" spans="1:12" x14ac:dyDescent="0.25">
      <c r="A13" s="291"/>
      <c r="B13" s="311"/>
      <c r="C13" s="312" t="s">
        <v>220</v>
      </c>
      <c r="D13" s="313">
        <v>222.15</v>
      </c>
      <c r="E13" s="313">
        <v>223.7</v>
      </c>
      <c r="F13" s="314">
        <v>1.5499999999999829</v>
      </c>
    </row>
    <row r="14" spans="1:12" x14ac:dyDescent="0.25">
      <c r="A14" s="291"/>
      <c r="B14" s="311"/>
      <c r="C14" s="312" t="s">
        <v>221</v>
      </c>
      <c r="D14" s="313">
        <v>235</v>
      </c>
      <c r="E14" s="313">
        <v>235</v>
      </c>
      <c r="F14" s="314">
        <v>0</v>
      </c>
    </row>
    <row r="15" spans="1:12" ht="14.45" x14ac:dyDescent="0.3">
      <c r="A15" s="291"/>
      <c r="B15" s="311"/>
      <c r="C15" s="312" t="s">
        <v>163</v>
      </c>
      <c r="D15" s="313">
        <v>240.5</v>
      </c>
      <c r="E15" s="313">
        <v>240.5</v>
      </c>
      <c r="F15" s="314">
        <v>0</v>
      </c>
    </row>
    <row r="16" spans="1:12" ht="14.45" x14ac:dyDescent="0.3">
      <c r="A16" s="291"/>
      <c r="B16" s="311"/>
      <c r="C16" s="312" t="s">
        <v>165</v>
      </c>
      <c r="D16" s="313">
        <v>237.5</v>
      </c>
      <c r="E16" s="313">
        <v>237.5</v>
      </c>
      <c r="F16" s="314">
        <v>0</v>
      </c>
    </row>
    <row r="17" spans="1:6" ht="14.45" x14ac:dyDescent="0.3">
      <c r="A17" s="291"/>
      <c r="B17" s="311"/>
      <c r="C17" s="312" t="s">
        <v>178</v>
      </c>
      <c r="D17" s="313">
        <v>220</v>
      </c>
      <c r="E17" s="313">
        <v>221</v>
      </c>
      <c r="F17" s="314">
        <v>1</v>
      </c>
    </row>
    <row r="18" spans="1:6" ht="14.45" x14ac:dyDescent="0.3">
      <c r="A18" s="291"/>
      <c r="B18" s="316" t="s">
        <v>222</v>
      </c>
      <c r="C18" s="317" t="s">
        <v>185</v>
      </c>
      <c r="D18" s="318">
        <v>210</v>
      </c>
      <c r="E18" s="318">
        <v>210</v>
      </c>
      <c r="F18" s="319">
        <v>0</v>
      </c>
    </row>
    <row r="19" spans="1:6" x14ac:dyDescent="0.25">
      <c r="A19" s="291"/>
      <c r="B19" s="311" t="s">
        <v>223</v>
      </c>
      <c r="C19" s="312" t="s">
        <v>219</v>
      </c>
      <c r="D19" s="313">
        <v>208.5</v>
      </c>
      <c r="E19" s="313">
        <v>209</v>
      </c>
      <c r="F19" s="314">
        <v>0.5</v>
      </c>
    </row>
    <row r="20" spans="1:6" ht="14.45" x14ac:dyDescent="0.3">
      <c r="A20" s="291"/>
      <c r="B20" s="311"/>
      <c r="C20" s="312" t="s">
        <v>176</v>
      </c>
      <c r="D20" s="313">
        <v>206.875</v>
      </c>
      <c r="E20" s="313">
        <v>207.5</v>
      </c>
      <c r="F20" s="314">
        <v>0.625</v>
      </c>
    </row>
    <row r="21" spans="1:6" x14ac:dyDescent="0.25">
      <c r="A21" s="291"/>
      <c r="B21" s="311"/>
      <c r="C21" s="312" t="s">
        <v>220</v>
      </c>
      <c r="D21" s="320">
        <v>206.48500000000001</v>
      </c>
      <c r="E21" s="320">
        <v>208.4</v>
      </c>
      <c r="F21" s="314">
        <v>1.914999999999992</v>
      </c>
    </row>
    <row r="22" spans="1:6" ht="14.45" x14ac:dyDescent="0.3">
      <c r="A22" s="291"/>
      <c r="B22" s="311"/>
      <c r="C22" s="312" t="s">
        <v>163</v>
      </c>
      <c r="D22" s="320">
        <v>217.5</v>
      </c>
      <c r="E22" s="320">
        <v>217.5</v>
      </c>
      <c r="F22" s="314">
        <v>0</v>
      </c>
    </row>
    <row r="23" spans="1:6" ht="14.45" x14ac:dyDescent="0.3">
      <c r="A23" s="291"/>
      <c r="B23" s="311"/>
      <c r="C23" s="312" t="s">
        <v>224</v>
      </c>
      <c r="D23" s="320">
        <v>206.5</v>
      </c>
      <c r="E23" s="320">
        <v>204</v>
      </c>
      <c r="F23" s="314">
        <v>-2.5</v>
      </c>
    </row>
    <row r="24" spans="1:6" ht="14.45" x14ac:dyDescent="0.3">
      <c r="A24" s="291"/>
      <c r="B24" s="311"/>
      <c r="C24" s="312" t="s">
        <v>165</v>
      </c>
      <c r="D24" s="320">
        <v>210</v>
      </c>
      <c r="E24" s="320">
        <v>210</v>
      </c>
      <c r="F24" s="314">
        <v>0</v>
      </c>
    </row>
    <row r="25" spans="1:6" ht="14.45" x14ac:dyDescent="0.3">
      <c r="A25" s="291"/>
      <c r="B25" s="321"/>
      <c r="C25" s="322" t="s">
        <v>178</v>
      </c>
      <c r="D25" s="323">
        <v>204</v>
      </c>
      <c r="E25" s="323">
        <v>205</v>
      </c>
      <c r="F25" s="324">
        <v>1</v>
      </c>
    </row>
    <row r="26" spans="1:6" x14ac:dyDescent="0.25">
      <c r="A26" s="291"/>
      <c r="B26" s="316" t="s">
        <v>225</v>
      </c>
      <c r="C26" s="317" t="s">
        <v>219</v>
      </c>
      <c r="D26" s="318">
        <v>202.5</v>
      </c>
      <c r="E26" s="318">
        <v>202.5</v>
      </c>
      <c r="F26" s="325">
        <v>0</v>
      </c>
    </row>
    <row r="27" spans="1:6" ht="14.45" x14ac:dyDescent="0.3">
      <c r="A27" s="291"/>
      <c r="B27" s="311"/>
      <c r="C27" s="312" t="s">
        <v>176</v>
      </c>
      <c r="D27" s="320">
        <v>200.375</v>
      </c>
      <c r="E27" s="320">
        <v>200.875</v>
      </c>
      <c r="F27" s="314">
        <v>0.5</v>
      </c>
    </row>
    <row r="28" spans="1:6" x14ac:dyDescent="0.25">
      <c r="A28" s="291"/>
      <c r="B28" s="311" t="s">
        <v>226</v>
      </c>
      <c r="C28" s="312" t="s">
        <v>220</v>
      </c>
      <c r="D28" s="320">
        <v>200.72</v>
      </c>
      <c r="E28" s="320">
        <v>201.47</v>
      </c>
      <c r="F28" s="314">
        <v>0.75</v>
      </c>
    </row>
    <row r="29" spans="1:6" x14ac:dyDescent="0.25">
      <c r="A29" s="291"/>
      <c r="B29" s="311"/>
      <c r="C29" s="312" t="s">
        <v>221</v>
      </c>
      <c r="D29" s="320">
        <v>205</v>
      </c>
      <c r="E29" s="320">
        <v>202.5</v>
      </c>
      <c r="F29" s="314">
        <v>-2.5</v>
      </c>
    </row>
    <row r="30" spans="1:6" ht="14.45" x14ac:dyDescent="0.3">
      <c r="A30" s="291"/>
      <c r="B30" s="311"/>
      <c r="C30" s="312" t="s">
        <v>163</v>
      </c>
      <c r="D30" s="320">
        <v>207.5</v>
      </c>
      <c r="E30" s="320">
        <v>207.5</v>
      </c>
      <c r="F30" s="314">
        <v>0</v>
      </c>
    </row>
    <row r="31" spans="1:6" ht="14.45" x14ac:dyDescent="0.3">
      <c r="A31" s="291"/>
      <c r="B31" s="311"/>
      <c r="C31" s="312" t="s">
        <v>165</v>
      </c>
      <c r="D31" s="313">
        <v>182.5</v>
      </c>
      <c r="E31" s="313">
        <v>182.5</v>
      </c>
      <c r="F31" s="314">
        <v>0</v>
      </c>
    </row>
    <row r="32" spans="1:6" ht="14.45" x14ac:dyDescent="0.3">
      <c r="A32" s="291"/>
      <c r="B32" s="321"/>
      <c r="C32" s="322" t="s">
        <v>185</v>
      </c>
      <c r="D32" s="326">
        <v>202.5</v>
      </c>
      <c r="E32" s="326">
        <v>202.5</v>
      </c>
      <c r="F32" s="324">
        <v>0</v>
      </c>
    </row>
    <row r="33" spans="1:6" x14ac:dyDescent="0.25">
      <c r="A33" s="291"/>
      <c r="B33" s="316" t="s">
        <v>227</v>
      </c>
      <c r="C33" s="317" t="s">
        <v>219</v>
      </c>
      <c r="D33" s="327">
        <v>203</v>
      </c>
      <c r="E33" s="327">
        <v>203</v>
      </c>
      <c r="F33" s="319">
        <v>0</v>
      </c>
    </row>
    <row r="34" spans="1:6" x14ac:dyDescent="0.25">
      <c r="A34" s="291"/>
      <c r="B34" s="311"/>
      <c r="C34" s="312" t="s">
        <v>220</v>
      </c>
      <c r="D34" s="313">
        <v>205.5</v>
      </c>
      <c r="E34" s="313">
        <v>206.125</v>
      </c>
      <c r="F34" s="314">
        <v>0.625</v>
      </c>
    </row>
    <row r="35" spans="1:6" ht="14.45" x14ac:dyDescent="0.3">
      <c r="A35" s="291"/>
      <c r="B35" s="311"/>
      <c r="C35" s="312" t="s">
        <v>163</v>
      </c>
      <c r="D35" s="313">
        <v>209</v>
      </c>
      <c r="E35" s="313">
        <v>209</v>
      </c>
      <c r="F35" s="314">
        <v>0</v>
      </c>
    </row>
    <row r="36" spans="1:6" ht="14.45" x14ac:dyDescent="0.3">
      <c r="A36" s="291"/>
      <c r="B36" s="321"/>
      <c r="C36" s="322" t="s">
        <v>165</v>
      </c>
      <c r="D36" s="326">
        <v>205</v>
      </c>
      <c r="E36" s="326">
        <v>205</v>
      </c>
      <c r="F36" s="324">
        <v>0</v>
      </c>
    </row>
    <row r="37" spans="1:6" x14ac:dyDescent="0.25">
      <c r="A37" s="291"/>
      <c r="B37" s="316" t="s">
        <v>228</v>
      </c>
      <c r="C37" s="317" t="s">
        <v>219</v>
      </c>
      <c r="D37" s="327">
        <v>76.5</v>
      </c>
      <c r="E37" s="327">
        <v>76.5</v>
      </c>
      <c r="F37" s="319">
        <v>0</v>
      </c>
    </row>
    <row r="38" spans="1:6" x14ac:dyDescent="0.25">
      <c r="A38" s="291"/>
      <c r="B38" s="311"/>
      <c r="C38" s="312" t="s">
        <v>220</v>
      </c>
      <c r="D38" s="313">
        <v>84</v>
      </c>
      <c r="E38" s="313">
        <v>84</v>
      </c>
      <c r="F38" s="314">
        <v>0</v>
      </c>
    </row>
    <row r="39" spans="1:6" x14ac:dyDescent="0.25">
      <c r="A39" s="291"/>
      <c r="B39" s="321"/>
      <c r="C39" s="322" t="s">
        <v>165</v>
      </c>
      <c r="D39" s="326">
        <v>77.5</v>
      </c>
      <c r="E39" s="326">
        <v>77.5</v>
      </c>
      <c r="F39" s="324">
        <v>0</v>
      </c>
    </row>
    <row r="40" spans="1:6" x14ac:dyDescent="0.25">
      <c r="A40" s="291"/>
      <c r="B40" s="316" t="s">
        <v>229</v>
      </c>
      <c r="C40" s="317" t="s">
        <v>219</v>
      </c>
      <c r="D40" s="327">
        <v>109</v>
      </c>
      <c r="E40" s="327">
        <v>109</v>
      </c>
      <c r="F40" s="319">
        <v>0</v>
      </c>
    </row>
    <row r="41" spans="1:6" x14ac:dyDescent="0.25">
      <c r="A41" s="291"/>
      <c r="B41" s="311"/>
      <c r="C41" s="312" t="s">
        <v>220</v>
      </c>
      <c r="D41" s="313">
        <v>112.5</v>
      </c>
      <c r="E41" s="313">
        <v>112.5</v>
      </c>
      <c r="F41" s="314">
        <v>0</v>
      </c>
    </row>
    <row r="42" spans="1:6" x14ac:dyDescent="0.25">
      <c r="A42" s="291"/>
      <c r="B42" s="321"/>
      <c r="C42" s="322" t="s">
        <v>165</v>
      </c>
      <c r="D42" s="323">
        <v>110</v>
      </c>
      <c r="E42" s="323">
        <v>110</v>
      </c>
      <c r="F42" s="324">
        <v>0</v>
      </c>
    </row>
    <row r="43" spans="1:6" x14ac:dyDescent="0.25">
      <c r="A43" s="291"/>
      <c r="B43" s="311"/>
      <c r="C43" s="312" t="s">
        <v>219</v>
      </c>
      <c r="D43" s="313">
        <v>77.5</v>
      </c>
      <c r="E43" s="313">
        <v>77</v>
      </c>
      <c r="F43" s="319">
        <v>-0.5</v>
      </c>
    </row>
    <row r="44" spans="1:6" x14ac:dyDescent="0.25">
      <c r="A44" s="291"/>
      <c r="B44" s="311" t="s">
        <v>230</v>
      </c>
      <c r="C44" s="312" t="s">
        <v>163</v>
      </c>
      <c r="D44" s="313">
        <v>80</v>
      </c>
      <c r="E44" s="313">
        <v>79</v>
      </c>
      <c r="F44" s="314">
        <v>-1</v>
      </c>
    </row>
    <row r="45" spans="1:6" x14ac:dyDescent="0.25">
      <c r="A45" s="291"/>
      <c r="B45" s="311"/>
      <c r="C45" s="312" t="s">
        <v>165</v>
      </c>
      <c r="D45" s="313">
        <v>82</v>
      </c>
      <c r="E45" s="313">
        <v>81</v>
      </c>
      <c r="F45" s="314">
        <v>-1</v>
      </c>
    </row>
    <row r="46" spans="1:6" x14ac:dyDescent="0.25">
      <c r="A46" s="291"/>
      <c r="B46" s="328" t="s">
        <v>231</v>
      </c>
      <c r="C46" s="317" t="s">
        <v>232</v>
      </c>
      <c r="D46" s="327">
        <v>320.7477699142737</v>
      </c>
      <c r="E46" s="327">
        <v>324.37898166519147</v>
      </c>
      <c r="F46" s="319">
        <v>3.631211750917771</v>
      </c>
    </row>
    <row r="47" spans="1:6" x14ac:dyDescent="0.25">
      <c r="A47" s="291"/>
      <c r="B47" s="329" t="s">
        <v>233</v>
      </c>
      <c r="C47" s="312" t="s">
        <v>234</v>
      </c>
      <c r="D47" s="313">
        <v>285.15639225011142</v>
      </c>
      <c r="E47" s="313">
        <v>285.35000000000002</v>
      </c>
      <c r="F47" s="314">
        <v>0.1936077498885993</v>
      </c>
    </row>
    <row r="48" spans="1:6" ht="15.75" thickBot="1" x14ac:dyDescent="0.3">
      <c r="A48" s="296"/>
      <c r="B48" s="330"/>
      <c r="C48" s="331" t="s">
        <v>235</v>
      </c>
      <c r="D48" s="332">
        <v>306</v>
      </c>
      <c r="E48" s="332">
        <v>306</v>
      </c>
      <c r="F48" s="333">
        <v>0</v>
      </c>
    </row>
    <row r="49" spans="1:6" x14ac:dyDescent="0.25">
      <c r="A49" s="296"/>
      <c r="B49" s="296"/>
      <c r="C49" s="296"/>
      <c r="D49" s="296"/>
      <c r="E49" s="296"/>
      <c r="F49" s="97" t="s">
        <v>56</v>
      </c>
    </row>
    <row r="50" spans="1:6" x14ac:dyDescent="0.25">
      <c r="F50" s="33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TRAGSA</cp:lastModifiedBy>
  <dcterms:created xsi:type="dcterms:W3CDTF">2019-09-04T11:33:06Z</dcterms:created>
  <dcterms:modified xsi:type="dcterms:W3CDTF">2019-09-05T07:31:55Z</dcterms:modified>
</cp:coreProperties>
</file>