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3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14'!$A$1:$N$59</definedName>
    <definedName name="_xlnm.Print_Area" localSheetId="10">'Pág. 15'!$A$1:$G$37</definedName>
    <definedName name="_xlnm.Print_Area" localSheetId="11">'Pág. 16'!$A$1:$N$61</definedName>
    <definedName name="_xlnm.Print_Area" localSheetId="12">'Pág. 17'!$A$1:$G$30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4'!$A$1:$G$62</definedName>
    <definedName name="_xlnm.Print_Area" localSheetId="2">'Pág. 5'!$A$1:$G$56</definedName>
    <definedName name="_xlnm.Print_Area" localSheetId="3">'Pág. 7'!$A$1:$G$50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5'!$E$44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M12" i="12"/>
  <c r="L12" i="12"/>
  <c r="K12" i="12"/>
  <c r="J12" i="12"/>
  <c r="I12" i="12"/>
  <c r="H12" i="12"/>
  <c r="G12" i="12"/>
  <c r="G31" i="11"/>
  <c r="G19" i="11"/>
  <c r="N46" i="10"/>
  <c r="G46" i="10"/>
  <c r="N23" i="10"/>
  <c r="G23" i="10"/>
  <c r="H13" i="10"/>
  <c r="I13" i="10" s="1"/>
  <c r="I46" i="10" l="1"/>
  <c r="I23" i="10"/>
  <c r="J13" i="10"/>
  <c r="H23" i="10"/>
  <c r="H46" i="10"/>
  <c r="J23" i="10" l="1"/>
  <c r="K13" i="10"/>
  <c r="J46" i="10"/>
  <c r="L13" i="10" l="1"/>
  <c r="K23" i="10"/>
  <c r="K46" i="10"/>
  <c r="M13" i="10" l="1"/>
  <c r="L46" i="10"/>
  <c r="L23" i="10"/>
  <c r="M46" i="10" l="1"/>
  <c r="M23" i="10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1" i="3" l="1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<sst xmlns="http://schemas.openxmlformats.org/spreadsheetml/2006/main" count="1583" uniqueCount="605">
  <si>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</si>
  <si>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</si>
  <si>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</si>
  <si>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</si>
  <si>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</si>
  <si>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</si>
  <si>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32</t>
  </si>
  <si>
    <t>Semana 33</t>
  </si>
  <si>
    <t xml:space="preserve">semanal </t>
  </si>
  <si>
    <t>5 - 11/08</t>
  </si>
  <si>
    <t>12 - 18/08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</si>
  <si>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</si>
  <si>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</si>
  <si>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</si>
  <si>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</si>
  <si>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</si>
  <si>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</si>
  <si>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</si>
  <si>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</si>
  <si>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</si>
  <si>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</si>
  <si>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</si>
  <si>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</si>
  <si>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</si>
  <si>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</si>
  <si>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</si>
  <si>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</si>
  <si>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</si>
  <si>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</si>
  <si>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</si>
  <si>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</si>
  <si>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</si>
  <si>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</si>
  <si>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</si>
  <si>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</si>
  <si>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</si>
  <si>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</si>
  <si>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</si>
  <si>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</si>
  <si>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</si>
  <si>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</si>
  <si>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</si>
  <si>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</si>
  <si>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</si>
  <si>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</si>
  <si>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</si>
  <si>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</si>
  <si>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</si>
  <si>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</si>
  <si>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</si>
  <si>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</si>
  <si>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Junio 2019. (**) Precio Julio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</si>
  <si>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</si>
  <si>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</si>
  <si>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</si>
  <si>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</si>
  <si>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</si>
  <si>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</si>
  <si>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05/08-11/08</t>
  </si>
  <si>
    <t>12/08-18/08</t>
  </si>
  <si>
    <t>FRUTAS</t>
  </si>
  <si>
    <t>Limón 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</si>
  <si>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</si>
  <si>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</si>
  <si>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</si>
  <si>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</si>
  <si>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</si>
  <si>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</si>
  <si>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</si>
  <si>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</si>
  <si>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</si>
  <si>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</si>
  <si>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</si>
  <si>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</si>
  <si>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</si>
  <si>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</si>
  <si>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</si>
  <si>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</si>
  <si>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</si>
  <si>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</si>
  <si>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</si>
  <si>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</si>
  <si>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</si>
  <si>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</si>
  <si>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</si>
  <si>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</si>
  <si>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</si>
  <si>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</si>
  <si>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</si>
  <si>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5-11/08</t>
  </si>
  <si>
    <t>12-18/08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</si>
  <si>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</si>
  <si>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</si>
  <si>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</si>
  <si>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</si>
  <si>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</si>
  <si>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</si>
  <si>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</si>
  <si>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</si>
  <si>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</si>
  <si>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</si>
  <si>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</si>
  <si>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</si>
  <si>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</si>
  <si>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</si>
  <si>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</si>
  <si>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</si>
  <si>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</si>
  <si>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</si>
  <si>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</si>
  <si>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</si>
  <si>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</si>
  <si>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</si>
  <si>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</si>
  <si>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</si>
  <si>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</si>
  <si>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</si>
  <si>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</si>
  <si>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</si>
  <si>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</si>
  <si>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</si>
  <si>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</si>
  <si>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</si>
  <si>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</si>
  <si>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</si>
  <si>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</si>
  <si>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2019: 32,10 €/100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</si>
  <si>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</si>
  <si>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</si>
  <si>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</si>
  <si>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</si>
  <si>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</si>
  <si>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</si>
  <si>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</si>
  <si>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</si>
  <si>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</si>
  <si>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</si>
  <si>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</si>
  <si>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</si>
  <si>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</si>
  <si>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</si>
  <si>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</si>
  <si>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5 - 11/08
2019</t>
  </si>
  <si>
    <t>Semana 
12 - 18/08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</si>
  <si>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</si>
  <si>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</si>
  <si>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</si>
  <si>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</si>
  <si>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</si>
  <si>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</si>
  <si>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</si>
  <si>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</si>
  <si>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</si>
  <si>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</si>
  <si>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</si>
  <si>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</si>
  <si>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</si>
  <si>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</si>
  <si>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</si>
  <si>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</si>
  <si>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</si>
  <si>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</si>
  <si>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</si>
  <si>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</si>
  <si>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</si>
  <si>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</si>
  <si>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</si>
  <si>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</si>
  <si>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</si>
  <si>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</si>
  <si>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</si>
  <si>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</si>
  <si>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</si>
  <si>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</si>
  <si>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</si>
  <si>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</si>
  <si>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</si>
  <si>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</si>
  <si>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</si>
  <si>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</si>
  <si>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</si>
  <si>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</si>
  <si>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</si>
  <si>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</si>
  <si>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</si>
  <si>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</si>
  <si>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</si>
  <si>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</si>
  <si>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</si>
  <si>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</si>
  <si>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</si>
  <si>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</si>
  <si>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</si>
  <si>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</si>
  <si>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</si>
  <si>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</si>
  <si>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</si>
  <si>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</si>
  <si>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</si>
  <si>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</si>
  <si>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</si>
  <si>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</si>
  <si>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</si>
  <si>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</si>
  <si>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</si>
  <si>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</si>
  <si>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Junio</t>
  </si>
  <si>
    <t>Julio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</si>
  <si>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</si>
  <si>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</si>
  <si>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</si>
  <si>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</si>
  <si>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</si>
  <si>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</si>
  <si>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</si>
  <si>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</si>
  <si>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</si>
  <si>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</si>
  <si>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</si>
  <si>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</si>
  <si>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</si>
  <si>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</si>
  <si>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</si>
  <si>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</si>
  <si>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</si>
  <si>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</si>
  <si>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</si>
  <si>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</si>
  <si>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</si>
  <si>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</si>
  <si>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</si>
  <si>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</si>
  <si>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</si>
  <si>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</si>
  <si>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</si>
  <si>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</si>
  <si>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</si>
  <si>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</si>
  <si>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</si>
  <si>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</si>
  <si>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</si>
  <si>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</si>
  <si>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</si>
  <si>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</si>
  <si>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</si>
  <si>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</si>
  <si>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</si>
  <si>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</si>
  <si>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</si>
  <si>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NARANJA</t>
  </si>
  <si>
    <t>Castellón</t>
  </si>
  <si>
    <t>Barberina</t>
  </si>
  <si>
    <t>I</t>
  </si>
  <si>
    <t>3-6</t>
  </si>
  <si>
    <t>--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</si>
  <si>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</si>
  <si>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</si>
  <si>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</si>
  <si>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</si>
  <si>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</si>
  <si>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</si>
  <si>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</si>
  <si>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</si>
  <si>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</si>
  <si>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</si>
  <si>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</si>
  <si>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</si>
  <si>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</si>
  <si>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</si>
  <si>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</si>
  <si>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</si>
  <si>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</si>
  <si>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</si>
  <si>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</si>
  <si>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</si>
  <si>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Alicante</t>
  </si>
  <si>
    <t>Red Globe</t>
  </si>
  <si>
    <t>-</t>
  </si>
  <si>
    <t>Victoria</t>
  </si>
  <si>
    <t>Apirenas Blancas</t>
  </si>
  <si>
    <t>Autumn Royal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</si>
  <si>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</si>
  <si>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</si>
  <si>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</si>
  <si>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</si>
  <si>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</si>
  <si>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</si>
  <si>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</si>
  <si>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</si>
  <si>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</si>
  <si>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</si>
  <si>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</si>
  <si>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</si>
  <si>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</si>
  <si>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</si>
  <si>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</si>
  <si>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</si>
  <si>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</si>
  <si>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</si>
  <si>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</si>
  <si>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</si>
  <si>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33 - 2019: 12/08 - 18/08</t>
  </si>
  <si>
    <t>ESPAÑA</t>
  </si>
  <si>
    <t>70/80</t>
  </si>
  <si>
    <t>Golden delicious</t>
  </si>
  <si>
    <t>Red Delicious y demás Var. Rojas</t>
  </si>
  <si>
    <t>60/65+</t>
  </si>
  <si>
    <t>Todas las variedades con pepitas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</si>
  <si>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</si>
  <si>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</si>
  <si>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</si>
  <si>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</si>
  <si>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</si>
  <si>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</si>
  <si>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</si>
  <si>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</si>
  <si>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</si>
  <si>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</si>
  <si>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</si>
  <si>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</si>
  <si>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</si>
  <si>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</si>
  <si>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CALABACÍN</t>
  </si>
  <si>
    <t>Todas las variedades</t>
  </si>
  <si>
    <t>14-21 g</t>
  </si>
  <si>
    <t>CEBOLLA</t>
  </si>
  <si>
    <t>40-80 mm</t>
  </si>
  <si>
    <t>CHAMPIÑÓN</t>
  </si>
  <si>
    <t>Cerrado</t>
  </si>
  <si>
    <t>30-65 mm</t>
  </si>
  <si>
    <t>La Rioja</t>
  </si>
  <si>
    <t>JUDÍA VERDE</t>
  </si>
  <si>
    <t>Helda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</si>
  <si>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</si>
  <si>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</si>
  <si>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</si>
  <si>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</si>
  <si>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</si>
  <si>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</si>
  <si>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</si>
  <si>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</si>
  <si>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</si>
  <si>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Morico</t>
  </si>
  <si>
    <t>De Almería</t>
  </si>
  <si>
    <t>350-500 g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</si>
  <si>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</si>
  <si>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</si>
  <si>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</si>
  <si>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</si>
  <si>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</si>
  <si>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</si>
  <si>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</si>
  <si>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</si>
  <si>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</si>
  <si>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</si>
  <si>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</si>
  <si>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</si>
  <si>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</si>
  <si>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</si>
  <si>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</si>
  <si>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</si>
  <si>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</si>
  <si>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</si>
  <si>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</si>
  <si>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</si>
  <si>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</si>
  <si>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</si>
  <si>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</si>
  <si>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</si>
  <si>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</si>
  <si>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</si>
  <si>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</si>
  <si>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</si>
  <si>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</si>
  <si>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</si>
  <si>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</si>
  <si>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</si>
  <si>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</si>
  <si>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</si>
  <si>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</si>
  <si>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</si>
  <si>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5-11/08
2019</t>
  </si>
  <si>
    <t>Semana 
12-18/08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</si>
  <si>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</si>
  <si>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</si>
  <si>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</si>
  <si>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</si>
  <si>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</si>
  <si>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366,49</t>
  </si>
  <si>
    <t>368,35</t>
  </si>
  <si>
    <t>Muy buena y cubierta (U-3)</t>
  </si>
  <si>
    <t>364,50</t>
  </si>
  <si>
    <t>366,62</t>
  </si>
  <si>
    <t>Precio medio ponderado Categoría U</t>
  </si>
  <si>
    <t>365,42</t>
  </si>
  <si>
    <t>367,42</t>
  </si>
  <si>
    <t>Buena y poco cubierta (R-2)</t>
  </si>
  <si>
    <t>348,59</t>
  </si>
  <si>
    <t>346,48</t>
  </si>
  <si>
    <t>Buena y cubierta (R-3)</t>
  </si>
  <si>
    <t>342,75</t>
  </si>
  <si>
    <t>349,67</t>
  </si>
  <si>
    <t>Precio medio ponderado Categoría R</t>
  </si>
  <si>
    <t>345,86</t>
  </si>
  <si>
    <t>347,97</t>
  </si>
  <si>
    <t>Menos buena y poco cubierta (O-2)</t>
  </si>
  <si>
    <t>313,65</t>
  </si>
  <si>
    <t>312,58</t>
  </si>
  <si>
    <t>Menos buena y cubierta  (O-3)</t>
  </si>
  <si>
    <t>331,52</t>
  </si>
  <si>
    <t>331,15</t>
  </si>
  <si>
    <t>Precio medio ponderado Categoría O</t>
  </si>
  <si>
    <t>319,73</t>
  </si>
  <si>
    <t>318,90</t>
  </si>
  <si>
    <t>Categoría D: Canales de hembras que hayan parido</t>
  </si>
  <si>
    <t>Mediocre  y poco cubierta (P-2)</t>
  </si>
  <si>
    <t>214,93</t>
  </si>
  <si>
    <t>209,58</t>
  </si>
  <si>
    <t>Mediocre y cubierta  (P-3)</t>
  </si>
  <si>
    <t>216,28</t>
  </si>
  <si>
    <t>222,42</t>
  </si>
  <si>
    <t>Precio medio ponderado Categoría P</t>
  </si>
  <si>
    <t>215,02</t>
  </si>
  <si>
    <t>210,43</t>
  </si>
  <si>
    <t>266,51</t>
  </si>
  <si>
    <t>281,05</t>
  </si>
  <si>
    <t>Buena y grasa (R-4)</t>
  </si>
  <si>
    <t>313,28</t>
  </si>
  <si>
    <t>318,19</t>
  </si>
  <si>
    <t>282,23</t>
  </si>
  <si>
    <t>293,53</t>
  </si>
  <si>
    <t>222,54</t>
  </si>
  <si>
    <t>223,10</t>
  </si>
  <si>
    <t>Menos buena y cubierta (O-3)</t>
  </si>
  <si>
    <t>260,91</t>
  </si>
  <si>
    <t>260,52</t>
  </si>
  <si>
    <t>Menos buena y grasa (O-4)</t>
  </si>
  <si>
    <t>301,49</t>
  </si>
  <si>
    <t>306,22</t>
  </si>
  <si>
    <t>249,15</t>
  </si>
  <si>
    <t>249,66</t>
  </si>
  <si>
    <t>Categoría E: Canales de otras hembras ( de 12 meses o más)</t>
  </si>
  <si>
    <t>383,96</t>
  </si>
  <si>
    <t>397,78</t>
  </si>
  <si>
    <t>389,46</t>
  </si>
  <si>
    <t>387,58</t>
  </si>
  <si>
    <t>388,48</t>
  </si>
  <si>
    <t>389,38</t>
  </si>
  <si>
    <t>365,09</t>
  </si>
  <si>
    <t>372,32</t>
  </si>
  <si>
    <t>375,46</t>
  </si>
  <si>
    <t>376,34</t>
  </si>
  <si>
    <t>378,57</t>
  </si>
  <si>
    <t>378,10</t>
  </si>
  <si>
    <t>374,88</t>
  </si>
  <si>
    <t>376,16</t>
  </si>
  <si>
    <t>314,05</t>
  </si>
  <si>
    <t>306,63</t>
  </si>
  <si>
    <t>331,12</t>
  </si>
  <si>
    <t>325,77</t>
  </si>
  <si>
    <t>326,63</t>
  </si>
  <si>
    <t>326,00</t>
  </si>
  <si>
    <t>327,96</t>
  </si>
  <si>
    <t>322,28</t>
  </si>
  <si>
    <t>Categoría Z: Canales de animales desde 8 a menos de 12 meses</t>
  </si>
  <si>
    <t>390,00</t>
  </si>
  <si>
    <t>386,11</t>
  </si>
  <si>
    <t>396,46</t>
  </si>
  <si>
    <t>399,55</t>
  </si>
  <si>
    <t>393,42</t>
  </si>
  <si>
    <t>393,22</t>
  </si>
  <si>
    <t>361,16</t>
  </si>
  <si>
    <t>369,81</t>
  </si>
  <si>
    <t>385,10</t>
  </si>
  <si>
    <t>388,90</t>
  </si>
  <si>
    <t>378,68</t>
  </si>
  <si>
    <t>383,78</t>
  </si>
  <si>
    <t>317,73</t>
  </si>
  <si>
    <t>310,70</t>
  </si>
  <si>
    <t>329,35</t>
  </si>
  <si>
    <t>330,23</t>
  </si>
  <si>
    <t>322,58</t>
  </si>
  <si>
    <t>318,85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</si>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</sst>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39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24" fillId="4" borderId="46" xfId="1" applyFont="1" applyFill="1" applyBorder="1" applyAlignment="1">
      <alignment horizontal="left" vertical="center"/>
    </xf>
    <xf numFmtId="2" fontId="12" fillId="4" borderId="46" xfId="1" applyNumberFormat="1" applyFont="1" applyFill="1" applyBorder="1" applyAlignment="1">
      <alignment horizontal="center" vertical="center"/>
    </xf>
    <xf numFmtId="164" fontId="12" fillId="4" borderId="47" xfId="1" applyNumberFormat="1" applyFont="1" applyFill="1" applyBorder="1" applyAlignment="1">
      <alignment horizontal="center" vertical="center"/>
    </xf>
    <xf numFmtId="2" fontId="12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1" xfId="1" applyNumberFormat="1" applyFont="1" applyFill="1" applyBorder="1" applyAlignment="1">
      <alignment horizontal="center" vertical="center"/>
    </xf>
    <xf numFmtId="2" fontId="12" fillId="4" borderId="25" xfId="1" applyNumberFormat="1" applyFont="1" applyFill="1" applyBorder="1" applyAlignment="1">
      <alignment horizontal="center" vertical="center"/>
    </xf>
    <xf numFmtId="2" fontId="24" fillId="4" borderId="25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39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1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>
      <alignment horizontal="center"/>
    </xf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18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21" fillId="9" borderId="35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166" fontId="18" fillId="4" borderId="75" xfId="5" quotePrefix="1" applyNumberFormat="1" applyFont="1" applyFill="1" applyBorder="1" applyAlignment="1" applyProtection="1">
      <alignment horizontal="center" vertical="center"/>
    </xf>
    <xf numFmtId="2" fontId="26" fillId="4" borderId="74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18" fillId="4" borderId="43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82" xfId="5" quotePrefix="1" applyNumberFormat="1" applyFont="1" applyFill="1" applyBorder="1" applyAlignment="1" applyProtection="1">
      <alignment horizontal="center" vertical="center"/>
    </xf>
    <xf numFmtId="2" fontId="21" fillId="4" borderId="83" xfId="5" quotePrefix="1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89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2" fontId="18" fillId="4" borderId="92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166" fontId="21" fillId="9" borderId="84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4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1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8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NumberFormat="1" applyFont="1" applyFill="1" applyBorder="1" applyAlignment="1" applyProtection="1">
      <alignment horizontal="center" vertical="center" wrapText="1"/>
    </xf>
    <xf numFmtId="0" fontId="21" fillId="7" borderId="105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6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7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1" fillId="7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113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5" xfId="2" applyFont="1" applyFill="1" applyBorder="1" applyAlignment="1">
      <alignment vertical="top"/>
    </xf>
    <xf numFmtId="2" fontId="36" fillId="4" borderId="75" xfId="2" applyNumberFormat="1" applyFont="1" applyFill="1" applyBorder="1" applyAlignment="1">
      <alignment horizontal="center" vertical="center"/>
    </xf>
    <xf numFmtId="2" fontId="36" fillId="4" borderId="116" xfId="2" applyNumberFormat="1" applyFont="1" applyFill="1" applyBorder="1" applyAlignment="1" applyProtection="1">
      <alignment horizontal="center" vertical="center"/>
    </xf>
    <xf numFmtId="0" fontId="20" fillId="0" borderId="114" xfId="2" applyNumberFormat="1" applyFont="1" applyFill="1" applyBorder="1" applyAlignment="1"/>
    <xf numFmtId="0" fontId="20" fillId="0" borderId="113" xfId="2" applyNumberFormat="1" applyFont="1" applyFill="1" applyBorder="1" applyAlignment="1"/>
    <xf numFmtId="0" fontId="23" fillId="4" borderId="11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6" xfId="2" applyFont="1" applyFill="1" applyBorder="1" applyAlignment="1">
      <alignment horizontal="center" vertical="center" wrapText="1"/>
    </xf>
    <xf numFmtId="2" fontId="20" fillId="4" borderId="74" xfId="2" applyNumberFormat="1" applyFont="1" applyFill="1" applyBorder="1" applyAlignment="1">
      <alignment horizontal="center" vertical="center" wrapText="1"/>
    </xf>
    <xf numFmtId="2" fontId="21" fillId="4" borderId="74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6" xfId="2" applyNumberFormat="1" applyFont="1" applyFill="1" applyBorder="1" applyAlignment="1">
      <alignment vertical="center"/>
    </xf>
    <xf numFmtId="2" fontId="20" fillId="0" borderId="74" xfId="2" applyNumberFormat="1" applyFont="1" applyFill="1" applyBorder="1" applyAlignment="1">
      <alignment horizontal="center" vertical="center"/>
    </xf>
    <xf numFmtId="2" fontId="21" fillId="0" borderId="74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0" fillId="0" borderId="128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9" xfId="2" applyNumberFormat="1" applyFont="1" applyFill="1" applyBorder="1" applyAlignment="1">
      <alignment horizontal="center" vertical="center" wrapText="1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1" xfId="2" applyFont="1" applyFill="1" applyBorder="1" applyAlignment="1">
      <alignment horizontal="left" vertical="top" wrapText="1"/>
    </xf>
    <xf numFmtId="2" fontId="20" fillId="0" borderId="75" xfId="2" applyNumberFormat="1" applyFont="1" applyFill="1" applyBorder="1" applyAlignment="1">
      <alignment horizontal="center" vertical="center" wrapText="1"/>
    </xf>
    <xf numFmtId="2" fontId="21" fillId="0" borderId="132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21" fillId="7" borderId="135" xfId="2" applyFont="1" applyFill="1" applyBorder="1" applyAlignment="1">
      <alignment horizontal="center" vertical="center" wrapText="1"/>
    </xf>
    <xf numFmtId="0" fontId="20" fillId="7" borderId="135" xfId="2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85725</xdr:rowOff>
        </xdr:from>
        <xdr:to>
          <xdr:col>6</xdr:col>
          <xdr:colOff>504825</xdr:colOff>
          <xdr:row>61</xdr:row>
          <xdr:rowOff>161925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37</xdr:row>
          <xdr:rowOff>0</xdr:rowOff>
        </xdr:from>
        <xdr:to>
          <xdr:col>6</xdr:col>
          <xdr:colOff>809625</xdr:colOff>
          <xdr:row>53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1200150</xdr:colOff>
          <xdr:row>50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3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3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43689</v>
          </cell>
          <cell r="H13">
            <v>43690</v>
          </cell>
          <cell r="I13">
            <v>43691</v>
          </cell>
          <cell r="J13">
            <v>43692</v>
          </cell>
          <cell r="K13">
            <v>43693</v>
          </cell>
          <cell r="L13">
            <v>43694</v>
          </cell>
          <cell r="M13">
            <v>43695</v>
          </cell>
        </row>
      </sheetData>
      <sheetData sheetId="1">
        <row r="13">
          <cell r="G13" t="str">
            <v>Semana 33 - 2019: 12/08 - 18/08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37"/>
  </cols>
  <sheetData>
    <row r="1" spans="1:5" x14ac:dyDescent="0.2">
      <c r="A1" s="737" t="s">
        <v>572</v>
      </c>
    </row>
    <row r="2" spans="1:5" x14ac:dyDescent="0.2">
      <c r="A2" s="737" t="s">
        <v>573</v>
      </c>
    </row>
    <row r="3" spans="1:5" x14ac:dyDescent="0.2">
      <c r="A3" s="737" t="s">
        <v>574</v>
      </c>
    </row>
    <row r="4" spans="1:5" x14ac:dyDescent="0.2">
      <c r="A4" s="738" t="s">
        <v>575</v>
      </c>
      <c r="B4" s="738"/>
      <c r="C4" s="738"/>
      <c r="D4" s="738"/>
      <c r="E4" s="738"/>
    </row>
    <row r="5" spans="1:5" x14ac:dyDescent="0.2">
      <c r="A5" s="738" t="s">
        <v>595</v>
      </c>
      <c r="B5" s="738"/>
      <c r="C5" s="738"/>
      <c r="D5" s="738"/>
      <c r="E5" s="738"/>
    </row>
    <row r="7" spans="1:5" x14ac:dyDescent="0.2">
      <c r="A7" s="737" t="s">
        <v>576</v>
      </c>
    </row>
    <row r="8" spans="1:5" x14ac:dyDescent="0.2">
      <c r="A8" s="738" t="s">
        <v>577</v>
      </c>
      <c r="B8" s="738"/>
      <c r="C8" s="738"/>
      <c r="D8" s="738"/>
      <c r="E8" s="738"/>
    </row>
    <row r="10" spans="1:5" x14ac:dyDescent="0.2">
      <c r="A10" s="737" t="s">
        <v>578</v>
      </c>
    </row>
    <row r="11" spans="1:5" x14ac:dyDescent="0.2">
      <c r="A11" s="737" t="s">
        <v>579</v>
      </c>
    </row>
    <row r="12" spans="1:5" x14ac:dyDescent="0.2">
      <c r="A12" s="738" t="s">
        <v>596</v>
      </c>
      <c r="B12" s="738"/>
      <c r="C12" s="738"/>
      <c r="D12" s="738"/>
      <c r="E12" s="738"/>
    </row>
    <row r="13" spans="1:5" x14ac:dyDescent="0.2">
      <c r="A13" s="738" t="s">
        <v>597</v>
      </c>
      <c r="B13" s="738"/>
      <c r="C13" s="738"/>
      <c r="D13" s="738"/>
      <c r="E13" s="738"/>
    </row>
    <row r="14" spans="1:5" x14ac:dyDescent="0.2">
      <c r="A14" s="738" t="s">
        <v>598</v>
      </c>
      <c r="B14" s="738"/>
      <c r="C14" s="738"/>
      <c r="D14" s="738"/>
      <c r="E14" s="738"/>
    </row>
    <row r="15" spans="1:5" x14ac:dyDescent="0.2">
      <c r="A15" s="738" t="s">
        <v>599</v>
      </c>
      <c r="B15" s="738"/>
      <c r="C15" s="738"/>
      <c r="D15" s="738"/>
      <c r="E15" s="738"/>
    </row>
    <row r="16" spans="1:5" x14ac:dyDescent="0.2">
      <c r="A16" s="738" t="s">
        <v>600</v>
      </c>
      <c r="B16" s="738"/>
      <c r="C16" s="738"/>
      <c r="D16" s="738"/>
      <c r="E16" s="738"/>
    </row>
    <row r="17" spans="1:5" x14ac:dyDescent="0.2">
      <c r="A17" s="737" t="s">
        <v>580</v>
      </c>
    </row>
    <row r="18" spans="1:5" x14ac:dyDescent="0.2">
      <c r="A18" s="737" t="s">
        <v>581</v>
      </c>
    </row>
    <row r="19" spans="1:5" x14ac:dyDescent="0.2">
      <c r="A19" s="738" t="s">
        <v>582</v>
      </c>
      <c r="B19" s="738"/>
      <c r="C19" s="738"/>
      <c r="D19" s="738"/>
      <c r="E19" s="738"/>
    </row>
    <row r="20" spans="1:5" x14ac:dyDescent="0.2">
      <c r="A20" s="738" t="s">
        <v>601</v>
      </c>
      <c r="B20" s="738"/>
      <c r="C20" s="738"/>
      <c r="D20" s="738"/>
      <c r="E20" s="738"/>
    </row>
    <row r="21" spans="1:5" x14ac:dyDescent="0.2">
      <c r="A21" s="737" t="s">
        <v>583</v>
      </c>
    </row>
    <row r="22" spans="1:5" x14ac:dyDescent="0.2">
      <c r="A22" s="738" t="s">
        <v>584</v>
      </c>
      <c r="B22" s="738"/>
      <c r="C22" s="738"/>
      <c r="D22" s="738"/>
      <c r="E22" s="738"/>
    </row>
    <row r="23" spans="1:5" x14ac:dyDescent="0.2">
      <c r="A23" s="738" t="s">
        <v>585</v>
      </c>
      <c r="B23" s="738"/>
      <c r="C23" s="738"/>
      <c r="D23" s="738"/>
      <c r="E23" s="738"/>
    </row>
    <row r="24" spans="1:5" x14ac:dyDescent="0.2">
      <c r="A24" s="737" t="s">
        <v>586</v>
      </c>
    </row>
    <row r="25" spans="1:5" x14ac:dyDescent="0.2">
      <c r="A25" s="737" t="s">
        <v>587</v>
      </c>
    </row>
    <row r="26" spans="1:5" x14ac:dyDescent="0.2">
      <c r="A26" s="738" t="s">
        <v>602</v>
      </c>
      <c r="B26" s="738"/>
      <c r="C26" s="738"/>
      <c r="D26" s="738"/>
      <c r="E26" s="738"/>
    </row>
    <row r="27" spans="1:5" x14ac:dyDescent="0.2">
      <c r="A27" s="738" t="s">
        <v>603</v>
      </c>
      <c r="B27" s="738"/>
      <c r="C27" s="738"/>
      <c r="D27" s="738"/>
      <c r="E27" s="738"/>
    </row>
    <row r="28" spans="1:5" x14ac:dyDescent="0.2">
      <c r="A28" s="738" t="s">
        <v>604</v>
      </c>
      <c r="B28" s="738"/>
      <c r="C28" s="738"/>
      <c r="D28" s="738"/>
      <c r="E28" s="738"/>
    </row>
    <row r="29" spans="1:5" x14ac:dyDescent="0.2">
      <c r="A29" s="737" t="s">
        <v>588</v>
      </c>
    </row>
    <row r="30" spans="1:5" x14ac:dyDescent="0.2">
      <c r="A30" s="738" t="s">
        <v>589</v>
      </c>
      <c r="B30" s="738"/>
      <c r="C30" s="738"/>
      <c r="D30" s="738"/>
      <c r="E30" s="738"/>
    </row>
    <row r="31" spans="1:5" x14ac:dyDescent="0.2">
      <c r="A31" s="737" t="s">
        <v>590</v>
      </c>
    </row>
    <row r="32" spans="1:5" x14ac:dyDescent="0.2">
      <c r="A32" s="738" t="s">
        <v>591</v>
      </c>
      <c r="B32" s="738"/>
      <c r="C32" s="738"/>
      <c r="D32" s="738"/>
      <c r="E32" s="738"/>
    </row>
    <row r="33" spans="1:5" x14ac:dyDescent="0.2">
      <c r="A33" s="738" t="s">
        <v>592</v>
      </c>
      <c r="B33" s="738"/>
      <c r="C33" s="738"/>
      <c r="D33" s="738"/>
      <c r="E33" s="738"/>
    </row>
    <row r="34" spans="1:5" x14ac:dyDescent="0.2">
      <c r="A34" s="738" t="s">
        <v>593</v>
      </c>
      <c r="B34" s="738"/>
      <c r="C34" s="738"/>
      <c r="D34" s="738"/>
      <c r="E34" s="738"/>
    </row>
    <row r="35" spans="1:5" x14ac:dyDescent="0.2">
      <c r="A35" s="738" t="s">
        <v>594</v>
      </c>
      <c r="B35" s="738"/>
      <c r="C35" s="738"/>
      <c r="D35" s="738"/>
      <c r="E35" s="738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3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" x14ac:dyDescent="0.25"/>
  <cols>
    <col min="1" max="1" width="2.7109375" style="355" customWidth="1"/>
    <col min="2" max="2" width="20.7109375" style="356" customWidth="1"/>
    <col min="3" max="3" width="16.140625" style="356" customWidth="1"/>
    <col min="4" max="4" width="36.28515625" style="356" customWidth="1"/>
    <col min="5" max="5" width="8.140625" style="356" customWidth="1"/>
    <col min="6" max="6" width="19.42578125" style="356" bestFit="1" customWidth="1"/>
    <col min="7" max="13" width="10.7109375" style="356" customWidth="1"/>
    <col min="14" max="14" width="14.7109375" style="356" customWidth="1"/>
    <col min="15" max="15" width="3.7109375" style="357" customWidth="1"/>
    <col min="16" max="16" width="12.28515625" style="357" customWidth="1"/>
    <col min="17" max="17" width="12.5703125" style="357"/>
    <col min="18" max="19" width="14.7109375" style="357" bestFit="1" customWidth="1"/>
    <col min="20" max="20" width="12.85546875" style="357" bestFit="1" customWidth="1"/>
    <col min="21" max="16384" width="12.5703125" style="357"/>
  </cols>
  <sheetData>
    <row r="1" spans="1:21" ht="11.25" customHeight="1" x14ac:dyDescent="0.25"/>
    <row r="2" spans="1:21" x14ac:dyDescent="0.25">
      <c r="J2" s="358"/>
      <c r="K2" s="358"/>
      <c r="L2" s="359"/>
      <c r="M2" s="359"/>
      <c r="N2" s="360"/>
      <c r="O2" s="361"/>
    </row>
    <row r="3" spans="1:21" ht="0.75" customHeight="1" x14ac:dyDescent="0.25">
      <c r="J3" s="358"/>
      <c r="K3" s="358"/>
      <c r="L3" s="359"/>
      <c r="M3" s="359"/>
      <c r="N3" s="359"/>
      <c r="O3" s="361"/>
    </row>
    <row r="4" spans="1:21" ht="27" customHeight="1" x14ac:dyDescent="0.25">
      <c r="B4" s="362" t="s">
        <v>235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3"/>
    </row>
    <row r="5" spans="1:21" ht="26.25" customHeight="1" thickBot="1" x14ac:dyDescent="0.3">
      <c r="B5" s="364" t="s">
        <v>236</v>
      </c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5"/>
    </row>
    <row r="6" spans="1:21" ht="24.75" customHeight="1" x14ac:dyDescent="0.25">
      <c r="B6" s="366" t="s">
        <v>237</v>
      </c>
      <c r="C6" s="367"/>
      <c r="D6" s="367"/>
      <c r="E6" s="367"/>
      <c r="F6" s="367"/>
      <c r="G6" s="367"/>
      <c r="H6" s="367"/>
      <c r="I6" s="367"/>
      <c r="J6" s="367"/>
      <c r="K6" s="367"/>
      <c r="L6" s="367"/>
      <c r="M6" s="367"/>
      <c r="N6" s="368"/>
      <c r="O6" s="365"/>
    </row>
    <row r="7" spans="1:21" ht="19.5" customHeight="1" thickBot="1" x14ac:dyDescent="0.3">
      <c r="B7" s="369" t="s">
        <v>238</v>
      </c>
      <c r="C7" s="370"/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1"/>
      <c r="O7" s="365"/>
      <c r="Q7" s="356"/>
    </row>
    <row r="8" spans="1:21" ht="16.5" customHeight="1" x14ac:dyDescent="0.25">
      <c r="B8" s="372" t="s">
        <v>239</v>
      </c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65"/>
    </row>
    <row r="9" spans="1:21" s="375" customFormat="1" ht="12" customHeight="1" x14ac:dyDescent="0.25">
      <c r="A9" s="373"/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65"/>
    </row>
    <row r="10" spans="1:21" s="375" customFormat="1" ht="24.75" customHeight="1" x14ac:dyDescent="0.25">
      <c r="A10" s="373"/>
      <c r="B10" s="376" t="s">
        <v>240</v>
      </c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65"/>
    </row>
    <row r="11" spans="1:21" ht="6" customHeight="1" thickBot="1" x14ac:dyDescent="0.35">
      <c r="B11" s="377"/>
      <c r="C11" s="377"/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8"/>
    </row>
    <row r="12" spans="1:21" ht="25.9" customHeight="1" x14ac:dyDescent="0.25">
      <c r="B12" s="379" t="s">
        <v>140</v>
      </c>
      <c r="C12" s="380" t="s">
        <v>241</v>
      </c>
      <c r="D12" s="381" t="s">
        <v>242</v>
      </c>
      <c r="E12" s="380" t="s">
        <v>243</v>
      </c>
      <c r="F12" s="381" t="s">
        <v>244</v>
      </c>
      <c r="G12" s="382" t="s">
        <v>245</v>
      </c>
      <c r="H12" s="383"/>
      <c r="I12" s="384"/>
      <c r="J12" s="383" t="s">
        <v>246</v>
      </c>
      <c r="K12" s="383"/>
      <c r="L12" s="385"/>
      <c r="M12" s="385"/>
      <c r="N12" s="386"/>
      <c r="O12" s="387"/>
      <c r="U12" s="356"/>
    </row>
    <row r="13" spans="1:21" ht="19.7" customHeight="1" x14ac:dyDescent="0.25">
      <c r="B13" s="388"/>
      <c r="C13" s="389"/>
      <c r="D13" s="390" t="s">
        <v>247</v>
      </c>
      <c r="E13" s="389"/>
      <c r="F13" s="390"/>
      <c r="G13" s="391">
        <v>43689</v>
      </c>
      <c r="H13" s="391">
        <f>G13+1</f>
        <v>43690</v>
      </c>
      <c r="I13" s="391">
        <f t="shared" ref="I13:M13" si="0">H13+1</f>
        <v>43691</v>
      </c>
      <c r="J13" s="391">
        <f t="shared" si="0"/>
        <v>43692</v>
      </c>
      <c r="K13" s="391">
        <f t="shared" si="0"/>
        <v>43693</v>
      </c>
      <c r="L13" s="391">
        <f t="shared" si="0"/>
        <v>43694</v>
      </c>
      <c r="M13" s="392">
        <f t="shared" si="0"/>
        <v>43695</v>
      </c>
      <c r="N13" s="393" t="s">
        <v>248</v>
      </c>
      <c r="O13" s="394"/>
    </row>
    <row r="14" spans="1:21" s="405" customFormat="1" ht="20.100000000000001" customHeight="1" x14ac:dyDescent="0.25">
      <c r="A14" s="355"/>
      <c r="B14" s="395" t="s">
        <v>249</v>
      </c>
      <c r="C14" s="396" t="s">
        <v>250</v>
      </c>
      <c r="D14" s="396" t="s">
        <v>251</v>
      </c>
      <c r="E14" s="396" t="s">
        <v>252</v>
      </c>
      <c r="F14" s="397" t="s">
        <v>253</v>
      </c>
      <c r="G14" s="398">
        <v>88.78</v>
      </c>
      <c r="H14" s="398" t="s">
        <v>254</v>
      </c>
      <c r="I14" s="398" t="s">
        <v>254</v>
      </c>
      <c r="J14" s="398" t="s">
        <v>254</v>
      </c>
      <c r="K14" s="399" t="s">
        <v>254</v>
      </c>
      <c r="L14" s="399" t="s">
        <v>254</v>
      </c>
      <c r="M14" s="400">
        <v>68.7</v>
      </c>
      <c r="N14" s="401">
        <v>70.459999999999994</v>
      </c>
      <c r="O14" s="402"/>
      <c r="P14" s="403"/>
      <c r="Q14" s="404"/>
    </row>
    <row r="15" spans="1:21" s="405" customFormat="1" ht="20.100000000000001" customHeight="1" x14ac:dyDescent="0.25">
      <c r="A15" s="355"/>
      <c r="B15" s="395"/>
      <c r="C15" s="396" t="s">
        <v>250</v>
      </c>
      <c r="D15" s="396" t="s">
        <v>255</v>
      </c>
      <c r="E15" s="396" t="s">
        <v>252</v>
      </c>
      <c r="F15" s="397" t="s">
        <v>253</v>
      </c>
      <c r="G15" s="398">
        <v>68.680000000000007</v>
      </c>
      <c r="H15" s="398">
        <v>76.510000000000005</v>
      </c>
      <c r="I15" s="398">
        <v>74.03</v>
      </c>
      <c r="J15" s="398">
        <v>66.05</v>
      </c>
      <c r="K15" s="399">
        <v>66.05</v>
      </c>
      <c r="L15" s="399" t="s">
        <v>254</v>
      </c>
      <c r="M15" s="400" t="s">
        <v>254</v>
      </c>
      <c r="N15" s="401">
        <v>73.48</v>
      </c>
      <c r="O15" s="402"/>
      <c r="P15" s="403"/>
      <c r="Q15" s="404"/>
    </row>
    <row r="16" spans="1:21" s="405" customFormat="1" ht="20.100000000000001" customHeight="1" x14ac:dyDescent="0.25">
      <c r="A16" s="355"/>
      <c r="B16" s="395"/>
      <c r="C16" s="396" t="s">
        <v>189</v>
      </c>
      <c r="D16" s="396" t="s">
        <v>255</v>
      </c>
      <c r="E16" s="396" t="s">
        <v>252</v>
      </c>
      <c r="F16" s="397" t="s">
        <v>253</v>
      </c>
      <c r="G16" s="398">
        <v>61.99</v>
      </c>
      <c r="H16" s="398">
        <v>61.99</v>
      </c>
      <c r="I16" s="398">
        <v>64.02</v>
      </c>
      <c r="J16" s="398">
        <v>61.99</v>
      </c>
      <c r="K16" s="399">
        <v>65.319999999999993</v>
      </c>
      <c r="L16" s="399">
        <v>86.58</v>
      </c>
      <c r="M16" s="400" t="s">
        <v>254</v>
      </c>
      <c r="N16" s="401">
        <v>65.28</v>
      </c>
      <c r="O16" s="402"/>
      <c r="P16" s="403"/>
      <c r="Q16" s="404"/>
    </row>
    <row r="17" spans="1:17" s="405" customFormat="1" ht="20.100000000000001" customHeight="1" x14ac:dyDescent="0.25">
      <c r="A17" s="355"/>
      <c r="B17" s="395"/>
      <c r="C17" s="396" t="s">
        <v>250</v>
      </c>
      <c r="D17" s="396" t="s">
        <v>256</v>
      </c>
      <c r="E17" s="396" t="s">
        <v>252</v>
      </c>
      <c r="F17" s="397" t="s">
        <v>253</v>
      </c>
      <c r="G17" s="398">
        <v>59</v>
      </c>
      <c r="H17" s="398">
        <v>59</v>
      </c>
      <c r="I17" s="398">
        <v>59</v>
      </c>
      <c r="J17" s="398">
        <v>59</v>
      </c>
      <c r="K17" s="399">
        <v>59</v>
      </c>
      <c r="L17" s="399" t="s">
        <v>254</v>
      </c>
      <c r="M17" s="400" t="s">
        <v>254</v>
      </c>
      <c r="N17" s="401">
        <v>59</v>
      </c>
      <c r="O17" s="402"/>
      <c r="P17" s="403"/>
      <c r="Q17" s="404"/>
    </row>
    <row r="18" spans="1:17" s="405" customFormat="1" ht="20.100000000000001" customHeight="1" thickBot="1" x14ac:dyDescent="0.3">
      <c r="A18" s="355"/>
      <c r="B18" s="406"/>
      <c r="C18" s="407" t="s">
        <v>189</v>
      </c>
      <c r="D18" s="407" t="s">
        <v>256</v>
      </c>
      <c r="E18" s="407" t="s">
        <v>252</v>
      </c>
      <c r="F18" s="408" t="s">
        <v>253</v>
      </c>
      <c r="G18" s="409" t="s">
        <v>254</v>
      </c>
      <c r="H18" s="409" t="s">
        <v>254</v>
      </c>
      <c r="I18" s="409" t="s">
        <v>254</v>
      </c>
      <c r="J18" s="409" t="s">
        <v>254</v>
      </c>
      <c r="K18" s="409" t="s">
        <v>254</v>
      </c>
      <c r="L18" s="409" t="s">
        <v>254</v>
      </c>
      <c r="M18" s="410">
        <v>58.8</v>
      </c>
      <c r="N18" s="411">
        <v>58.8</v>
      </c>
      <c r="O18" s="403"/>
      <c r="P18" s="403"/>
      <c r="Q18" s="404"/>
    </row>
    <row r="19" spans="1:17" s="417" customFormat="1" ht="18.75" customHeight="1" x14ac:dyDescent="0.4">
      <c r="A19" s="412"/>
      <c r="B19" s="413"/>
      <c r="C19" s="414"/>
      <c r="D19" s="413"/>
      <c r="E19" s="414"/>
      <c r="F19" s="414"/>
      <c r="G19" s="414"/>
      <c r="H19" s="414"/>
      <c r="I19" s="414"/>
      <c r="J19" s="414"/>
      <c r="K19" s="414"/>
      <c r="L19" s="414"/>
      <c r="M19" s="414"/>
      <c r="N19" s="414"/>
      <c r="O19" s="415"/>
      <c r="P19" s="416"/>
      <c r="Q19" s="415"/>
    </row>
    <row r="20" spans="1:17" ht="15" customHeight="1" x14ac:dyDescent="0.3">
      <c r="B20" s="376" t="s">
        <v>257</v>
      </c>
      <c r="C20" s="376"/>
      <c r="D20" s="376"/>
      <c r="E20" s="376"/>
      <c r="F20" s="376"/>
      <c r="G20" s="376"/>
      <c r="H20" s="376"/>
      <c r="I20" s="376"/>
      <c r="J20" s="376"/>
      <c r="K20" s="376"/>
      <c r="L20" s="376"/>
      <c r="M20" s="376"/>
      <c r="N20" s="376"/>
      <c r="O20" s="378"/>
      <c r="Q20" s="415"/>
    </row>
    <row r="21" spans="1:17" ht="4.5" customHeight="1" thickBot="1" x14ac:dyDescent="0.35">
      <c r="B21" s="374"/>
      <c r="C21" s="418"/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9"/>
      <c r="Q21" s="415"/>
    </row>
    <row r="22" spans="1:17" ht="27" customHeight="1" x14ac:dyDescent="0.3">
      <c r="B22" s="379" t="s">
        <v>140</v>
      </c>
      <c r="C22" s="380" t="s">
        <v>241</v>
      </c>
      <c r="D22" s="381" t="s">
        <v>242</v>
      </c>
      <c r="E22" s="380" t="s">
        <v>243</v>
      </c>
      <c r="F22" s="381" t="s">
        <v>244</v>
      </c>
      <c r="G22" s="420" t="s">
        <v>245</v>
      </c>
      <c r="H22" s="385"/>
      <c r="I22" s="421"/>
      <c r="J22" s="385" t="s">
        <v>246</v>
      </c>
      <c r="K22" s="385"/>
      <c r="L22" s="385"/>
      <c r="M22" s="385"/>
      <c r="N22" s="386"/>
      <c r="O22" s="387"/>
      <c r="Q22" s="415"/>
    </row>
    <row r="23" spans="1:17" ht="19.7" customHeight="1" x14ac:dyDescent="0.3">
      <c r="B23" s="388"/>
      <c r="C23" s="389"/>
      <c r="D23" s="390" t="s">
        <v>247</v>
      </c>
      <c r="E23" s="389"/>
      <c r="F23" s="390" t="s">
        <v>258</v>
      </c>
      <c r="G23" s="391">
        <f t="shared" ref="G23:N23" si="1">G13</f>
        <v>43689</v>
      </c>
      <c r="H23" s="391">
        <f t="shared" si="1"/>
        <v>43690</v>
      </c>
      <c r="I23" s="391">
        <f t="shared" si="1"/>
        <v>43691</v>
      </c>
      <c r="J23" s="391">
        <f t="shared" si="1"/>
        <v>43692</v>
      </c>
      <c r="K23" s="391">
        <f t="shared" si="1"/>
        <v>43693</v>
      </c>
      <c r="L23" s="391">
        <f t="shared" si="1"/>
        <v>43694</v>
      </c>
      <c r="M23" s="422">
        <f t="shared" si="1"/>
        <v>43695</v>
      </c>
      <c r="N23" s="423" t="str">
        <f t="shared" si="1"/>
        <v>PMPS</v>
      </c>
      <c r="O23" s="394"/>
      <c r="Q23" s="415"/>
    </row>
    <row r="24" spans="1:17" s="405" customFormat="1" ht="20.100000000000001" customHeight="1" x14ac:dyDescent="0.25">
      <c r="A24" s="355"/>
      <c r="B24" s="424" t="s">
        <v>259</v>
      </c>
      <c r="C24" s="425" t="s">
        <v>186</v>
      </c>
      <c r="D24" s="425" t="s">
        <v>260</v>
      </c>
      <c r="E24" s="425" t="s">
        <v>252</v>
      </c>
      <c r="F24" s="425" t="s">
        <v>261</v>
      </c>
      <c r="G24" s="426">
        <v>93.71</v>
      </c>
      <c r="H24" s="426">
        <v>93.71</v>
      </c>
      <c r="I24" s="426">
        <v>93.71</v>
      </c>
      <c r="J24" s="426">
        <v>93.71</v>
      </c>
      <c r="K24" s="427">
        <v>93.71</v>
      </c>
      <c r="L24" s="427" t="s">
        <v>254</v>
      </c>
      <c r="M24" s="428" t="s">
        <v>254</v>
      </c>
      <c r="N24" s="429">
        <v>93.71</v>
      </c>
      <c r="O24" s="402"/>
      <c r="P24" s="403"/>
      <c r="Q24" s="404"/>
    </row>
    <row r="25" spans="1:17" s="405" customFormat="1" ht="20.100000000000001" customHeight="1" x14ac:dyDescent="0.25">
      <c r="A25" s="355"/>
      <c r="B25" s="424"/>
      <c r="C25" s="425" t="s">
        <v>186</v>
      </c>
      <c r="D25" s="425" t="s">
        <v>262</v>
      </c>
      <c r="E25" s="425" t="s">
        <v>252</v>
      </c>
      <c r="F25" s="425" t="s">
        <v>261</v>
      </c>
      <c r="G25" s="426">
        <v>86.66</v>
      </c>
      <c r="H25" s="426">
        <v>86.66</v>
      </c>
      <c r="I25" s="426">
        <v>86.66</v>
      </c>
      <c r="J25" s="426">
        <v>86.66</v>
      </c>
      <c r="K25" s="427">
        <v>86.66</v>
      </c>
      <c r="L25" s="427" t="s">
        <v>254</v>
      </c>
      <c r="M25" s="428" t="s">
        <v>254</v>
      </c>
      <c r="N25" s="429">
        <v>86.66</v>
      </c>
      <c r="O25" s="402"/>
      <c r="P25" s="403"/>
      <c r="Q25" s="404"/>
    </row>
    <row r="26" spans="1:17" s="405" customFormat="1" ht="20.100000000000001" customHeight="1" x14ac:dyDescent="0.25">
      <c r="A26" s="355"/>
      <c r="B26" s="424"/>
      <c r="C26" s="425" t="s">
        <v>154</v>
      </c>
      <c r="D26" s="425" t="s">
        <v>262</v>
      </c>
      <c r="E26" s="425" t="s">
        <v>252</v>
      </c>
      <c r="F26" s="425" t="s">
        <v>261</v>
      </c>
      <c r="G26" s="426">
        <v>56.42</v>
      </c>
      <c r="H26" s="426">
        <v>56.31</v>
      </c>
      <c r="I26" s="426">
        <v>56.44</v>
      </c>
      <c r="J26" s="426">
        <v>56.5</v>
      </c>
      <c r="K26" s="427">
        <v>56.5</v>
      </c>
      <c r="L26" s="427" t="s">
        <v>254</v>
      </c>
      <c r="M26" s="428" t="s">
        <v>254</v>
      </c>
      <c r="N26" s="429">
        <v>56.42</v>
      </c>
      <c r="O26" s="402"/>
      <c r="P26" s="403"/>
      <c r="Q26" s="404"/>
    </row>
    <row r="27" spans="1:17" s="405" customFormat="1" ht="20.100000000000001" customHeight="1" x14ac:dyDescent="0.25">
      <c r="A27" s="355"/>
      <c r="B27" s="424"/>
      <c r="C27" s="425" t="s">
        <v>167</v>
      </c>
      <c r="D27" s="425" t="s">
        <v>262</v>
      </c>
      <c r="E27" s="425" t="s">
        <v>252</v>
      </c>
      <c r="F27" s="425" t="s">
        <v>261</v>
      </c>
      <c r="G27" s="426">
        <v>74.55</v>
      </c>
      <c r="H27" s="426">
        <v>82.13</v>
      </c>
      <c r="I27" s="426" t="s">
        <v>254</v>
      </c>
      <c r="J27" s="426" t="s">
        <v>254</v>
      </c>
      <c r="K27" s="427">
        <v>88.25</v>
      </c>
      <c r="L27" s="427" t="s">
        <v>254</v>
      </c>
      <c r="M27" s="428" t="s">
        <v>254</v>
      </c>
      <c r="N27" s="429">
        <v>78.27</v>
      </c>
      <c r="O27" s="402"/>
      <c r="P27" s="403"/>
      <c r="Q27" s="404"/>
    </row>
    <row r="28" spans="1:17" s="405" customFormat="1" ht="20.100000000000001" customHeight="1" x14ac:dyDescent="0.25">
      <c r="A28" s="355"/>
      <c r="B28" s="424"/>
      <c r="C28" s="425" t="s">
        <v>186</v>
      </c>
      <c r="D28" s="425" t="s">
        <v>263</v>
      </c>
      <c r="E28" s="425" t="s">
        <v>252</v>
      </c>
      <c r="F28" s="425" t="s">
        <v>261</v>
      </c>
      <c r="G28" s="426">
        <v>96.41</v>
      </c>
      <c r="H28" s="426">
        <v>96.41</v>
      </c>
      <c r="I28" s="426">
        <v>96.41</v>
      </c>
      <c r="J28" s="426">
        <v>96.41</v>
      </c>
      <c r="K28" s="427">
        <v>96.41</v>
      </c>
      <c r="L28" s="427" t="s">
        <v>254</v>
      </c>
      <c r="M28" s="428" t="s">
        <v>254</v>
      </c>
      <c r="N28" s="429">
        <v>96.41</v>
      </c>
      <c r="O28" s="402"/>
      <c r="P28" s="403"/>
      <c r="Q28" s="404"/>
    </row>
    <row r="29" spans="1:17" s="405" customFormat="1" ht="20.100000000000001" customHeight="1" x14ac:dyDescent="0.25">
      <c r="A29" s="355"/>
      <c r="B29" s="424"/>
      <c r="C29" s="425" t="s">
        <v>154</v>
      </c>
      <c r="D29" s="425" t="s">
        <v>263</v>
      </c>
      <c r="E29" s="425" t="s">
        <v>252</v>
      </c>
      <c r="F29" s="425" t="s">
        <v>261</v>
      </c>
      <c r="G29" s="426">
        <v>46.5</v>
      </c>
      <c r="H29" s="426">
        <v>46.5</v>
      </c>
      <c r="I29" s="426">
        <v>46.5</v>
      </c>
      <c r="J29" s="426">
        <v>46.5</v>
      </c>
      <c r="K29" s="427">
        <v>46.5</v>
      </c>
      <c r="L29" s="427" t="s">
        <v>254</v>
      </c>
      <c r="M29" s="428" t="s">
        <v>254</v>
      </c>
      <c r="N29" s="429">
        <v>46.5</v>
      </c>
      <c r="O29" s="402"/>
      <c r="P29" s="403"/>
      <c r="Q29" s="404"/>
    </row>
    <row r="30" spans="1:17" s="405" customFormat="1" ht="20.100000000000001" customHeight="1" x14ac:dyDescent="0.25">
      <c r="A30" s="355"/>
      <c r="B30" s="424"/>
      <c r="C30" s="425" t="s">
        <v>154</v>
      </c>
      <c r="D30" s="425" t="s">
        <v>264</v>
      </c>
      <c r="E30" s="425" t="s">
        <v>252</v>
      </c>
      <c r="F30" s="425" t="s">
        <v>261</v>
      </c>
      <c r="G30" s="426">
        <v>49.5</v>
      </c>
      <c r="H30" s="426">
        <v>49.5</v>
      </c>
      <c r="I30" s="426">
        <v>49.5</v>
      </c>
      <c r="J30" s="426">
        <v>49.5</v>
      </c>
      <c r="K30" s="427">
        <v>49.5</v>
      </c>
      <c r="L30" s="427" t="s">
        <v>254</v>
      </c>
      <c r="M30" s="428" t="s">
        <v>254</v>
      </c>
      <c r="N30" s="429">
        <v>49.5</v>
      </c>
      <c r="O30" s="402"/>
      <c r="P30" s="403"/>
      <c r="Q30" s="404"/>
    </row>
    <row r="31" spans="1:17" s="405" customFormat="1" ht="20.100000000000001" customHeight="1" x14ac:dyDescent="0.25">
      <c r="A31" s="355"/>
      <c r="B31" s="424"/>
      <c r="C31" s="425" t="s">
        <v>186</v>
      </c>
      <c r="D31" s="425" t="s">
        <v>265</v>
      </c>
      <c r="E31" s="425" t="s">
        <v>252</v>
      </c>
      <c r="F31" s="425" t="s">
        <v>261</v>
      </c>
      <c r="G31" s="426">
        <v>97.67</v>
      </c>
      <c r="H31" s="426">
        <v>97.67</v>
      </c>
      <c r="I31" s="426">
        <v>97.67</v>
      </c>
      <c r="J31" s="426">
        <v>97.67</v>
      </c>
      <c r="K31" s="427">
        <v>97.67</v>
      </c>
      <c r="L31" s="427" t="s">
        <v>254</v>
      </c>
      <c r="M31" s="428" t="s">
        <v>254</v>
      </c>
      <c r="N31" s="429">
        <v>97.67</v>
      </c>
      <c r="O31" s="402"/>
      <c r="P31" s="403"/>
      <c r="Q31" s="404"/>
    </row>
    <row r="32" spans="1:17" s="405" customFormat="1" ht="20.100000000000001" customHeight="1" x14ac:dyDescent="0.25">
      <c r="A32" s="355"/>
      <c r="B32" s="430"/>
      <c r="C32" s="425" t="s">
        <v>186</v>
      </c>
      <c r="D32" s="425" t="s">
        <v>266</v>
      </c>
      <c r="E32" s="425" t="s">
        <v>252</v>
      </c>
      <c r="F32" s="425" t="s">
        <v>261</v>
      </c>
      <c r="G32" s="426">
        <v>127.95</v>
      </c>
      <c r="H32" s="426">
        <v>127.95</v>
      </c>
      <c r="I32" s="426">
        <v>127.95</v>
      </c>
      <c r="J32" s="426">
        <v>127.95</v>
      </c>
      <c r="K32" s="427">
        <v>127.95</v>
      </c>
      <c r="L32" s="427" t="s">
        <v>254</v>
      </c>
      <c r="M32" s="428" t="s">
        <v>254</v>
      </c>
      <c r="N32" s="429">
        <v>127.95</v>
      </c>
      <c r="O32" s="403"/>
      <c r="P32" s="403"/>
      <c r="Q32" s="404"/>
    </row>
    <row r="33" spans="1:17" s="405" customFormat="1" ht="20.100000000000001" customHeight="1" x14ac:dyDescent="0.25">
      <c r="A33" s="355"/>
      <c r="B33" s="424" t="s">
        <v>267</v>
      </c>
      <c r="C33" s="425" t="s">
        <v>154</v>
      </c>
      <c r="D33" s="425" t="s">
        <v>268</v>
      </c>
      <c r="E33" s="425" t="s">
        <v>252</v>
      </c>
      <c r="F33" s="425" t="s">
        <v>269</v>
      </c>
      <c r="G33" s="426">
        <v>79</v>
      </c>
      <c r="H33" s="426">
        <v>79</v>
      </c>
      <c r="I33" s="426">
        <v>79</v>
      </c>
      <c r="J33" s="426">
        <v>79</v>
      </c>
      <c r="K33" s="427">
        <v>79</v>
      </c>
      <c r="L33" s="427" t="s">
        <v>254</v>
      </c>
      <c r="M33" s="428" t="s">
        <v>254</v>
      </c>
      <c r="N33" s="429">
        <v>79</v>
      </c>
      <c r="O33" s="402"/>
      <c r="P33" s="403"/>
      <c r="Q33" s="404"/>
    </row>
    <row r="34" spans="1:17" s="405" customFormat="1" ht="20.100000000000001" customHeight="1" x14ac:dyDescent="0.25">
      <c r="A34" s="355"/>
      <c r="B34" s="424"/>
      <c r="C34" s="425" t="s">
        <v>184</v>
      </c>
      <c r="D34" s="425" t="s">
        <v>270</v>
      </c>
      <c r="E34" s="425" t="s">
        <v>252</v>
      </c>
      <c r="F34" s="425" t="s">
        <v>271</v>
      </c>
      <c r="G34" s="426" t="s">
        <v>254</v>
      </c>
      <c r="H34" s="426">
        <v>108</v>
      </c>
      <c r="I34" s="426">
        <v>106</v>
      </c>
      <c r="J34" s="426" t="s">
        <v>254</v>
      </c>
      <c r="K34" s="427">
        <v>86</v>
      </c>
      <c r="L34" s="427" t="s">
        <v>254</v>
      </c>
      <c r="M34" s="428" t="s">
        <v>254</v>
      </c>
      <c r="N34" s="429">
        <v>96.5</v>
      </c>
      <c r="O34" s="402"/>
      <c r="P34" s="403"/>
      <c r="Q34" s="404"/>
    </row>
    <row r="35" spans="1:17" s="405" customFormat="1" ht="20.100000000000001" customHeight="1" x14ac:dyDescent="0.25">
      <c r="A35" s="355"/>
      <c r="B35" s="424"/>
      <c r="C35" s="425" t="s">
        <v>154</v>
      </c>
      <c r="D35" s="425" t="s">
        <v>270</v>
      </c>
      <c r="E35" s="425" t="s">
        <v>252</v>
      </c>
      <c r="F35" s="425" t="s">
        <v>271</v>
      </c>
      <c r="G35" s="426">
        <v>120</v>
      </c>
      <c r="H35" s="426">
        <v>120</v>
      </c>
      <c r="I35" s="426">
        <v>120</v>
      </c>
      <c r="J35" s="426">
        <v>120</v>
      </c>
      <c r="K35" s="427">
        <v>120</v>
      </c>
      <c r="L35" s="427" t="s">
        <v>254</v>
      </c>
      <c r="M35" s="428" t="s">
        <v>254</v>
      </c>
      <c r="N35" s="429">
        <v>120</v>
      </c>
      <c r="O35" s="402"/>
      <c r="P35" s="403"/>
      <c r="Q35" s="404"/>
    </row>
    <row r="36" spans="1:17" s="405" customFormat="1" ht="20.100000000000001" customHeight="1" x14ac:dyDescent="0.25">
      <c r="A36" s="355"/>
      <c r="B36" s="424"/>
      <c r="C36" s="425" t="s">
        <v>156</v>
      </c>
      <c r="D36" s="425" t="s">
        <v>272</v>
      </c>
      <c r="E36" s="425" t="s">
        <v>252</v>
      </c>
      <c r="F36" s="425" t="s">
        <v>273</v>
      </c>
      <c r="G36" s="426">
        <v>67.540000000000006</v>
      </c>
      <c r="H36" s="426">
        <v>67.760000000000005</v>
      </c>
      <c r="I36" s="426">
        <v>64.13</v>
      </c>
      <c r="J36" s="426" t="s">
        <v>254</v>
      </c>
      <c r="K36" s="427">
        <v>70.709999999999994</v>
      </c>
      <c r="L36" s="427" t="s">
        <v>254</v>
      </c>
      <c r="M36" s="428" t="s">
        <v>254</v>
      </c>
      <c r="N36" s="429">
        <v>66.959999999999994</v>
      </c>
      <c r="O36" s="402"/>
      <c r="P36" s="403"/>
      <c r="Q36" s="404"/>
    </row>
    <row r="37" spans="1:17" s="405" customFormat="1" ht="20.100000000000001" customHeight="1" x14ac:dyDescent="0.25">
      <c r="A37" s="355"/>
      <c r="B37" s="430"/>
      <c r="C37" s="425" t="s">
        <v>154</v>
      </c>
      <c r="D37" s="425" t="s">
        <v>272</v>
      </c>
      <c r="E37" s="425" t="s">
        <v>252</v>
      </c>
      <c r="F37" s="425" t="s">
        <v>273</v>
      </c>
      <c r="G37" s="426">
        <v>80</v>
      </c>
      <c r="H37" s="426" t="s">
        <v>254</v>
      </c>
      <c r="I37" s="426" t="s">
        <v>254</v>
      </c>
      <c r="J37" s="426" t="s">
        <v>254</v>
      </c>
      <c r="K37" s="427">
        <v>95</v>
      </c>
      <c r="L37" s="427" t="s">
        <v>254</v>
      </c>
      <c r="M37" s="428" t="s">
        <v>254</v>
      </c>
      <c r="N37" s="429">
        <v>94.61</v>
      </c>
      <c r="O37" s="403"/>
      <c r="P37" s="403"/>
      <c r="Q37" s="404"/>
    </row>
    <row r="38" spans="1:17" s="405" customFormat="1" ht="20.100000000000001" customHeight="1" x14ac:dyDescent="0.25">
      <c r="A38" s="355"/>
      <c r="B38" s="424" t="s">
        <v>274</v>
      </c>
      <c r="C38" s="425" t="s">
        <v>275</v>
      </c>
      <c r="D38" s="425" t="s">
        <v>276</v>
      </c>
      <c r="E38" s="425" t="s">
        <v>252</v>
      </c>
      <c r="F38" s="425" t="s">
        <v>277</v>
      </c>
      <c r="G38" s="426">
        <v>65.02</v>
      </c>
      <c r="H38" s="426">
        <v>65.02</v>
      </c>
      <c r="I38" s="426">
        <v>65.02</v>
      </c>
      <c r="J38" s="426">
        <v>65.02</v>
      </c>
      <c r="K38" s="427">
        <v>65.02</v>
      </c>
      <c r="L38" s="427" t="s">
        <v>254</v>
      </c>
      <c r="M38" s="428" t="s">
        <v>254</v>
      </c>
      <c r="N38" s="429">
        <v>65.02</v>
      </c>
      <c r="O38" s="403"/>
      <c r="P38" s="403"/>
      <c r="Q38" s="404"/>
    </row>
    <row r="39" spans="1:17" s="405" customFormat="1" ht="20.100000000000001" customHeight="1" x14ac:dyDescent="0.25">
      <c r="A39" s="355"/>
      <c r="B39" s="424"/>
      <c r="C39" s="425" t="s">
        <v>275</v>
      </c>
      <c r="D39" s="425" t="s">
        <v>278</v>
      </c>
      <c r="E39" s="425" t="s">
        <v>252</v>
      </c>
      <c r="F39" s="425" t="s">
        <v>277</v>
      </c>
      <c r="G39" s="426">
        <v>124.3</v>
      </c>
      <c r="H39" s="426">
        <v>124.3</v>
      </c>
      <c r="I39" s="426">
        <v>124.3</v>
      </c>
      <c r="J39" s="426">
        <v>124.3</v>
      </c>
      <c r="K39" s="427">
        <v>124.3</v>
      </c>
      <c r="L39" s="427" t="s">
        <v>254</v>
      </c>
      <c r="M39" s="428" t="s">
        <v>254</v>
      </c>
      <c r="N39" s="429">
        <v>124.3</v>
      </c>
      <c r="O39" s="403"/>
      <c r="P39" s="403"/>
      <c r="Q39" s="404"/>
    </row>
    <row r="40" spans="1:17" s="405" customFormat="1" ht="20.100000000000001" customHeight="1" x14ac:dyDescent="0.25">
      <c r="A40" s="355"/>
      <c r="B40" s="424"/>
      <c r="C40" s="425" t="s">
        <v>156</v>
      </c>
      <c r="D40" s="425" t="s">
        <v>279</v>
      </c>
      <c r="E40" s="425" t="s">
        <v>252</v>
      </c>
      <c r="F40" s="425" t="s">
        <v>277</v>
      </c>
      <c r="G40" s="426">
        <v>225</v>
      </c>
      <c r="H40" s="426">
        <v>225</v>
      </c>
      <c r="I40" s="426">
        <v>225</v>
      </c>
      <c r="J40" s="426">
        <v>225</v>
      </c>
      <c r="K40" s="427">
        <v>225</v>
      </c>
      <c r="L40" s="427" t="s">
        <v>254</v>
      </c>
      <c r="M40" s="428" t="s">
        <v>254</v>
      </c>
      <c r="N40" s="429">
        <v>225</v>
      </c>
      <c r="O40" s="403"/>
      <c r="P40" s="403"/>
      <c r="Q40" s="404"/>
    </row>
    <row r="41" spans="1:17" s="405" customFormat="1" ht="20.100000000000001" customHeight="1" thickBot="1" x14ac:dyDescent="0.3">
      <c r="A41" s="355"/>
      <c r="B41" s="431"/>
      <c r="C41" s="432" t="s">
        <v>156</v>
      </c>
      <c r="D41" s="432" t="s">
        <v>280</v>
      </c>
      <c r="E41" s="432" t="s">
        <v>252</v>
      </c>
      <c r="F41" s="432" t="s">
        <v>277</v>
      </c>
      <c r="G41" s="433">
        <v>175</v>
      </c>
      <c r="H41" s="433">
        <v>155</v>
      </c>
      <c r="I41" s="433">
        <v>150</v>
      </c>
      <c r="J41" s="433" t="s">
        <v>254</v>
      </c>
      <c r="K41" s="434">
        <v>165</v>
      </c>
      <c r="L41" s="434" t="s">
        <v>254</v>
      </c>
      <c r="M41" s="435" t="s">
        <v>254</v>
      </c>
      <c r="N41" s="436">
        <v>159.71</v>
      </c>
      <c r="O41" s="403"/>
      <c r="P41" s="403"/>
      <c r="Q41" s="404"/>
    </row>
    <row r="42" spans="1:17" ht="15.6" customHeight="1" x14ac:dyDescent="0.3">
      <c r="B42" s="413"/>
      <c r="C42" s="414"/>
      <c r="D42" s="413"/>
      <c r="E42" s="414"/>
      <c r="F42" s="414"/>
      <c r="G42" s="414"/>
      <c r="H42" s="414"/>
      <c r="I42" s="414"/>
      <c r="J42" s="414"/>
      <c r="K42" s="414"/>
      <c r="L42" s="414"/>
      <c r="M42" s="437"/>
      <c r="N42" s="438"/>
      <c r="O42" s="439"/>
      <c r="Q42" s="415"/>
    </row>
    <row r="43" spans="1:17" ht="15" customHeight="1" x14ac:dyDescent="0.3">
      <c r="B43" s="376" t="s">
        <v>281</v>
      </c>
      <c r="C43" s="376"/>
      <c r="D43" s="376"/>
      <c r="E43" s="376"/>
      <c r="F43" s="376"/>
      <c r="G43" s="376"/>
      <c r="H43" s="376"/>
      <c r="I43" s="376"/>
      <c r="J43" s="376"/>
      <c r="K43" s="376"/>
      <c r="L43" s="376"/>
      <c r="M43" s="376"/>
      <c r="N43" s="376"/>
      <c r="O43" s="378"/>
      <c r="Q43" s="415"/>
    </row>
    <row r="44" spans="1:17" ht="4.5" customHeight="1" thickBot="1" x14ac:dyDescent="0.35">
      <c r="B44" s="374"/>
      <c r="C44" s="418"/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9"/>
      <c r="Q44" s="415"/>
    </row>
    <row r="45" spans="1:17" ht="27" customHeight="1" x14ac:dyDescent="0.3">
      <c r="B45" s="379" t="s">
        <v>140</v>
      </c>
      <c r="C45" s="380" t="s">
        <v>241</v>
      </c>
      <c r="D45" s="381" t="s">
        <v>242</v>
      </c>
      <c r="E45" s="380" t="s">
        <v>243</v>
      </c>
      <c r="F45" s="381" t="s">
        <v>244</v>
      </c>
      <c r="G45" s="420" t="s">
        <v>245</v>
      </c>
      <c r="H45" s="385"/>
      <c r="I45" s="421"/>
      <c r="J45" s="385" t="s">
        <v>246</v>
      </c>
      <c r="K45" s="385"/>
      <c r="L45" s="385"/>
      <c r="M45" s="385"/>
      <c r="N45" s="386"/>
      <c r="O45" s="387"/>
      <c r="Q45" s="415"/>
    </row>
    <row r="46" spans="1:17" ht="19.7" customHeight="1" x14ac:dyDescent="0.3">
      <c r="B46" s="388"/>
      <c r="C46" s="389"/>
      <c r="D46" s="390" t="s">
        <v>247</v>
      </c>
      <c r="E46" s="389"/>
      <c r="F46" s="390"/>
      <c r="G46" s="391">
        <f t="shared" ref="G46:N46" si="2">G13</f>
        <v>43689</v>
      </c>
      <c r="H46" s="391">
        <f t="shared" si="2"/>
        <v>43690</v>
      </c>
      <c r="I46" s="391">
        <f t="shared" si="2"/>
        <v>43691</v>
      </c>
      <c r="J46" s="391">
        <f t="shared" si="2"/>
        <v>43692</v>
      </c>
      <c r="K46" s="391">
        <f t="shared" si="2"/>
        <v>43693</v>
      </c>
      <c r="L46" s="391">
        <f t="shared" si="2"/>
        <v>43694</v>
      </c>
      <c r="M46" s="422">
        <f t="shared" si="2"/>
        <v>43695</v>
      </c>
      <c r="N46" s="423" t="str">
        <f t="shared" si="2"/>
        <v>PMPS</v>
      </c>
      <c r="O46" s="394"/>
      <c r="Q46" s="415"/>
    </row>
    <row r="47" spans="1:17" s="405" customFormat="1" ht="20.100000000000001" customHeight="1" x14ac:dyDescent="0.25">
      <c r="A47" s="355"/>
      <c r="B47" s="424" t="s">
        <v>282</v>
      </c>
      <c r="C47" s="425" t="s">
        <v>167</v>
      </c>
      <c r="D47" s="425" t="s">
        <v>283</v>
      </c>
      <c r="E47" s="425" t="s">
        <v>277</v>
      </c>
      <c r="F47" s="425" t="s">
        <v>284</v>
      </c>
      <c r="G47" s="426">
        <v>110.58</v>
      </c>
      <c r="H47" s="426">
        <v>118.68</v>
      </c>
      <c r="I47" s="426">
        <v>130</v>
      </c>
      <c r="J47" s="426" t="s">
        <v>254</v>
      </c>
      <c r="K47" s="427">
        <v>125.48</v>
      </c>
      <c r="L47" s="427" t="s">
        <v>254</v>
      </c>
      <c r="M47" s="428" t="s">
        <v>254</v>
      </c>
      <c r="N47" s="429">
        <v>117.64</v>
      </c>
      <c r="O47" s="402"/>
      <c r="P47" s="403"/>
      <c r="Q47" s="404"/>
    </row>
    <row r="48" spans="1:17" s="405" customFormat="1" ht="20.100000000000001" customHeight="1" x14ac:dyDescent="0.25">
      <c r="A48" s="355"/>
      <c r="B48" s="440" t="s">
        <v>285</v>
      </c>
      <c r="C48" s="425" t="s">
        <v>153</v>
      </c>
      <c r="D48" s="425" t="s">
        <v>286</v>
      </c>
      <c r="E48" s="425" t="s">
        <v>277</v>
      </c>
      <c r="F48" s="425" t="s">
        <v>287</v>
      </c>
      <c r="G48" s="426">
        <v>165</v>
      </c>
      <c r="H48" s="426">
        <v>165</v>
      </c>
      <c r="I48" s="426">
        <v>165</v>
      </c>
      <c r="J48" s="426">
        <v>165</v>
      </c>
      <c r="K48" s="427">
        <v>165</v>
      </c>
      <c r="L48" s="427" t="s">
        <v>254</v>
      </c>
      <c r="M48" s="428" t="s">
        <v>254</v>
      </c>
      <c r="N48" s="429">
        <v>165</v>
      </c>
      <c r="O48" s="403"/>
      <c r="P48" s="403"/>
      <c r="Q48" s="404"/>
    </row>
    <row r="49" spans="1:17" s="405" customFormat="1" ht="19.5" customHeight="1" x14ac:dyDescent="0.25">
      <c r="A49" s="355"/>
      <c r="B49" s="395" t="s">
        <v>288</v>
      </c>
      <c r="C49" s="396" t="s">
        <v>184</v>
      </c>
      <c r="D49" s="396" t="s">
        <v>283</v>
      </c>
      <c r="E49" s="396" t="s">
        <v>252</v>
      </c>
      <c r="F49" s="396" t="s">
        <v>289</v>
      </c>
      <c r="G49" s="398">
        <v>76</v>
      </c>
      <c r="H49" s="398">
        <v>76</v>
      </c>
      <c r="I49" s="398">
        <v>76</v>
      </c>
      <c r="J49" s="398">
        <v>76</v>
      </c>
      <c r="K49" s="399">
        <v>76</v>
      </c>
      <c r="L49" s="399" t="s">
        <v>254</v>
      </c>
      <c r="M49" s="400" t="s">
        <v>254</v>
      </c>
      <c r="N49" s="401">
        <v>76</v>
      </c>
      <c r="O49" s="402"/>
      <c r="P49" s="403"/>
      <c r="Q49" s="404"/>
    </row>
    <row r="50" spans="1:17" s="405" customFormat="1" ht="20.100000000000001" customHeight="1" x14ac:dyDescent="0.25">
      <c r="A50" s="355"/>
      <c r="B50" s="441"/>
      <c r="C50" s="396" t="s">
        <v>185</v>
      </c>
      <c r="D50" s="396" t="s">
        <v>283</v>
      </c>
      <c r="E50" s="396" t="s">
        <v>252</v>
      </c>
      <c r="F50" s="396" t="s">
        <v>289</v>
      </c>
      <c r="G50" s="398">
        <v>76</v>
      </c>
      <c r="H50" s="398">
        <v>76</v>
      </c>
      <c r="I50" s="398">
        <v>76</v>
      </c>
      <c r="J50" s="398">
        <v>76</v>
      </c>
      <c r="K50" s="399">
        <v>76</v>
      </c>
      <c r="L50" s="399" t="s">
        <v>254</v>
      </c>
      <c r="M50" s="400" t="s">
        <v>254</v>
      </c>
      <c r="N50" s="401">
        <v>76</v>
      </c>
      <c r="O50" s="403"/>
      <c r="P50" s="403"/>
      <c r="Q50" s="404"/>
    </row>
    <row r="51" spans="1:17" s="405" customFormat="1" ht="20.100000000000001" customHeight="1" x14ac:dyDescent="0.25">
      <c r="A51" s="355"/>
      <c r="B51" s="424" t="s">
        <v>290</v>
      </c>
      <c r="C51" s="425" t="s">
        <v>154</v>
      </c>
      <c r="D51" s="425" t="s">
        <v>291</v>
      </c>
      <c r="E51" s="425" t="s">
        <v>252</v>
      </c>
      <c r="F51" s="425" t="s">
        <v>292</v>
      </c>
      <c r="G51" s="426">
        <v>70.739999999999995</v>
      </c>
      <c r="H51" s="426">
        <v>71.06</v>
      </c>
      <c r="I51" s="426">
        <v>70.5</v>
      </c>
      <c r="J51" s="426">
        <v>77.38</v>
      </c>
      <c r="K51" s="427">
        <v>70.92</v>
      </c>
      <c r="L51" s="427" t="s">
        <v>254</v>
      </c>
      <c r="M51" s="428" t="s">
        <v>254</v>
      </c>
      <c r="N51" s="429">
        <v>70.819999999999993</v>
      </c>
      <c r="O51" s="402"/>
      <c r="P51" s="403"/>
      <c r="Q51" s="404"/>
    </row>
    <row r="52" spans="1:17" s="405" customFormat="1" ht="20.100000000000001" customHeight="1" x14ac:dyDescent="0.25">
      <c r="A52" s="355"/>
      <c r="B52" s="424"/>
      <c r="C52" s="425" t="s">
        <v>176</v>
      </c>
      <c r="D52" s="425" t="s">
        <v>291</v>
      </c>
      <c r="E52" s="425" t="s">
        <v>252</v>
      </c>
      <c r="F52" s="425" t="s">
        <v>292</v>
      </c>
      <c r="G52" s="426">
        <v>129.18</v>
      </c>
      <c r="H52" s="426">
        <v>129.18</v>
      </c>
      <c r="I52" s="426">
        <v>129.18</v>
      </c>
      <c r="J52" s="426">
        <v>129.18</v>
      </c>
      <c r="K52" s="427">
        <v>129.18</v>
      </c>
      <c r="L52" s="427" t="s">
        <v>254</v>
      </c>
      <c r="M52" s="428" t="s">
        <v>254</v>
      </c>
      <c r="N52" s="429">
        <v>129.18</v>
      </c>
      <c r="O52" s="402"/>
      <c r="P52" s="403"/>
      <c r="Q52" s="404"/>
    </row>
    <row r="53" spans="1:17" s="405" customFormat="1" ht="20.100000000000001" customHeight="1" x14ac:dyDescent="0.25">
      <c r="A53" s="355"/>
      <c r="B53" s="424"/>
      <c r="C53" s="425" t="s">
        <v>167</v>
      </c>
      <c r="D53" s="425" t="s">
        <v>291</v>
      </c>
      <c r="E53" s="425" t="s">
        <v>252</v>
      </c>
      <c r="F53" s="425" t="s">
        <v>292</v>
      </c>
      <c r="G53" s="426">
        <v>60.02</v>
      </c>
      <c r="H53" s="426">
        <v>58.42</v>
      </c>
      <c r="I53" s="426">
        <v>64.930000000000007</v>
      </c>
      <c r="J53" s="426" t="s">
        <v>254</v>
      </c>
      <c r="K53" s="427">
        <v>49.84</v>
      </c>
      <c r="L53" s="427" t="s">
        <v>254</v>
      </c>
      <c r="M53" s="428" t="s">
        <v>254</v>
      </c>
      <c r="N53" s="429">
        <v>55.94</v>
      </c>
      <c r="O53" s="402"/>
      <c r="P53" s="403"/>
      <c r="Q53" s="404"/>
    </row>
    <row r="54" spans="1:17" s="405" customFormat="1" ht="20.100000000000001" customHeight="1" x14ac:dyDescent="0.25">
      <c r="A54" s="355"/>
      <c r="B54" s="430"/>
      <c r="C54" s="425" t="s">
        <v>154</v>
      </c>
      <c r="D54" s="425" t="s">
        <v>293</v>
      </c>
      <c r="E54" s="425" t="s">
        <v>252</v>
      </c>
      <c r="F54" s="425" t="s">
        <v>292</v>
      </c>
      <c r="G54" s="426">
        <v>52.6</v>
      </c>
      <c r="H54" s="426">
        <v>63.58</v>
      </c>
      <c r="I54" s="426">
        <v>60.93</v>
      </c>
      <c r="J54" s="426">
        <v>79.47</v>
      </c>
      <c r="K54" s="427">
        <v>81.319999999999993</v>
      </c>
      <c r="L54" s="427" t="s">
        <v>254</v>
      </c>
      <c r="M54" s="428" t="s">
        <v>254</v>
      </c>
      <c r="N54" s="429">
        <v>64.66</v>
      </c>
      <c r="O54" s="403"/>
      <c r="P54" s="403"/>
      <c r="Q54" s="404"/>
    </row>
    <row r="55" spans="1:17" s="405" customFormat="1" ht="20.100000000000001" customHeight="1" x14ac:dyDescent="0.25">
      <c r="A55" s="355"/>
      <c r="B55" s="424" t="s">
        <v>294</v>
      </c>
      <c r="C55" s="425" t="s">
        <v>154</v>
      </c>
      <c r="D55" s="425" t="s">
        <v>291</v>
      </c>
      <c r="E55" s="425" t="s">
        <v>252</v>
      </c>
      <c r="F55" s="425" t="s">
        <v>292</v>
      </c>
      <c r="G55" s="426">
        <v>82.23</v>
      </c>
      <c r="H55" s="426">
        <v>83.76</v>
      </c>
      <c r="I55" s="426">
        <v>82.58</v>
      </c>
      <c r="J55" s="426" t="s">
        <v>254</v>
      </c>
      <c r="K55" s="427">
        <v>84.47</v>
      </c>
      <c r="L55" s="427" t="s">
        <v>254</v>
      </c>
      <c r="M55" s="428" t="s">
        <v>254</v>
      </c>
      <c r="N55" s="429">
        <v>83.3</v>
      </c>
      <c r="O55" s="402"/>
      <c r="P55" s="403"/>
      <c r="Q55" s="404"/>
    </row>
    <row r="56" spans="1:17" s="405" customFormat="1" ht="20.100000000000001" customHeight="1" x14ac:dyDescent="0.25">
      <c r="A56" s="355"/>
      <c r="B56" s="430"/>
      <c r="C56" s="425" t="s">
        <v>167</v>
      </c>
      <c r="D56" s="425" t="s">
        <v>291</v>
      </c>
      <c r="E56" s="425" t="s">
        <v>252</v>
      </c>
      <c r="F56" s="425" t="s">
        <v>292</v>
      </c>
      <c r="G56" s="426">
        <v>73.83</v>
      </c>
      <c r="H56" s="426">
        <v>75.88</v>
      </c>
      <c r="I56" s="426">
        <v>49.8</v>
      </c>
      <c r="J56" s="426" t="s">
        <v>254</v>
      </c>
      <c r="K56" s="427">
        <v>75.25</v>
      </c>
      <c r="L56" s="427" t="s">
        <v>254</v>
      </c>
      <c r="M56" s="428" t="s">
        <v>254</v>
      </c>
      <c r="N56" s="429">
        <v>73.12</v>
      </c>
      <c r="O56" s="403"/>
      <c r="P56" s="403"/>
      <c r="Q56" s="404"/>
    </row>
    <row r="57" spans="1:17" s="405" customFormat="1" ht="20.100000000000001" customHeight="1" x14ac:dyDescent="0.25">
      <c r="A57" s="355"/>
      <c r="B57" s="442" t="s">
        <v>295</v>
      </c>
      <c r="C57" s="425" t="s">
        <v>154</v>
      </c>
      <c r="D57" s="425" t="s">
        <v>277</v>
      </c>
      <c r="E57" s="425" t="s">
        <v>277</v>
      </c>
      <c r="F57" s="425" t="s">
        <v>292</v>
      </c>
      <c r="G57" s="426">
        <v>78</v>
      </c>
      <c r="H57" s="426">
        <v>76.349999999999994</v>
      </c>
      <c r="I57" s="426">
        <v>77.87</v>
      </c>
      <c r="J57" s="426">
        <v>84.37</v>
      </c>
      <c r="K57" s="427">
        <v>77.83</v>
      </c>
      <c r="L57" s="427" t="s">
        <v>254</v>
      </c>
      <c r="M57" s="428" t="s">
        <v>254</v>
      </c>
      <c r="N57" s="429">
        <v>77.53</v>
      </c>
      <c r="O57" s="402"/>
      <c r="P57" s="403"/>
      <c r="Q57" s="404"/>
    </row>
    <row r="58" spans="1:17" s="405" customFormat="1" ht="20.100000000000001" customHeight="1" x14ac:dyDescent="0.25">
      <c r="A58" s="355"/>
      <c r="B58" s="430"/>
      <c r="C58" s="425" t="s">
        <v>167</v>
      </c>
      <c r="D58" s="425" t="s">
        <v>277</v>
      </c>
      <c r="E58" s="425" t="s">
        <v>277</v>
      </c>
      <c r="F58" s="425" t="s">
        <v>292</v>
      </c>
      <c r="G58" s="426">
        <v>64.66</v>
      </c>
      <c r="H58" s="426">
        <v>71.31</v>
      </c>
      <c r="I58" s="426">
        <v>45</v>
      </c>
      <c r="J58" s="426" t="s">
        <v>254</v>
      </c>
      <c r="K58" s="427">
        <v>78.349999999999994</v>
      </c>
      <c r="L58" s="427" t="s">
        <v>254</v>
      </c>
      <c r="M58" s="428" t="s">
        <v>254</v>
      </c>
      <c r="N58" s="429">
        <v>67.64</v>
      </c>
      <c r="O58" s="403"/>
      <c r="P58" s="403"/>
      <c r="Q58" s="404"/>
    </row>
    <row r="59" spans="1:17" s="405" customFormat="1" ht="20.100000000000001" customHeight="1" thickBot="1" x14ac:dyDescent="0.3">
      <c r="A59" s="355"/>
      <c r="B59" s="443" t="s">
        <v>296</v>
      </c>
      <c r="C59" s="444" t="s">
        <v>154</v>
      </c>
      <c r="D59" s="444" t="s">
        <v>254</v>
      </c>
      <c r="E59" s="444" t="s">
        <v>277</v>
      </c>
      <c r="F59" s="444" t="s">
        <v>292</v>
      </c>
      <c r="G59" s="445">
        <v>95.51</v>
      </c>
      <c r="H59" s="445">
        <v>96.46</v>
      </c>
      <c r="I59" s="445">
        <v>83.04</v>
      </c>
      <c r="J59" s="445">
        <v>105.22</v>
      </c>
      <c r="K59" s="445">
        <v>99.34</v>
      </c>
      <c r="L59" s="445" t="s">
        <v>254</v>
      </c>
      <c r="M59" s="446" t="s">
        <v>254</v>
      </c>
      <c r="N59" s="447">
        <v>95.88</v>
      </c>
      <c r="O59" s="403"/>
      <c r="P59" s="403"/>
      <c r="Q59" s="404"/>
    </row>
    <row r="60" spans="1:17" ht="15.6" customHeight="1" x14ac:dyDescent="0.3">
      <c r="B60" s="413"/>
      <c r="C60" s="414"/>
      <c r="D60" s="413"/>
      <c r="E60" s="414"/>
      <c r="F60" s="414"/>
      <c r="G60" s="414"/>
      <c r="H60" s="414"/>
      <c r="I60" s="414"/>
      <c r="J60" s="414"/>
      <c r="K60" s="414"/>
      <c r="L60" s="414"/>
      <c r="M60" s="437"/>
      <c r="N60" s="103" t="s">
        <v>56</v>
      </c>
      <c r="O60" s="439"/>
      <c r="Q60" s="415"/>
    </row>
    <row r="61" spans="1:17" ht="22.5" customHeight="1" x14ac:dyDescent="0.3">
      <c r="B61" s="448"/>
      <c r="C61" s="448"/>
      <c r="D61" s="448"/>
      <c r="E61" s="448"/>
      <c r="F61" s="448"/>
      <c r="G61" s="448"/>
      <c r="H61" s="448"/>
      <c r="I61" s="448"/>
      <c r="J61" s="448"/>
      <c r="K61" s="448"/>
      <c r="L61" s="448"/>
      <c r="M61" s="448"/>
      <c r="N61" s="448"/>
      <c r="O61" s="449"/>
      <c r="Q61" s="415"/>
    </row>
    <row r="62" spans="1:17" ht="27.75" customHeight="1" x14ac:dyDescent="0.3">
      <c r="B62" s="450"/>
      <c r="C62" s="450"/>
      <c r="D62" s="450"/>
      <c r="E62" s="450"/>
      <c r="F62" s="450"/>
      <c r="G62" s="451"/>
      <c r="H62" s="450"/>
      <c r="I62" s="450"/>
      <c r="J62" s="450"/>
      <c r="K62" s="450"/>
      <c r="L62" s="450"/>
      <c r="M62" s="450"/>
      <c r="N62" s="450"/>
      <c r="O62" s="375"/>
      <c r="Q62" s="415"/>
    </row>
    <row r="63" spans="1:17" x14ac:dyDescent="0.25">
      <c r="M63" s="278"/>
    </row>
  </sheetData>
  <mergeCells count="8">
    <mergeCell ref="B20:N20"/>
    <mergeCell ref="B43:N43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>
      <selection activeCell="K8" sqref="K8"/>
    </sheetView>
  </sheetViews>
  <sheetFormatPr baseColWidth="10" defaultColWidth="12.5703125" defaultRowHeight="15.75" x14ac:dyDescent="0.25"/>
  <cols>
    <col min="1" max="1" width="2.7109375" style="452" customWidth="1"/>
    <col min="2" max="2" width="38.7109375" style="453" customWidth="1"/>
    <col min="3" max="3" width="12.7109375" style="453" customWidth="1"/>
    <col min="4" max="4" width="55.7109375" style="453" customWidth="1"/>
    <col min="5" max="5" width="7.7109375" style="453" customWidth="1"/>
    <col min="6" max="6" width="21.7109375" style="453" customWidth="1"/>
    <col min="7" max="7" width="60.7109375" style="453" customWidth="1"/>
    <col min="8" max="8" width="3.140625" style="357" customWidth="1"/>
    <col min="9" max="9" width="9.28515625" style="357" customWidth="1"/>
    <col min="10" max="10" width="10.5703125" style="357" bestFit="1" customWidth="1"/>
    <col min="11" max="11" width="12.5703125" style="357"/>
    <col min="12" max="13" width="14.7109375" style="357" bestFit="1" customWidth="1"/>
    <col min="14" max="14" width="12.85546875" style="357" bestFit="1" customWidth="1"/>
    <col min="15" max="16384" width="12.5703125" style="357"/>
  </cols>
  <sheetData>
    <row r="1" spans="1:14" ht="11.25" customHeight="1" x14ac:dyDescent="0.25"/>
    <row r="2" spans="1:14" x14ac:dyDescent="0.25">
      <c r="G2" s="360"/>
      <c r="H2" s="361"/>
    </row>
    <row r="3" spans="1:14" ht="8.25" customHeight="1" x14ac:dyDescent="0.25">
      <c r="H3" s="361"/>
    </row>
    <row r="4" spans="1:14" ht="0.75" customHeight="1" thickBot="1" x14ac:dyDescent="0.3">
      <c r="H4" s="361"/>
    </row>
    <row r="5" spans="1:14" ht="26.25" customHeight="1" thickBot="1" x14ac:dyDescent="0.3">
      <c r="B5" s="454" t="s">
        <v>297</v>
      </c>
      <c r="C5" s="455"/>
      <c r="D5" s="455"/>
      <c r="E5" s="455"/>
      <c r="F5" s="455"/>
      <c r="G5" s="456"/>
      <c r="H5" s="363"/>
    </row>
    <row r="6" spans="1:14" ht="15" customHeight="1" x14ac:dyDescent="0.25">
      <c r="B6" s="457"/>
      <c r="C6" s="457"/>
      <c r="D6" s="457"/>
      <c r="E6" s="457"/>
      <c r="F6" s="457"/>
      <c r="G6" s="457"/>
      <c r="H6" s="365"/>
    </row>
    <row r="7" spans="1:14" ht="33.6" customHeight="1" x14ac:dyDescent="0.25">
      <c r="B7" s="458" t="s">
        <v>298</v>
      </c>
      <c r="C7" s="458"/>
      <c r="D7" s="458"/>
      <c r="E7" s="458"/>
      <c r="F7" s="458"/>
      <c r="G7" s="458"/>
      <c r="H7" s="365"/>
    </row>
    <row r="8" spans="1:14" ht="27" customHeight="1" x14ac:dyDescent="0.25">
      <c r="B8" s="459" t="s">
        <v>299</v>
      </c>
      <c r="C8" s="460"/>
      <c r="D8" s="460"/>
      <c r="E8" s="460"/>
      <c r="F8" s="460"/>
      <c r="G8" s="460"/>
      <c r="H8" s="365"/>
    </row>
    <row r="9" spans="1:14" ht="9" customHeight="1" x14ac:dyDescent="0.25">
      <c r="B9" s="461"/>
      <c r="C9" s="462"/>
      <c r="D9" s="462"/>
      <c r="E9" s="462"/>
      <c r="F9" s="462"/>
      <c r="G9" s="462"/>
      <c r="H9" s="365"/>
    </row>
    <row r="10" spans="1:14" s="405" customFormat="1" ht="21" customHeight="1" x14ac:dyDescent="0.25">
      <c r="A10" s="452"/>
      <c r="B10" s="463" t="s">
        <v>240</v>
      </c>
      <c r="C10" s="463"/>
      <c r="D10" s="463"/>
      <c r="E10" s="463"/>
      <c r="F10" s="463"/>
      <c r="G10" s="463"/>
      <c r="H10" s="464"/>
    </row>
    <row r="11" spans="1:14" ht="3.75" customHeight="1" thickBot="1" x14ac:dyDescent="0.3">
      <c r="B11" s="465"/>
      <c r="C11" s="466"/>
      <c r="D11" s="466"/>
      <c r="E11" s="466"/>
      <c r="F11" s="466"/>
      <c r="G11" s="466"/>
      <c r="H11" s="419"/>
    </row>
    <row r="12" spans="1:14" ht="30" customHeight="1" x14ac:dyDescent="0.25">
      <c r="B12" s="379" t="s">
        <v>140</v>
      </c>
      <c r="C12" s="380" t="s">
        <v>241</v>
      </c>
      <c r="D12" s="381" t="s">
        <v>242</v>
      </c>
      <c r="E12" s="380" t="s">
        <v>243</v>
      </c>
      <c r="F12" s="381" t="s">
        <v>244</v>
      </c>
      <c r="G12" s="467" t="s">
        <v>300</v>
      </c>
      <c r="H12" s="387"/>
    </row>
    <row r="13" spans="1:14" ht="30" customHeight="1" x14ac:dyDescent="0.25">
      <c r="B13" s="388"/>
      <c r="C13" s="389"/>
      <c r="D13" s="468" t="s">
        <v>247</v>
      </c>
      <c r="E13" s="389"/>
      <c r="F13" s="390"/>
      <c r="G13" s="469" t="s">
        <v>301</v>
      </c>
      <c r="H13" s="394"/>
    </row>
    <row r="14" spans="1:14" s="474" customFormat="1" ht="30" customHeight="1" thickBot="1" x14ac:dyDescent="0.3">
      <c r="A14" s="470"/>
      <c r="B14" s="443" t="s">
        <v>249</v>
      </c>
      <c r="C14" s="444" t="s">
        <v>302</v>
      </c>
      <c r="D14" s="444" t="s">
        <v>255</v>
      </c>
      <c r="E14" s="444" t="s">
        <v>252</v>
      </c>
      <c r="F14" s="444" t="s">
        <v>253</v>
      </c>
      <c r="G14" s="471">
        <v>66.099999999999994</v>
      </c>
      <c r="H14" s="403"/>
      <c r="I14" s="472"/>
      <c r="J14" s="473"/>
    </row>
    <row r="15" spans="1:14" s="474" customFormat="1" ht="50.25" customHeight="1" x14ac:dyDescent="0.25">
      <c r="A15" s="475"/>
      <c r="B15" s="476"/>
      <c r="C15" s="477"/>
      <c r="D15" s="476"/>
      <c r="E15" s="477"/>
      <c r="F15" s="477"/>
      <c r="G15" s="477"/>
      <c r="H15" s="403"/>
      <c r="I15" s="478"/>
      <c r="J15" s="479"/>
      <c r="N15" s="480"/>
    </row>
    <row r="16" spans="1:14" s="405" customFormat="1" ht="15" customHeight="1" x14ac:dyDescent="0.25">
      <c r="A16" s="452"/>
      <c r="B16" s="463" t="s">
        <v>257</v>
      </c>
      <c r="C16" s="463"/>
      <c r="D16" s="463"/>
      <c r="E16" s="463"/>
      <c r="F16" s="463"/>
      <c r="G16" s="463"/>
      <c r="H16" s="464"/>
    </row>
    <row r="17" spans="1:10" s="405" customFormat="1" ht="4.5" customHeight="1" thickBot="1" x14ac:dyDescent="0.3">
      <c r="A17" s="452"/>
      <c r="B17" s="481"/>
      <c r="C17" s="482"/>
      <c r="D17" s="482"/>
      <c r="E17" s="482"/>
      <c r="F17" s="482"/>
      <c r="G17" s="482"/>
      <c r="H17" s="483"/>
    </row>
    <row r="18" spans="1:10" s="405" customFormat="1" ht="30" customHeight="1" x14ac:dyDescent="0.25">
      <c r="A18" s="452"/>
      <c r="B18" s="484" t="s">
        <v>140</v>
      </c>
      <c r="C18" s="485" t="s">
        <v>241</v>
      </c>
      <c r="D18" s="486" t="s">
        <v>242</v>
      </c>
      <c r="E18" s="485" t="s">
        <v>243</v>
      </c>
      <c r="F18" s="486" t="s">
        <v>244</v>
      </c>
      <c r="G18" s="487" t="s">
        <v>300</v>
      </c>
      <c r="H18" s="488"/>
    </row>
    <row r="19" spans="1:10" s="405" customFormat="1" ht="30" customHeight="1" x14ac:dyDescent="0.25">
      <c r="A19" s="452"/>
      <c r="B19" s="489"/>
      <c r="C19" s="490"/>
      <c r="D19" s="468" t="s">
        <v>247</v>
      </c>
      <c r="E19" s="490"/>
      <c r="F19" s="468" t="s">
        <v>258</v>
      </c>
      <c r="G19" s="469" t="str">
        <f>$G$13</f>
        <v>Semana 33 - 2019: 12/08 - 18/08</v>
      </c>
      <c r="H19" s="491"/>
    </row>
    <row r="20" spans="1:10" s="405" customFormat="1" ht="30" customHeight="1" x14ac:dyDescent="0.25">
      <c r="A20" s="452"/>
      <c r="B20" s="395" t="s">
        <v>259</v>
      </c>
      <c r="C20" s="492" t="s">
        <v>302</v>
      </c>
      <c r="D20" s="492" t="s">
        <v>260</v>
      </c>
      <c r="E20" s="492" t="s">
        <v>252</v>
      </c>
      <c r="F20" s="492" t="s">
        <v>303</v>
      </c>
      <c r="G20" s="493">
        <v>93.71</v>
      </c>
      <c r="I20" s="472"/>
      <c r="J20" s="473"/>
    </row>
    <row r="21" spans="1:10" s="405" customFormat="1" ht="30" customHeight="1" x14ac:dyDescent="0.25">
      <c r="A21" s="452"/>
      <c r="B21" s="395"/>
      <c r="C21" s="494" t="s">
        <v>302</v>
      </c>
      <c r="D21" s="494" t="s">
        <v>304</v>
      </c>
      <c r="E21" s="494" t="s">
        <v>252</v>
      </c>
      <c r="F21" s="495" t="s">
        <v>303</v>
      </c>
      <c r="G21" s="496">
        <v>66.37</v>
      </c>
      <c r="H21" s="403"/>
      <c r="I21" s="472"/>
      <c r="J21" s="473"/>
    </row>
    <row r="22" spans="1:10" s="405" customFormat="1" ht="30" customHeight="1" x14ac:dyDescent="0.25">
      <c r="A22" s="452"/>
      <c r="B22" s="395"/>
      <c r="C22" s="494" t="s">
        <v>302</v>
      </c>
      <c r="D22" s="494" t="s">
        <v>263</v>
      </c>
      <c r="E22" s="494" t="s">
        <v>252</v>
      </c>
      <c r="F22" s="495" t="s">
        <v>303</v>
      </c>
      <c r="G22" s="496">
        <v>55.48</v>
      </c>
      <c r="H22" s="403"/>
      <c r="I22" s="472"/>
      <c r="J22" s="473"/>
    </row>
    <row r="23" spans="1:10" s="405" customFormat="1" ht="30" customHeight="1" x14ac:dyDescent="0.25">
      <c r="A23" s="452"/>
      <c r="B23" s="441"/>
      <c r="C23" s="494" t="s">
        <v>302</v>
      </c>
      <c r="D23" s="494" t="s">
        <v>305</v>
      </c>
      <c r="E23" s="494" t="s">
        <v>252</v>
      </c>
      <c r="F23" s="494" t="s">
        <v>303</v>
      </c>
      <c r="G23" s="496">
        <v>76.48</v>
      </c>
      <c r="H23" s="403"/>
      <c r="I23" s="472"/>
      <c r="J23" s="473"/>
    </row>
    <row r="24" spans="1:10" s="405" customFormat="1" ht="30" customHeight="1" x14ac:dyDescent="0.25">
      <c r="A24" s="452"/>
      <c r="B24" s="441" t="s">
        <v>267</v>
      </c>
      <c r="C24" s="494" t="s">
        <v>302</v>
      </c>
      <c r="D24" s="494" t="s">
        <v>268</v>
      </c>
      <c r="E24" s="494" t="s">
        <v>252</v>
      </c>
      <c r="F24" s="494" t="s">
        <v>306</v>
      </c>
      <c r="G24" s="496">
        <v>79</v>
      </c>
      <c r="H24" s="403"/>
      <c r="I24" s="472"/>
      <c r="J24" s="473"/>
    </row>
    <row r="25" spans="1:10" s="474" customFormat="1" ht="30" customHeight="1" x14ac:dyDescent="0.25">
      <c r="A25" s="470"/>
      <c r="B25" s="442" t="s">
        <v>274</v>
      </c>
      <c r="C25" s="425" t="s">
        <v>302</v>
      </c>
      <c r="D25" s="425" t="s">
        <v>307</v>
      </c>
      <c r="E25" s="425" t="s">
        <v>252</v>
      </c>
      <c r="F25" s="497" t="s">
        <v>277</v>
      </c>
      <c r="G25" s="498">
        <v>114.79</v>
      </c>
      <c r="H25" s="403"/>
      <c r="I25" s="472"/>
      <c r="J25" s="473"/>
    </row>
    <row r="26" spans="1:10" s="474" customFormat="1" ht="30" customHeight="1" thickBot="1" x14ac:dyDescent="0.3">
      <c r="A26" s="470"/>
      <c r="B26" s="499"/>
      <c r="C26" s="500" t="s">
        <v>302</v>
      </c>
      <c r="D26" s="500" t="s">
        <v>308</v>
      </c>
      <c r="E26" s="500" t="s">
        <v>252</v>
      </c>
      <c r="F26" s="500" t="s">
        <v>277</v>
      </c>
      <c r="G26" s="501">
        <v>188.05</v>
      </c>
      <c r="H26" s="403"/>
      <c r="I26" s="472"/>
      <c r="J26" s="473"/>
    </row>
    <row r="27" spans="1:10" ht="15.6" customHeight="1" x14ac:dyDescent="0.25">
      <c r="B27" s="502"/>
      <c r="C27" s="503"/>
      <c r="D27" s="502"/>
      <c r="E27" s="503"/>
      <c r="F27" s="503"/>
      <c r="G27" s="503"/>
      <c r="H27" s="439"/>
    </row>
    <row r="28" spans="1:10" s="405" customFormat="1" ht="15" customHeight="1" x14ac:dyDescent="0.25">
      <c r="A28" s="452"/>
      <c r="B28" s="463" t="s">
        <v>281</v>
      </c>
      <c r="C28" s="463"/>
      <c r="D28" s="463"/>
      <c r="E28" s="463"/>
      <c r="F28" s="463"/>
      <c r="G28" s="463"/>
      <c r="H28" s="464"/>
    </row>
    <row r="29" spans="1:10" s="405" customFormat="1" ht="4.5" customHeight="1" thickBot="1" x14ac:dyDescent="0.3">
      <c r="A29" s="452"/>
      <c r="B29" s="481"/>
      <c r="C29" s="482"/>
      <c r="D29" s="482"/>
      <c r="E29" s="482"/>
      <c r="F29" s="482"/>
      <c r="G29" s="482"/>
      <c r="H29" s="483"/>
    </row>
    <row r="30" spans="1:10" s="405" customFormat="1" ht="30" customHeight="1" x14ac:dyDescent="0.25">
      <c r="A30" s="452"/>
      <c r="B30" s="484" t="s">
        <v>140</v>
      </c>
      <c r="C30" s="485" t="s">
        <v>241</v>
      </c>
      <c r="D30" s="486" t="s">
        <v>242</v>
      </c>
      <c r="E30" s="485" t="s">
        <v>243</v>
      </c>
      <c r="F30" s="486" t="s">
        <v>244</v>
      </c>
      <c r="G30" s="487" t="s">
        <v>300</v>
      </c>
      <c r="H30" s="488"/>
    </row>
    <row r="31" spans="1:10" s="405" customFormat="1" ht="30" customHeight="1" x14ac:dyDescent="0.25">
      <c r="A31" s="452"/>
      <c r="B31" s="489"/>
      <c r="C31" s="490"/>
      <c r="D31" s="468" t="s">
        <v>247</v>
      </c>
      <c r="E31" s="490"/>
      <c r="F31" s="468" t="s">
        <v>258</v>
      </c>
      <c r="G31" s="469" t="str">
        <f>$G$13</f>
        <v>Semana 33 - 2019: 12/08 - 18/08</v>
      </c>
      <c r="H31" s="491"/>
    </row>
    <row r="32" spans="1:10" s="405" customFormat="1" ht="30" customHeight="1" x14ac:dyDescent="0.25">
      <c r="A32" s="452"/>
      <c r="B32" s="440" t="s">
        <v>282</v>
      </c>
      <c r="C32" s="425" t="s">
        <v>302</v>
      </c>
      <c r="D32" s="425" t="s">
        <v>283</v>
      </c>
      <c r="E32" s="425" t="s">
        <v>277</v>
      </c>
      <c r="F32" s="497" t="s">
        <v>284</v>
      </c>
      <c r="G32" s="498">
        <v>117.64</v>
      </c>
      <c r="H32" s="403"/>
      <c r="I32" s="472"/>
      <c r="J32" s="473"/>
    </row>
    <row r="33" spans="1:10" s="405" customFormat="1" ht="30" customHeight="1" x14ac:dyDescent="0.25">
      <c r="A33" s="452"/>
      <c r="B33" s="440" t="s">
        <v>285</v>
      </c>
      <c r="C33" s="425" t="s">
        <v>302</v>
      </c>
      <c r="D33" s="425" t="s">
        <v>286</v>
      </c>
      <c r="E33" s="425" t="s">
        <v>277</v>
      </c>
      <c r="F33" s="497" t="s">
        <v>309</v>
      </c>
      <c r="G33" s="498">
        <v>165</v>
      </c>
      <c r="H33" s="403"/>
      <c r="I33" s="472"/>
      <c r="J33" s="473"/>
    </row>
    <row r="34" spans="1:10" s="405" customFormat="1" ht="30" customHeight="1" x14ac:dyDescent="0.25">
      <c r="A34" s="452"/>
      <c r="B34" s="440" t="s">
        <v>288</v>
      </c>
      <c r="C34" s="425" t="s">
        <v>302</v>
      </c>
      <c r="D34" s="425" t="s">
        <v>283</v>
      </c>
      <c r="E34" s="425" t="s">
        <v>277</v>
      </c>
      <c r="F34" s="497" t="s">
        <v>289</v>
      </c>
      <c r="G34" s="498">
        <v>76</v>
      </c>
      <c r="H34" s="403"/>
      <c r="I34" s="472"/>
      <c r="J34" s="473"/>
    </row>
    <row r="35" spans="1:10" s="405" customFormat="1" ht="30" customHeight="1" x14ac:dyDescent="0.25">
      <c r="A35" s="452"/>
      <c r="B35" s="442" t="s">
        <v>290</v>
      </c>
      <c r="C35" s="425" t="s">
        <v>302</v>
      </c>
      <c r="D35" s="425" t="s">
        <v>291</v>
      </c>
      <c r="E35" s="425" t="s">
        <v>252</v>
      </c>
      <c r="F35" s="497" t="s">
        <v>292</v>
      </c>
      <c r="G35" s="498">
        <v>71.61</v>
      </c>
      <c r="H35" s="403"/>
      <c r="I35" s="472"/>
      <c r="J35" s="473"/>
    </row>
    <row r="36" spans="1:10" s="405" customFormat="1" ht="30" customHeight="1" x14ac:dyDescent="0.25">
      <c r="A36" s="452"/>
      <c r="B36" s="441"/>
      <c r="C36" s="494" t="s">
        <v>302</v>
      </c>
      <c r="D36" s="494" t="s">
        <v>310</v>
      </c>
      <c r="E36" s="494" t="s">
        <v>252</v>
      </c>
      <c r="F36" s="494" t="s">
        <v>292</v>
      </c>
      <c r="G36" s="496">
        <v>64.66</v>
      </c>
      <c r="H36" s="403"/>
      <c r="I36" s="472"/>
      <c r="J36" s="473"/>
    </row>
    <row r="37" spans="1:10" s="405" customFormat="1" ht="30" customHeight="1" thickBot="1" x14ac:dyDescent="0.3">
      <c r="A37" s="452"/>
      <c r="B37" s="499" t="s">
        <v>294</v>
      </c>
      <c r="C37" s="504" t="s">
        <v>302</v>
      </c>
      <c r="D37" s="504" t="s">
        <v>291</v>
      </c>
      <c r="E37" s="504" t="s">
        <v>252</v>
      </c>
      <c r="F37" s="504" t="s">
        <v>292</v>
      </c>
      <c r="G37" s="505">
        <v>81.400000000000006</v>
      </c>
      <c r="I37" s="472"/>
      <c r="J37" s="473"/>
    </row>
    <row r="38" spans="1:10" ht="15.6" customHeight="1" x14ac:dyDescent="0.25">
      <c r="B38" s="502"/>
      <c r="C38" s="503"/>
      <c r="D38" s="502"/>
      <c r="E38" s="503"/>
      <c r="F38" s="503"/>
      <c r="G38" s="103" t="s">
        <v>56</v>
      </c>
      <c r="H38" s="439"/>
    </row>
    <row r="39" spans="1:10" ht="6" customHeight="1" x14ac:dyDescent="0.25">
      <c r="B39" s="506"/>
      <c r="C39" s="506"/>
      <c r="D39" s="506"/>
      <c r="E39" s="506"/>
      <c r="F39" s="506"/>
      <c r="G39" s="506"/>
      <c r="H39" s="449"/>
    </row>
    <row r="40" spans="1:10" ht="3.75" customHeight="1" x14ac:dyDescent="0.25">
      <c r="B40" s="507"/>
      <c r="C40" s="507"/>
      <c r="D40" s="507"/>
      <c r="E40" s="507"/>
      <c r="F40" s="507"/>
      <c r="G40" s="508" t="s">
        <v>311</v>
      </c>
      <c r="H40" s="375"/>
    </row>
    <row r="41" spans="1:10" ht="15.6" customHeight="1" x14ac:dyDescent="0.25">
      <c r="B41" s="502"/>
      <c r="C41" s="503"/>
      <c r="D41" s="502"/>
      <c r="E41" s="503"/>
      <c r="F41" s="503"/>
      <c r="G41" s="503"/>
      <c r="H41" s="439"/>
    </row>
    <row r="42" spans="1:10" x14ac:dyDescent="0.25">
      <c r="G42" s="357"/>
    </row>
    <row r="43" spans="1:10" ht="15" x14ac:dyDescent="0.25">
      <c r="B43" s="509"/>
      <c r="C43" s="509"/>
      <c r="D43" s="509"/>
      <c r="E43" s="509"/>
      <c r="F43" s="509"/>
      <c r="G43" s="509"/>
    </row>
    <row r="44" spans="1:10" ht="15" x14ac:dyDescent="0.25">
      <c r="B44" s="509"/>
      <c r="C44" s="509"/>
      <c r="D44" s="509"/>
      <c r="E44" s="509"/>
      <c r="F44" s="509"/>
      <c r="G44" s="509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6:G1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68"/>
  <sheetViews>
    <sheetView zoomScale="70" zoomScaleNormal="70" zoomScaleSheetLayoutView="75" workbookViewId="0">
      <selection activeCell="T35" sqref="T35"/>
    </sheetView>
  </sheetViews>
  <sheetFormatPr baseColWidth="10" defaultColWidth="12.5703125" defaultRowHeight="16.350000000000001" customHeight="1" x14ac:dyDescent="0.25"/>
  <cols>
    <col min="1" max="1" width="2.7109375" style="520" customWidth="1"/>
    <col min="2" max="2" width="22.28515625" style="511" customWidth="1"/>
    <col min="3" max="3" width="16.5703125" style="511" bestFit="1" customWidth="1"/>
    <col min="4" max="4" width="42.7109375" style="511" bestFit="1" customWidth="1"/>
    <col min="5" max="5" width="10.140625" style="511" customWidth="1"/>
    <col min="6" max="6" width="15.28515625" style="511" customWidth="1"/>
    <col min="7" max="13" width="10.7109375" style="511" customWidth="1"/>
    <col min="14" max="14" width="14.7109375" style="511" customWidth="1"/>
    <col min="15" max="15" width="3.85546875" style="357" customWidth="1"/>
    <col min="16" max="16" width="12.28515625" style="357" customWidth="1"/>
    <col min="17" max="17" width="12.5703125" style="357"/>
    <col min="18" max="18" width="10.85546875" style="357" bestFit="1" customWidth="1"/>
    <col min="19" max="16384" width="12.5703125" style="357"/>
  </cols>
  <sheetData>
    <row r="2" spans="2:18" ht="16.350000000000001" customHeight="1" x14ac:dyDescent="0.25">
      <c r="B2" s="510"/>
      <c r="C2" s="510"/>
      <c r="D2" s="510"/>
      <c r="E2" s="510"/>
      <c r="F2" s="510"/>
      <c r="G2" s="510"/>
      <c r="K2" s="360"/>
      <c r="L2" s="360"/>
      <c r="M2" s="360"/>
      <c r="N2" s="360"/>
    </row>
    <row r="3" spans="2:18" ht="16.350000000000001" customHeight="1" x14ac:dyDescent="0.25">
      <c r="B3" s="510"/>
      <c r="C3" s="510"/>
      <c r="D3" s="510"/>
      <c r="E3" s="510"/>
      <c r="F3" s="510"/>
      <c r="G3" s="510"/>
    </row>
    <row r="4" spans="2:18" ht="29.25" customHeight="1" thickBot="1" x14ac:dyDescent="0.3">
      <c r="B4" s="364" t="s">
        <v>312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</row>
    <row r="5" spans="2:18" ht="16.350000000000001" customHeight="1" x14ac:dyDescent="0.25">
      <c r="B5" s="366" t="s">
        <v>313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8"/>
    </row>
    <row r="6" spans="2:18" ht="16.350000000000001" customHeight="1" thickBot="1" x14ac:dyDescent="0.3">
      <c r="B6" s="369" t="s">
        <v>238</v>
      </c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1"/>
    </row>
    <row r="7" spans="2:18" ht="16.350000000000001" customHeight="1" x14ac:dyDescent="0.25">
      <c r="B7" s="457"/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Q7" s="356"/>
    </row>
    <row r="8" spans="2:18" ht="16.350000000000001" customHeight="1" x14ac:dyDescent="0.25">
      <c r="B8" s="372" t="s">
        <v>239</v>
      </c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</row>
    <row r="9" spans="2:18" ht="29.25" customHeight="1" x14ac:dyDescent="0.25">
      <c r="B9" s="376" t="s">
        <v>69</v>
      </c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  <c r="P9" s="375"/>
      <c r="Q9" s="375"/>
    </row>
    <row r="10" spans="2:18" ht="3" customHeight="1" thickBot="1" x14ac:dyDescent="0.3">
      <c r="P10" s="375"/>
      <c r="Q10" s="375"/>
    </row>
    <row r="11" spans="2:18" ht="22.15" customHeight="1" x14ac:dyDescent="0.25">
      <c r="B11" s="379" t="s">
        <v>140</v>
      </c>
      <c r="C11" s="380" t="s">
        <v>241</v>
      </c>
      <c r="D11" s="381" t="s">
        <v>242</v>
      </c>
      <c r="E11" s="380" t="s">
        <v>243</v>
      </c>
      <c r="F11" s="381" t="s">
        <v>244</v>
      </c>
      <c r="G11" s="382" t="s">
        <v>245</v>
      </c>
      <c r="H11" s="383"/>
      <c r="I11" s="384"/>
      <c r="J11" s="383" t="s">
        <v>246</v>
      </c>
      <c r="K11" s="383"/>
      <c r="L11" s="385"/>
      <c r="M11" s="385"/>
      <c r="N11" s="386"/>
    </row>
    <row r="12" spans="2:18" ht="16.350000000000001" customHeight="1" x14ac:dyDescent="0.25">
      <c r="B12" s="388"/>
      <c r="C12" s="389"/>
      <c r="D12" s="390" t="s">
        <v>247</v>
      </c>
      <c r="E12" s="389"/>
      <c r="F12" s="390"/>
      <c r="G12" s="391">
        <f>'[9]Pág. 14'!G13</f>
        <v>43689</v>
      </c>
      <c r="H12" s="391">
        <f>'[9]Pág. 14'!H13</f>
        <v>43690</v>
      </c>
      <c r="I12" s="391">
        <f>'[9]Pág. 14'!I13</f>
        <v>43691</v>
      </c>
      <c r="J12" s="391">
        <f>'[9]Pág. 14'!J13</f>
        <v>43692</v>
      </c>
      <c r="K12" s="391">
        <f>'[9]Pág. 14'!K13</f>
        <v>43693</v>
      </c>
      <c r="L12" s="391">
        <f>'[9]Pág. 14'!L13</f>
        <v>43694</v>
      </c>
      <c r="M12" s="422">
        <f>'[9]Pág. 14'!M13</f>
        <v>43695</v>
      </c>
      <c r="N12" s="423" t="s">
        <v>248</v>
      </c>
    </row>
    <row r="13" spans="2:18" ht="20.100000000000001" customHeight="1" x14ac:dyDescent="0.3">
      <c r="B13" s="512" t="s">
        <v>314</v>
      </c>
      <c r="C13" s="513" t="s">
        <v>174</v>
      </c>
      <c r="D13" s="513" t="s">
        <v>315</v>
      </c>
      <c r="E13" s="513" t="s">
        <v>277</v>
      </c>
      <c r="F13" s="513" t="s">
        <v>316</v>
      </c>
      <c r="G13" s="514">
        <v>180</v>
      </c>
      <c r="H13" s="514">
        <v>180</v>
      </c>
      <c r="I13" s="514">
        <v>180</v>
      </c>
      <c r="J13" s="514">
        <v>180</v>
      </c>
      <c r="K13" s="514">
        <v>180</v>
      </c>
      <c r="L13" s="514" t="s">
        <v>254</v>
      </c>
      <c r="M13" s="515" t="s">
        <v>254</v>
      </c>
      <c r="N13" s="516">
        <v>180</v>
      </c>
      <c r="P13" s="403"/>
      <c r="Q13" s="404"/>
      <c r="R13" s="415"/>
    </row>
    <row r="14" spans="2:18" ht="20.100000000000001" customHeight="1" x14ac:dyDescent="0.3">
      <c r="B14" s="512"/>
      <c r="C14" s="517" t="s">
        <v>165</v>
      </c>
      <c r="D14" s="517" t="s">
        <v>315</v>
      </c>
      <c r="E14" s="517" t="s">
        <v>277</v>
      </c>
      <c r="F14" s="517" t="s">
        <v>316</v>
      </c>
      <c r="G14" s="426">
        <v>230</v>
      </c>
      <c r="H14" s="426">
        <v>230</v>
      </c>
      <c r="I14" s="426">
        <v>230</v>
      </c>
      <c r="J14" s="426">
        <v>230</v>
      </c>
      <c r="K14" s="426">
        <v>230</v>
      </c>
      <c r="L14" s="426" t="s">
        <v>254</v>
      </c>
      <c r="M14" s="518" t="s">
        <v>254</v>
      </c>
      <c r="N14" s="519">
        <v>230</v>
      </c>
      <c r="P14" s="403"/>
      <c r="Q14" s="404"/>
      <c r="R14" s="415"/>
    </row>
    <row r="15" spans="2:18" ht="20.100000000000001" customHeight="1" x14ac:dyDescent="0.3">
      <c r="B15" s="512"/>
      <c r="C15" s="517" t="s">
        <v>146</v>
      </c>
      <c r="D15" s="517" t="s">
        <v>317</v>
      </c>
      <c r="E15" s="517" t="s">
        <v>277</v>
      </c>
      <c r="F15" s="517" t="s">
        <v>318</v>
      </c>
      <c r="G15" s="426">
        <v>165</v>
      </c>
      <c r="H15" s="426">
        <v>165</v>
      </c>
      <c r="I15" s="426">
        <v>165</v>
      </c>
      <c r="J15" s="426">
        <v>165</v>
      </c>
      <c r="K15" s="426">
        <v>165</v>
      </c>
      <c r="L15" s="426" t="s">
        <v>254</v>
      </c>
      <c r="M15" s="518" t="s">
        <v>254</v>
      </c>
      <c r="N15" s="519">
        <v>165</v>
      </c>
      <c r="P15" s="403"/>
      <c r="Q15" s="404"/>
      <c r="R15" s="415"/>
    </row>
    <row r="16" spans="2:18" ht="20.100000000000001" customHeight="1" x14ac:dyDescent="0.3">
      <c r="B16" s="512"/>
      <c r="C16" s="517" t="s">
        <v>218</v>
      </c>
      <c r="D16" s="517" t="s">
        <v>317</v>
      </c>
      <c r="E16" s="517" t="s">
        <v>277</v>
      </c>
      <c r="F16" s="517" t="s">
        <v>318</v>
      </c>
      <c r="G16" s="426">
        <v>155</v>
      </c>
      <c r="H16" s="426">
        <v>155</v>
      </c>
      <c r="I16" s="426">
        <v>155</v>
      </c>
      <c r="J16" s="426" t="s">
        <v>254</v>
      </c>
      <c r="K16" s="426">
        <v>155</v>
      </c>
      <c r="L16" s="426" t="s">
        <v>254</v>
      </c>
      <c r="M16" s="518" t="s">
        <v>254</v>
      </c>
      <c r="N16" s="519">
        <v>155</v>
      </c>
      <c r="P16" s="403"/>
      <c r="Q16" s="404"/>
      <c r="R16" s="415"/>
    </row>
    <row r="17" spans="1:18" ht="20.100000000000001" customHeight="1" x14ac:dyDescent="0.3">
      <c r="B17" s="512"/>
      <c r="C17" s="517" t="s">
        <v>174</v>
      </c>
      <c r="D17" s="517" t="s">
        <v>317</v>
      </c>
      <c r="E17" s="517" t="s">
        <v>277</v>
      </c>
      <c r="F17" s="517" t="s">
        <v>318</v>
      </c>
      <c r="G17" s="426">
        <v>225</v>
      </c>
      <c r="H17" s="426">
        <v>225</v>
      </c>
      <c r="I17" s="426">
        <v>225</v>
      </c>
      <c r="J17" s="426">
        <v>230</v>
      </c>
      <c r="K17" s="426">
        <v>225</v>
      </c>
      <c r="L17" s="426" t="s">
        <v>254</v>
      </c>
      <c r="M17" s="518" t="s">
        <v>254</v>
      </c>
      <c r="N17" s="519">
        <v>225.56</v>
      </c>
      <c r="P17" s="403"/>
      <c r="Q17" s="404"/>
      <c r="R17" s="415"/>
    </row>
    <row r="18" spans="1:18" ht="20.100000000000001" customHeight="1" x14ac:dyDescent="0.3">
      <c r="B18" s="512"/>
      <c r="C18" s="517" t="s">
        <v>146</v>
      </c>
      <c r="D18" s="517" t="s">
        <v>319</v>
      </c>
      <c r="E18" s="517" t="s">
        <v>277</v>
      </c>
      <c r="F18" s="517" t="s">
        <v>316</v>
      </c>
      <c r="G18" s="426">
        <v>135</v>
      </c>
      <c r="H18" s="426">
        <v>135</v>
      </c>
      <c r="I18" s="426">
        <v>135</v>
      </c>
      <c r="J18" s="426">
        <v>135</v>
      </c>
      <c r="K18" s="426">
        <v>135</v>
      </c>
      <c r="L18" s="426" t="s">
        <v>254</v>
      </c>
      <c r="M18" s="518" t="s">
        <v>254</v>
      </c>
      <c r="N18" s="519">
        <v>135</v>
      </c>
      <c r="P18" s="403"/>
      <c r="Q18" s="404"/>
      <c r="R18" s="415"/>
    </row>
    <row r="19" spans="1:18" ht="20.100000000000001" customHeight="1" x14ac:dyDescent="0.3">
      <c r="B19" s="512"/>
      <c r="C19" s="517" t="s">
        <v>218</v>
      </c>
      <c r="D19" s="517" t="s">
        <v>319</v>
      </c>
      <c r="E19" s="517" t="s">
        <v>277</v>
      </c>
      <c r="F19" s="517" t="s">
        <v>316</v>
      </c>
      <c r="G19" s="426">
        <v>171.21</v>
      </c>
      <c r="H19" s="426">
        <v>171.29</v>
      </c>
      <c r="I19" s="426">
        <v>171.24</v>
      </c>
      <c r="J19" s="426">
        <v>180</v>
      </c>
      <c r="K19" s="426">
        <v>171.19</v>
      </c>
      <c r="L19" s="426" t="s">
        <v>254</v>
      </c>
      <c r="M19" s="518" t="s">
        <v>254</v>
      </c>
      <c r="N19" s="519">
        <v>171.25</v>
      </c>
      <c r="P19" s="403"/>
      <c r="Q19" s="404"/>
      <c r="R19" s="415"/>
    </row>
    <row r="20" spans="1:18" ht="20.100000000000001" customHeight="1" x14ac:dyDescent="0.3">
      <c r="B20" s="512"/>
      <c r="C20" s="517" t="s">
        <v>174</v>
      </c>
      <c r="D20" s="517" t="s">
        <v>319</v>
      </c>
      <c r="E20" s="517" t="s">
        <v>277</v>
      </c>
      <c r="F20" s="517" t="s">
        <v>316</v>
      </c>
      <c r="G20" s="426">
        <v>150</v>
      </c>
      <c r="H20" s="426">
        <v>150</v>
      </c>
      <c r="I20" s="426">
        <v>150</v>
      </c>
      <c r="J20" s="426">
        <v>150</v>
      </c>
      <c r="K20" s="426">
        <v>150</v>
      </c>
      <c r="L20" s="426" t="s">
        <v>254</v>
      </c>
      <c r="M20" s="518" t="s">
        <v>254</v>
      </c>
      <c r="N20" s="519">
        <v>150</v>
      </c>
      <c r="P20" s="403"/>
      <c r="Q20" s="404"/>
      <c r="R20" s="415"/>
    </row>
    <row r="21" spans="1:18" s="523" customFormat="1" ht="20.100000000000001" customHeight="1" x14ac:dyDescent="0.25">
      <c r="A21" s="521"/>
      <c r="B21" s="522"/>
      <c r="C21" s="517" t="s">
        <v>165</v>
      </c>
      <c r="D21" s="517" t="s">
        <v>319</v>
      </c>
      <c r="E21" s="517" t="s">
        <v>277</v>
      </c>
      <c r="F21" s="517" t="s">
        <v>316</v>
      </c>
      <c r="G21" s="426">
        <v>230</v>
      </c>
      <c r="H21" s="426">
        <v>230</v>
      </c>
      <c r="I21" s="426">
        <v>230</v>
      </c>
      <c r="J21" s="426">
        <v>230</v>
      </c>
      <c r="K21" s="426">
        <v>230</v>
      </c>
      <c r="L21" s="426" t="s">
        <v>254</v>
      </c>
      <c r="M21" s="518" t="s">
        <v>254</v>
      </c>
      <c r="N21" s="519">
        <v>230</v>
      </c>
      <c r="P21" s="403"/>
      <c r="Q21" s="404"/>
      <c r="R21" s="524"/>
    </row>
    <row r="22" spans="1:18" s="523" customFormat="1" ht="20.100000000000001" customHeight="1" x14ac:dyDescent="0.3">
      <c r="A22" s="521"/>
      <c r="B22" s="525" t="s">
        <v>320</v>
      </c>
      <c r="C22" s="517" t="s">
        <v>321</v>
      </c>
      <c r="D22" s="517" t="s">
        <v>283</v>
      </c>
      <c r="E22" s="517" t="s">
        <v>277</v>
      </c>
      <c r="F22" s="517" t="s">
        <v>277</v>
      </c>
      <c r="G22" s="426">
        <v>65.11</v>
      </c>
      <c r="H22" s="426">
        <v>63.12</v>
      </c>
      <c r="I22" s="426">
        <v>62.48</v>
      </c>
      <c r="J22" s="426" t="s">
        <v>254</v>
      </c>
      <c r="K22" s="426">
        <v>62.7</v>
      </c>
      <c r="L22" s="426" t="s">
        <v>254</v>
      </c>
      <c r="M22" s="518" t="s">
        <v>254</v>
      </c>
      <c r="N22" s="519">
        <v>63.11</v>
      </c>
      <c r="P22" s="403"/>
      <c r="Q22" s="404"/>
      <c r="R22" s="415"/>
    </row>
    <row r="23" spans="1:18" s="523" customFormat="1" ht="20.100000000000001" customHeight="1" x14ac:dyDescent="0.25">
      <c r="A23" s="521"/>
      <c r="B23" s="522"/>
      <c r="C23" s="517" t="s">
        <v>164</v>
      </c>
      <c r="D23" s="517" t="s">
        <v>283</v>
      </c>
      <c r="E23" s="517" t="s">
        <v>277</v>
      </c>
      <c r="F23" s="517" t="s">
        <v>277</v>
      </c>
      <c r="G23" s="426">
        <v>72</v>
      </c>
      <c r="H23" s="426">
        <v>72</v>
      </c>
      <c r="I23" s="426">
        <v>72</v>
      </c>
      <c r="J23" s="426">
        <v>72</v>
      </c>
      <c r="K23" s="426">
        <v>72</v>
      </c>
      <c r="L23" s="426" t="s">
        <v>254</v>
      </c>
      <c r="M23" s="518" t="s">
        <v>254</v>
      </c>
      <c r="N23" s="519">
        <v>72</v>
      </c>
      <c r="P23" s="403"/>
      <c r="Q23" s="404"/>
      <c r="R23" s="524"/>
    </row>
    <row r="24" spans="1:18" s="523" customFormat="1" ht="20.100000000000001" customHeight="1" x14ac:dyDescent="0.3">
      <c r="A24" s="521"/>
      <c r="B24" s="525" t="s">
        <v>322</v>
      </c>
      <c r="C24" s="517" t="s">
        <v>321</v>
      </c>
      <c r="D24" s="517" t="s">
        <v>323</v>
      </c>
      <c r="E24" s="517" t="s">
        <v>277</v>
      </c>
      <c r="F24" s="517" t="s">
        <v>324</v>
      </c>
      <c r="G24" s="426">
        <v>21.33</v>
      </c>
      <c r="H24" s="426">
        <v>16.47</v>
      </c>
      <c r="I24" s="426">
        <v>18</v>
      </c>
      <c r="J24" s="426" t="s">
        <v>254</v>
      </c>
      <c r="K24" s="426">
        <v>30</v>
      </c>
      <c r="L24" s="426" t="s">
        <v>254</v>
      </c>
      <c r="M24" s="518" t="s">
        <v>254</v>
      </c>
      <c r="N24" s="519">
        <v>20.75</v>
      </c>
      <c r="P24" s="403"/>
      <c r="Q24" s="404"/>
      <c r="R24" s="415"/>
    </row>
    <row r="25" spans="1:18" ht="20.100000000000001" customHeight="1" x14ac:dyDescent="0.3">
      <c r="B25" s="512"/>
      <c r="C25" s="517" t="s">
        <v>157</v>
      </c>
      <c r="D25" s="517" t="s">
        <v>323</v>
      </c>
      <c r="E25" s="517" t="s">
        <v>277</v>
      </c>
      <c r="F25" s="517" t="s">
        <v>324</v>
      </c>
      <c r="G25" s="426">
        <v>63</v>
      </c>
      <c r="H25" s="426">
        <v>63</v>
      </c>
      <c r="I25" s="426">
        <v>63</v>
      </c>
      <c r="J25" s="426">
        <v>63</v>
      </c>
      <c r="K25" s="426">
        <v>63</v>
      </c>
      <c r="L25" s="427" t="s">
        <v>254</v>
      </c>
      <c r="M25" s="526" t="s">
        <v>254</v>
      </c>
      <c r="N25" s="519">
        <v>63</v>
      </c>
      <c r="P25" s="403"/>
      <c r="Q25" s="404"/>
      <c r="R25" s="415"/>
    </row>
    <row r="26" spans="1:18" s="523" customFormat="1" ht="20.100000000000001" customHeight="1" x14ac:dyDescent="0.25">
      <c r="A26" s="521"/>
      <c r="B26" s="522"/>
      <c r="C26" s="517" t="s">
        <v>164</v>
      </c>
      <c r="D26" s="517" t="s">
        <v>323</v>
      </c>
      <c r="E26" s="517" t="s">
        <v>277</v>
      </c>
      <c r="F26" s="517" t="s">
        <v>324</v>
      </c>
      <c r="G26" s="426">
        <v>48.75</v>
      </c>
      <c r="H26" s="426">
        <v>48.75</v>
      </c>
      <c r="I26" s="426">
        <v>48.75</v>
      </c>
      <c r="J26" s="426">
        <v>48.75</v>
      </c>
      <c r="K26" s="426">
        <v>48.75</v>
      </c>
      <c r="L26" s="426" t="s">
        <v>254</v>
      </c>
      <c r="M26" s="518" t="s">
        <v>254</v>
      </c>
      <c r="N26" s="519">
        <v>48.75</v>
      </c>
      <c r="P26" s="403"/>
      <c r="Q26" s="404"/>
      <c r="R26" s="524"/>
    </row>
    <row r="27" spans="1:18" ht="20.100000000000001" customHeight="1" x14ac:dyDescent="0.3">
      <c r="B27" s="525" t="s">
        <v>325</v>
      </c>
      <c r="C27" s="517" t="s">
        <v>146</v>
      </c>
      <c r="D27" s="517" t="s">
        <v>283</v>
      </c>
      <c r="E27" s="517" t="s">
        <v>277</v>
      </c>
      <c r="F27" s="517" t="s">
        <v>326</v>
      </c>
      <c r="G27" s="426">
        <v>19.7</v>
      </c>
      <c r="H27" s="426">
        <v>19.7</v>
      </c>
      <c r="I27" s="426">
        <v>19.7</v>
      </c>
      <c r="J27" s="426">
        <v>19.7</v>
      </c>
      <c r="K27" s="426">
        <v>19.7</v>
      </c>
      <c r="L27" s="427" t="s">
        <v>254</v>
      </c>
      <c r="M27" s="526" t="s">
        <v>254</v>
      </c>
      <c r="N27" s="519">
        <v>19.7</v>
      </c>
      <c r="P27" s="403"/>
      <c r="Q27" s="404"/>
      <c r="R27" s="415"/>
    </row>
    <row r="28" spans="1:18" ht="20.100000000000001" customHeight="1" x14ac:dyDescent="0.3">
      <c r="B28" s="512"/>
      <c r="C28" s="517" t="s">
        <v>172</v>
      </c>
      <c r="D28" s="517" t="s">
        <v>283</v>
      </c>
      <c r="E28" s="517" t="s">
        <v>277</v>
      </c>
      <c r="F28" s="517" t="s">
        <v>326</v>
      </c>
      <c r="G28" s="426">
        <v>32.4</v>
      </c>
      <c r="H28" s="426">
        <v>32.4</v>
      </c>
      <c r="I28" s="426">
        <v>32.4</v>
      </c>
      <c r="J28" s="426">
        <v>32.4</v>
      </c>
      <c r="K28" s="426">
        <v>32.4</v>
      </c>
      <c r="L28" s="427" t="s">
        <v>254</v>
      </c>
      <c r="M28" s="526" t="s">
        <v>254</v>
      </c>
      <c r="N28" s="519">
        <v>32.4</v>
      </c>
      <c r="P28" s="403"/>
      <c r="Q28" s="404"/>
      <c r="R28" s="415"/>
    </row>
    <row r="29" spans="1:18" s="523" customFormat="1" ht="20.100000000000001" customHeight="1" x14ac:dyDescent="0.25">
      <c r="A29" s="521"/>
      <c r="B29" s="522"/>
      <c r="C29" s="517" t="s">
        <v>174</v>
      </c>
      <c r="D29" s="517" t="s">
        <v>283</v>
      </c>
      <c r="E29" s="517" t="s">
        <v>277</v>
      </c>
      <c r="F29" s="517" t="s">
        <v>326</v>
      </c>
      <c r="G29" s="426">
        <v>23</v>
      </c>
      <c r="H29" s="426">
        <v>23</v>
      </c>
      <c r="I29" s="426">
        <v>23</v>
      </c>
      <c r="J29" s="426">
        <v>23</v>
      </c>
      <c r="K29" s="426">
        <v>23</v>
      </c>
      <c r="L29" s="426" t="s">
        <v>254</v>
      </c>
      <c r="M29" s="527" t="s">
        <v>254</v>
      </c>
      <c r="N29" s="528">
        <v>23</v>
      </c>
      <c r="P29" s="403"/>
      <c r="Q29" s="404"/>
      <c r="R29" s="524"/>
    </row>
    <row r="30" spans="1:18" ht="20.100000000000001" customHeight="1" x14ac:dyDescent="0.3">
      <c r="B30" s="525" t="s">
        <v>327</v>
      </c>
      <c r="C30" s="517" t="s">
        <v>146</v>
      </c>
      <c r="D30" s="517" t="s">
        <v>328</v>
      </c>
      <c r="E30" s="517" t="s">
        <v>277</v>
      </c>
      <c r="F30" s="517" t="s">
        <v>329</v>
      </c>
      <c r="G30" s="426">
        <v>180.5</v>
      </c>
      <c r="H30" s="426">
        <v>180.5</v>
      </c>
      <c r="I30" s="426">
        <v>180.5</v>
      </c>
      <c r="J30" s="426">
        <v>180.5</v>
      </c>
      <c r="K30" s="426">
        <v>180.5</v>
      </c>
      <c r="L30" s="427" t="s">
        <v>254</v>
      </c>
      <c r="M30" s="526" t="s">
        <v>254</v>
      </c>
      <c r="N30" s="519">
        <v>180.5</v>
      </c>
      <c r="P30" s="403"/>
      <c r="Q30" s="404"/>
      <c r="R30" s="415"/>
    </row>
    <row r="31" spans="1:18" ht="20.100000000000001" customHeight="1" x14ac:dyDescent="0.3">
      <c r="B31" s="512"/>
      <c r="C31" s="517" t="s">
        <v>174</v>
      </c>
      <c r="D31" s="517" t="s">
        <v>328</v>
      </c>
      <c r="E31" s="517" t="s">
        <v>277</v>
      </c>
      <c r="F31" s="517" t="s">
        <v>329</v>
      </c>
      <c r="G31" s="426">
        <v>155</v>
      </c>
      <c r="H31" s="426">
        <v>155</v>
      </c>
      <c r="I31" s="426">
        <v>155</v>
      </c>
      <c r="J31" s="426">
        <v>155</v>
      </c>
      <c r="K31" s="426">
        <v>155</v>
      </c>
      <c r="L31" s="427" t="s">
        <v>254</v>
      </c>
      <c r="M31" s="526" t="s">
        <v>254</v>
      </c>
      <c r="N31" s="519">
        <v>155</v>
      </c>
      <c r="P31" s="403"/>
      <c r="Q31" s="404"/>
      <c r="R31" s="415"/>
    </row>
    <row r="32" spans="1:18" ht="20.100000000000001" customHeight="1" x14ac:dyDescent="0.3">
      <c r="B32" s="512"/>
      <c r="C32" s="517" t="s">
        <v>330</v>
      </c>
      <c r="D32" s="517" t="s">
        <v>328</v>
      </c>
      <c r="E32" s="517" t="s">
        <v>277</v>
      </c>
      <c r="F32" s="517" t="s">
        <v>329</v>
      </c>
      <c r="G32" s="426">
        <v>222.02</v>
      </c>
      <c r="H32" s="426">
        <v>221.98</v>
      </c>
      <c r="I32" s="426">
        <v>222.35</v>
      </c>
      <c r="J32" s="426" t="s">
        <v>254</v>
      </c>
      <c r="K32" s="426">
        <v>222.94</v>
      </c>
      <c r="L32" s="427" t="s">
        <v>254</v>
      </c>
      <c r="M32" s="526" t="s">
        <v>254</v>
      </c>
      <c r="N32" s="519">
        <v>222.32</v>
      </c>
      <c r="P32" s="403"/>
      <c r="Q32" s="404"/>
      <c r="R32" s="415"/>
    </row>
    <row r="33" spans="1:18" s="523" customFormat="1" ht="20.100000000000001" customHeight="1" x14ac:dyDescent="0.25">
      <c r="A33" s="521"/>
      <c r="B33" s="522"/>
      <c r="C33" s="517" t="s">
        <v>157</v>
      </c>
      <c r="D33" s="517" t="s">
        <v>328</v>
      </c>
      <c r="E33" s="517" t="s">
        <v>277</v>
      </c>
      <c r="F33" s="517" t="s">
        <v>329</v>
      </c>
      <c r="G33" s="529">
        <v>223</v>
      </c>
      <c r="H33" s="529">
        <v>223</v>
      </c>
      <c r="I33" s="529">
        <v>223</v>
      </c>
      <c r="J33" s="529">
        <v>223</v>
      </c>
      <c r="K33" s="529">
        <v>223</v>
      </c>
      <c r="L33" s="529" t="s">
        <v>254</v>
      </c>
      <c r="M33" s="530" t="s">
        <v>254</v>
      </c>
      <c r="N33" s="531">
        <v>223</v>
      </c>
      <c r="P33" s="403"/>
      <c r="Q33" s="404"/>
      <c r="R33" s="524"/>
    </row>
    <row r="34" spans="1:18" s="523" customFormat="1" ht="20.100000000000001" customHeight="1" x14ac:dyDescent="0.3">
      <c r="A34" s="521"/>
      <c r="B34" s="525" t="s">
        <v>331</v>
      </c>
      <c r="C34" s="517" t="s">
        <v>321</v>
      </c>
      <c r="D34" s="517" t="s">
        <v>332</v>
      </c>
      <c r="E34" s="517" t="s">
        <v>277</v>
      </c>
      <c r="F34" s="517" t="s">
        <v>277</v>
      </c>
      <c r="G34" s="426">
        <v>187</v>
      </c>
      <c r="H34" s="426">
        <v>153</v>
      </c>
      <c r="I34" s="426">
        <v>180</v>
      </c>
      <c r="J34" s="426" t="s">
        <v>254</v>
      </c>
      <c r="K34" s="426">
        <v>176</v>
      </c>
      <c r="L34" s="426" t="s">
        <v>254</v>
      </c>
      <c r="M34" s="518" t="s">
        <v>254</v>
      </c>
      <c r="N34" s="519">
        <v>174</v>
      </c>
      <c r="P34" s="403"/>
      <c r="Q34" s="404"/>
      <c r="R34" s="415"/>
    </row>
    <row r="35" spans="1:18" s="523" customFormat="1" ht="20.100000000000001" customHeight="1" x14ac:dyDescent="0.25">
      <c r="A35" s="521"/>
      <c r="B35" s="522"/>
      <c r="C35" s="517" t="s">
        <v>321</v>
      </c>
      <c r="D35" s="517" t="s">
        <v>333</v>
      </c>
      <c r="E35" s="517" t="s">
        <v>277</v>
      </c>
      <c r="F35" s="517" t="s">
        <v>277</v>
      </c>
      <c r="G35" s="426">
        <v>178.5</v>
      </c>
      <c r="H35" s="426">
        <v>182.5</v>
      </c>
      <c r="I35" s="426">
        <v>190</v>
      </c>
      <c r="J35" s="426" t="s">
        <v>254</v>
      </c>
      <c r="K35" s="426">
        <v>178.5</v>
      </c>
      <c r="L35" s="426" t="s">
        <v>254</v>
      </c>
      <c r="M35" s="518" t="s">
        <v>254</v>
      </c>
      <c r="N35" s="519">
        <v>182.38</v>
      </c>
      <c r="P35" s="403"/>
      <c r="Q35" s="404"/>
      <c r="R35" s="524"/>
    </row>
    <row r="36" spans="1:18" s="523" customFormat="1" ht="20.100000000000001" customHeight="1" x14ac:dyDescent="0.25">
      <c r="A36" s="521"/>
      <c r="B36" s="522"/>
      <c r="C36" s="517" t="s">
        <v>175</v>
      </c>
      <c r="D36" s="517" t="s">
        <v>333</v>
      </c>
      <c r="E36" s="517" t="s">
        <v>277</v>
      </c>
      <c r="F36" s="517" t="s">
        <v>277</v>
      </c>
      <c r="G36" s="426">
        <v>272</v>
      </c>
      <c r="H36" s="426">
        <v>230</v>
      </c>
      <c r="I36" s="426" t="s">
        <v>254</v>
      </c>
      <c r="J36" s="426" t="s">
        <v>254</v>
      </c>
      <c r="K36" s="426" t="s">
        <v>254</v>
      </c>
      <c r="L36" s="426" t="s">
        <v>254</v>
      </c>
      <c r="M36" s="518" t="s">
        <v>254</v>
      </c>
      <c r="N36" s="519">
        <v>245.45</v>
      </c>
      <c r="P36" s="403"/>
      <c r="Q36" s="404"/>
      <c r="R36" s="524"/>
    </row>
    <row r="37" spans="1:18" s="532" customFormat="1" ht="20.100000000000001" customHeight="1" x14ac:dyDescent="0.3">
      <c r="A37" s="520"/>
      <c r="B37" s="525" t="s">
        <v>334</v>
      </c>
      <c r="C37" s="517" t="s">
        <v>156</v>
      </c>
      <c r="D37" s="517" t="s">
        <v>335</v>
      </c>
      <c r="E37" s="517" t="s">
        <v>252</v>
      </c>
      <c r="F37" s="517" t="s">
        <v>277</v>
      </c>
      <c r="G37" s="426">
        <v>55</v>
      </c>
      <c r="H37" s="426">
        <v>58</v>
      </c>
      <c r="I37" s="426">
        <v>55</v>
      </c>
      <c r="J37" s="426" t="s">
        <v>254</v>
      </c>
      <c r="K37" s="426">
        <v>56</v>
      </c>
      <c r="L37" s="426" t="s">
        <v>254</v>
      </c>
      <c r="M37" s="518" t="s">
        <v>254</v>
      </c>
      <c r="N37" s="519">
        <v>55.84</v>
      </c>
      <c r="P37" s="403"/>
      <c r="Q37" s="404"/>
      <c r="R37" s="415"/>
    </row>
    <row r="38" spans="1:18" s="532" customFormat="1" ht="20.100000000000001" customHeight="1" x14ac:dyDescent="0.3">
      <c r="A38" s="520"/>
      <c r="B38" s="512"/>
      <c r="C38" s="517" t="s">
        <v>156</v>
      </c>
      <c r="D38" s="517" t="s">
        <v>336</v>
      </c>
      <c r="E38" s="517" t="s">
        <v>252</v>
      </c>
      <c r="F38" s="517" t="s">
        <v>337</v>
      </c>
      <c r="G38" s="426">
        <v>60</v>
      </c>
      <c r="H38" s="426">
        <v>60</v>
      </c>
      <c r="I38" s="426">
        <v>60</v>
      </c>
      <c r="J38" s="426" t="s">
        <v>254</v>
      </c>
      <c r="K38" s="426">
        <v>61</v>
      </c>
      <c r="L38" s="426" t="s">
        <v>254</v>
      </c>
      <c r="M38" s="518" t="s">
        <v>254</v>
      </c>
      <c r="N38" s="519">
        <v>60.28</v>
      </c>
      <c r="P38" s="403"/>
      <c r="Q38" s="404"/>
      <c r="R38" s="415"/>
    </row>
    <row r="39" spans="1:18" s="523" customFormat="1" ht="20.100000000000001" customHeight="1" x14ac:dyDescent="0.25">
      <c r="A39" s="521"/>
      <c r="B39" s="522"/>
      <c r="C39" s="517" t="s">
        <v>156</v>
      </c>
      <c r="D39" s="517" t="s">
        <v>338</v>
      </c>
      <c r="E39" s="517" t="s">
        <v>252</v>
      </c>
      <c r="F39" s="517" t="s">
        <v>337</v>
      </c>
      <c r="G39" s="426">
        <v>23</v>
      </c>
      <c r="H39" s="426">
        <v>22</v>
      </c>
      <c r="I39" s="426">
        <v>22</v>
      </c>
      <c r="J39" s="426" t="s">
        <v>254</v>
      </c>
      <c r="K39" s="426">
        <v>21</v>
      </c>
      <c r="L39" s="426" t="s">
        <v>254</v>
      </c>
      <c r="M39" s="518" t="s">
        <v>254</v>
      </c>
      <c r="N39" s="519">
        <v>21.92</v>
      </c>
      <c r="P39" s="403"/>
      <c r="Q39" s="404"/>
      <c r="R39" s="524"/>
    </row>
    <row r="40" spans="1:18" ht="20.100000000000001" customHeight="1" x14ac:dyDescent="0.3">
      <c r="B40" s="525" t="s">
        <v>339</v>
      </c>
      <c r="C40" s="517" t="s">
        <v>156</v>
      </c>
      <c r="D40" s="517" t="s">
        <v>340</v>
      </c>
      <c r="E40" s="517" t="s">
        <v>277</v>
      </c>
      <c r="F40" s="517" t="s">
        <v>277</v>
      </c>
      <c r="G40" s="426">
        <v>23</v>
      </c>
      <c r="H40" s="426">
        <v>22</v>
      </c>
      <c r="I40" s="426">
        <v>22</v>
      </c>
      <c r="J40" s="426" t="s">
        <v>254</v>
      </c>
      <c r="K40" s="426">
        <v>21</v>
      </c>
      <c r="L40" s="427" t="s">
        <v>254</v>
      </c>
      <c r="M40" s="526" t="s">
        <v>254</v>
      </c>
      <c r="N40" s="519">
        <v>21.92</v>
      </c>
      <c r="P40" s="403"/>
      <c r="Q40" s="404"/>
      <c r="R40" s="415"/>
    </row>
    <row r="41" spans="1:18" s="523" customFormat="1" ht="20.100000000000001" customHeight="1" x14ac:dyDescent="0.25">
      <c r="A41" s="521"/>
      <c r="B41" s="522"/>
      <c r="C41" s="517" t="s">
        <v>172</v>
      </c>
      <c r="D41" s="517" t="s">
        <v>283</v>
      </c>
      <c r="E41" s="517" t="s">
        <v>277</v>
      </c>
      <c r="F41" s="517" t="s">
        <v>277</v>
      </c>
      <c r="G41" s="426">
        <v>42.76</v>
      </c>
      <c r="H41" s="426">
        <v>42.76</v>
      </c>
      <c r="I41" s="426">
        <v>42.76</v>
      </c>
      <c r="J41" s="426">
        <v>42.76</v>
      </c>
      <c r="K41" s="426">
        <v>42.76</v>
      </c>
      <c r="L41" s="426" t="s">
        <v>254</v>
      </c>
      <c r="M41" s="426" t="s">
        <v>254</v>
      </c>
      <c r="N41" s="519">
        <v>42.76</v>
      </c>
      <c r="P41" s="403"/>
      <c r="Q41" s="404"/>
      <c r="R41" s="524"/>
    </row>
    <row r="42" spans="1:18" s="523" customFormat="1" ht="20.100000000000001" customHeight="1" x14ac:dyDescent="0.3">
      <c r="A42" s="521"/>
      <c r="B42" s="525" t="s">
        <v>341</v>
      </c>
      <c r="C42" s="517" t="s">
        <v>321</v>
      </c>
      <c r="D42" s="517" t="s">
        <v>342</v>
      </c>
      <c r="E42" s="517" t="s">
        <v>277</v>
      </c>
      <c r="F42" s="517" t="s">
        <v>277</v>
      </c>
      <c r="G42" s="426">
        <v>51</v>
      </c>
      <c r="H42" s="426" t="s">
        <v>254</v>
      </c>
      <c r="I42" s="426">
        <v>50</v>
      </c>
      <c r="J42" s="426" t="s">
        <v>254</v>
      </c>
      <c r="K42" s="426">
        <v>45</v>
      </c>
      <c r="L42" s="426" t="s">
        <v>254</v>
      </c>
      <c r="M42" s="426" t="s">
        <v>254</v>
      </c>
      <c r="N42" s="519">
        <v>48.64</v>
      </c>
      <c r="P42" s="403"/>
      <c r="Q42" s="404"/>
      <c r="R42" s="415"/>
    </row>
    <row r="43" spans="1:18" s="532" customFormat="1" ht="20.100000000000001" customHeight="1" x14ac:dyDescent="0.3">
      <c r="A43" s="520"/>
      <c r="B43" s="512"/>
      <c r="C43" s="517" t="s">
        <v>321</v>
      </c>
      <c r="D43" s="517" t="s">
        <v>343</v>
      </c>
      <c r="E43" s="517" t="s">
        <v>277</v>
      </c>
      <c r="F43" s="517" t="s">
        <v>344</v>
      </c>
      <c r="G43" s="426">
        <v>71.27</v>
      </c>
      <c r="H43" s="426">
        <v>71.5</v>
      </c>
      <c r="I43" s="426">
        <v>70.77</v>
      </c>
      <c r="J43" s="426" t="s">
        <v>254</v>
      </c>
      <c r="K43" s="426">
        <v>58.8</v>
      </c>
      <c r="L43" s="426" t="s">
        <v>254</v>
      </c>
      <c r="M43" s="426" t="s">
        <v>254</v>
      </c>
      <c r="N43" s="519">
        <v>68.02</v>
      </c>
      <c r="P43" s="403"/>
      <c r="Q43" s="404"/>
      <c r="R43" s="415"/>
    </row>
    <row r="44" spans="1:18" s="532" customFormat="1" ht="20.100000000000001" customHeight="1" x14ac:dyDescent="0.3">
      <c r="A44" s="520"/>
      <c r="B44" s="512"/>
      <c r="C44" s="517" t="s">
        <v>175</v>
      </c>
      <c r="D44" s="517" t="s">
        <v>343</v>
      </c>
      <c r="E44" s="517" t="s">
        <v>277</v>
      </c>
      <c r="F44" s="517" t="s">
        <v>344</v>
      </c>
      <c r="G44" s="426">
        <v>104</v>
      </c>
      <c r="H44" s="426">
        <v>100</v>
      </c>
      <c r="I44" s="426">
        <v>105</v>
      </c>
      <c r="J44" s="426" t="s">
        <v>254</v>
      </c>
      <c r="K44" s="426">
        <v>96</v>
      </c>
      <c r="L44" s="426">
        <v>96</v>
      </c>
      <c r="M44" s="426" t="s">
        <v>254</v>
      </c>
      <c r="N44" s="519">
        <v>100.88</v>
      </c>
      <c r="P44" s="403"/>
      <c r="Q44" s="404"/>
      <c r="R44" s="415"/>
    </row>
    <row r="45" spans="1:18" s="523" customFormat="1" ht="20.100000000000001" customHeight="1" x14ac:dyDescent="0.3">
      <c r="A45" s="521"/>
      <c r="B45" s="525" t="s">
        <v>345</v>
      </c>
      <c r="C45" s="517" t="s">
        <v>321</v>
      </c>
      <c r="D45" s="517" t="s">
        <v>346</v>
      </c>
      <c r="E45" s="517" t="s">
        <v>252</v>
      </c>
      <c r="F45" s="517" t="s">
        <v>347</v>
      </c>
      <c r="G45" s="426">
        <v>113</v>
      </c>
      <c r="H45" s="426" t="s">
        <v>254</v>
      </c>
      <c r="I45" s="426">
        <v>93</v>
      </c>
      <c r="J45" s="426" t="s">
        <v>254</v>
      </c>
      <c r="K45" s="426">
        <v>111</v>
      </c>
      <c r="L45" s="426" t="s">
        <v>254</v>
      </c>
      <c r="M45" s="518" t="s">
        <v>254</v>
      </c>
      <c r="N45" s="519">
        <v>100.8</v>
      </c>
      <c r="P45" s="403"/>
      <c r="Q45" s="404"/>
      <c r="R45" s="415"/>
    </row>
    <row r="46" spans="1:18" ht="20.100000000000001" customHeight="1" x14ac:dyDescent="0.3">
      <c r="B46" s="512"/>
      <c r="C46" s="517" t="s">
        <v>156</v>
      </c>
      <c r="D46" s="517" t="s">
        <v>346</v>
      </c>
      <c r="E46" s="517" t="s">
        <v>252</v>
      </c>
      <c r="F46" s="517" t="s">
        <v>347</v>
      </c>
      <c r="G46" s="426">
        <v>85</v>
      </c>
      <c r="H46" s="426" t="s">
        <v>254</v>
      </c>
      <c r="I46" s="426">
        <v>75</v>
      </c>
      <c r="J46" s="426" t="s">
        <v>254</v>
      </c>
      <c r="K46" s="426">
        <v>74</v>
      </c>
      <c r="L46" s="426" t="s">
        <v>254</v>
      </c>
      <c r="M46" s="518" t="s">
        <v>254</v>
      </c>
      <c r="N46" s="519">
        <v>78.84</v>
      </c>
      <c r="P46" s="403"/>
      <c r="Q46" s="404"/>
      <c r="R46" s="415"/>
    </row>
    <row r="47" spans="1:18" ht="20.100000000000001" customHeight="1" x14ac:dyDescent="0.3">
      <c r="B47" s="512"/>
      <c r="C47" s="517" t="s">
        <v>175</v>
      </c>
      <c r="D47" s="517" t="s">
        <v>346</v>
      </c>
      <c r="E47" s="517" t="s">
        <v>252</v>
      </c>
      <c r="F47" s="517" t="s">
        <v>347</v>
      </c>
      <c r="G47" s="426">
        <v>102.5</v>
      </c>
      <c r="H47" s="426">
        <v>87.69</v>
      </c>
      <c r="I47" s="426">
        <v>82.27</v>
      </c>
      <c r="J47" s="426" t="s">
        <v>254</v>
      </c>
      <c r="K47" s="426">
        <v>89.6</v>
      </c>
      <c r="L47" s="426" t="s">
        <v>254</v>
      </c>
      <c r="M47" s="518" t="s">
        <v>254</v>
      </c>
      <c r="N47" s="519">
        <v>90.67</v>
      </c>
      <c r="P47" s="403"/>
      <c r="Q47" s="404"/>
      <c r="R47" s="415"/>
    </row>
    <row r="48" spans="1:18" ht="20.100000000000001" customHeight="1" x14ac:dyDescent="0.3">
      <c r="B48" s="512"/>
      <c r="C48" s="517" t="s">
        <v>321</v>
      </c>
      <c r="D48" s="517" t="s">
        <v>348</v>
      </c>
      <c r="E48" s="517" t="s">
        <v>252</v>
      </c>
      <c r="F48" s="517" t="s">
        <v>347</v>
      </c>
      <c r="G48" s="426">
        <v>82.35</v>
      </c>
      <c r="H48" s="426">
        <v>83.53</v>
      </c>
      <c r="I48" s="426">
        <v>77.260000000000005</v>
      </c>
      <c r="J48" s="426" t="s">
        <v>254</v>
      </c>
      <c r="K48" s="426">
        <v>85</v>
      </c>
      <c r="L48" s="426" t="s">
        <v>254</v>
      </c>
      <c r="M48" s="518" t="s">
        <v>254</v>
      </c>
      <c r="N48" s="519">
        <v>82.04</v>
      </c>
      <c r="P48" s="403"/>
      <c r="Q48" s="404"/>
      <c r="R48" s="415"/>
    </row>
    <row r="49" spans="1:18" ht="20.100000000000001" customHeight="1" x14ac:dyDescent="0.3">
      <c r="B49" s="512"/>
      <c r="C49" s="517" t="s">
        <v>156</v>
      </c>
      <c r="D49" s="517" t="s">
        <v>348</v>
      </c>
      <c r="E49" s="517" t="s">
        <v>252</v>
      </c>
      <c r="F49" s="517" t="s">
        <v>347</v>
      </c>
      <c r="G49" s="426">
        <v>85.04</v>
      </c>
      <c r="H49" s="426">
        <v>91.17</v>
      </c>
      <c r="I49" s="426">
        <v>72.959999999999994</v>
      </c>
      <c r="J49" s="426" t="s">
        <v>254</v>
      </c>
      <c r="K49" s="426">
        <v>74.28</v>
      </c>
      <c r="L49" s="426" t="s">
        <v>254</v>
      </c>
      <c r="M49" s="518" t="s">
        <v>254</v>
      </c>
      <c r="N49" s="519">
        <v>81.2</v>
      </c>
      <c r="P49" s="403"/>
      <c r="Q49" s="404"/>
      <c r="R49" s="415"/>
    </row>
    <row r="50" spans="1:18" ht="20.100000000000001" customHeight="1" x14ac:dyDescent="0.3">
      <c r="B50" s="512"/>
      <c r="C50" s="517" t="s">
        <v>321</v>
      </c>
      <c r="D50" s="517" t="s">
        <v>349</v>
      </c>
      <c r="E50" s="517" t="s">
        <v>252</v>
      </c>
      <c r="F50" s="517" t="s">
        <v>350</v>
      </c>
      <c r="G50" s="426">
        <v>60</v>
      </c>
      <c r="H50" s="426" t="s">
        <v>254</v>
      </c>
      <c r="I50" s="426">
        <v>75</v>
      </c>
      <c r="J50" s="426" t="s">
        <v>254</v>
      </c>
      <c r="K50" s="426">
        <v>56</v>
      </c>
      <c r="L50" s="426" t="s">
        <v>254</v>
      </c>
      <c r="M50" s="518" t="s">
        <v>254</v>
      </c>
      <c r="N50" s="519">
        <v>63.65</v>
      </c>
      <c r="P50" s="403"/>
      <c r="Q50" s="404"/>
      <c r="R50" s="415"/>
    </row>
    <row r="51" spans="1:18" ht="20.100000000000001" customHeight="1" x14ac:dyDescent="0.3">
      <c r="B51" s="512"/>
      <c r="C51" s="517" t="s">
        <v>175</v>
      </c>
      <c r="D51" s="517" t="s">
        <v>351</v>
      </c>
      <c r="E51" s="517" t="s">
        <v>277</v>
      </c>
      <c r="F51" s="517" t="s">
        <v>277</v>
      </c>
      <c r="G51" s="426">
        <v>193.12</v>
      </c>
      <c r="H51" s="426">
        <v>187.79</v>
      </c>
      <c r="I51" s="426">
        <v>188.04</v>
      </c>
      <c r="J51" s="426" t="s">
        <v>254</v>
      </c>
      <c r="K51" s="426">
        <v>187.88</v>
      </c>
      <c r="L51" s="426">
        <v>201.21</v>
      </c>
      <c r="M51" s="518" t="s">
        <v>254</v>
      </c>
      <c r="N51" s="519">
        <v>189.62</v>
      </c>
      <c r="P51" s="403"/>
      <c r="Q51" s="404"/>
      <c r="R51" s="415"/>
    </row>
    <row r="52" spans="1:18" s="523" customFormat="1" ht="20.100000000000001" customHeight="1" x14ac:dyDescent="0.25">
      <c r="A52" s="521"/>
      <c r="B52" s="525" t="s">
        <v>352</v>
      </c>
      <c r="C52" s="517" t="s">
        <v>156</v>
      </c>
      <c r="D52" s="517" t="s">
        <v>353</v>
      </c>
      <c r="E52" s="517" t="s">
        <v>277</v>
      </c>
      <c r="F52" s="517" t="s">
        <v>277</v>
      </c>
      <c r="G52" s="426">
        <v>28</v>
      </c>
      <c r="H52" s="426">
        <v>25</v>
      </c>
      <c r="I52" s="426">
        <v>30</v>
      </c>
      <c r="J52" s="426" t="s">
        <v>254</v>
      </c>
      <c r="K52" s="426">
        <v>25</v>
      </c>
      <c r="L52" s="426" t="s">
        <v>254</v>
      </c>
      <c r="M52" s="527" t="s">
        <v>254</v>
      </c>
      <c r="N52" s="528">
        <v>27.52</v>
      </c>
      <c r="P52" s="403"/>
      <c r="Q52" s="404"/>
      <c r="R52" s="524"/>
    </row>
    <row r="53" spans="1:18" ht="20.100000000000001" customHeight="1" x14ac:dyDescent="0.3">
      <c r="B53" s="512"/>
      <c r="C53" s="517" t="s">
        <v>177</v>
      </c>
      <c r="D53" s="517" t="s">
        <v>353</v>
      </c>
      <c r="E53" s="517" t="s">
        <v>277</v>
      </c>
      <c r="F53" s="517" t="s">
        <v>277</v>
      </c>
      <c r="G53" s="426">
        <v>30</v>
      </c>
      <c r="H53" s="426">
        <v>30</v>
      </c>
      <c r="I53" s="426">
        <v>30</v>
      </c>
      <c r="J53" s="426">
        <v>30</v>
      </c>
      <c r="K53" s="426">
        <v>30</v>
      </c>
      <c r="L53" s="426" t="s">
        <v>254</v>
      </c>
      <c r="M53" s="518" t="s">
        <v>254</v>
      </c>
      <c r="N53" s="519">
        <v>30</v>
      </c>
      <c r="P53" s="403"/>
      <c r="Q53" s="404"/>
      <c r="R53" s="415"/>
    </row>
    <row r="54" spans="1:18" ht="20.100000000000001" customHeight="1" x14ac:dyDescent="0.3">
      <c r="B54" s="512"/>
      <c r="C54" s="517" t="s">
        <v>172</v>
      </c>
      <c r="D54" s="517" t="s">
        <v>283</v>
      </c>
      <c r="E54" s="517" t="s">
        <v>277</v>
      </c>
      <c r="F54" s="517" t="s">
        <v>277</v>
      </c>
      <c r="G54" s="426">
        <v>27.9</v>
      </c>
      <c r="H54" s="426">
        <v>27.9</v>
      </c>
      <c r="I54" s="426">
        <v>27.9</v>
      </c>
      <c r="J54" s="426">
        <v>27.9</v>
      </c>
      <c r="K54" s="426">
        <v>27.9</v>
      </c>
      <c r="L54" s="426" t="s">
        <v>254</v>
      </c>
      <c r="M54" s="518" t="s">
        <v>254</v>
      </c>
      <c r="N54" s="519">
        <v>27.9</v>
      </c>
      <c r="P54" s="403"/>
      <c r="Q54" s="404"/>
      <c r="R54" s="415"/>
    </row>
    <row r="55" spans="1:18" ht="20.100000000000001" customHeight="1" x14ac:dyDescent="0.25">
      <c r="B55" s="533" t="s">
        <v>354</v>
      </c>
      <c r="C55" s="517" t="s">
        <v>330</v>
      </c>
      <c r="D55" s="517" t="s">
        <v>355</v>
      </c>
      <c r="E55" s="517" t="s">
        <v>277</v>
      </c>
      <c r="F55" s="517" t="s">
        <v>277</v>
      </c>
      <c r="G55" s="426">
        <v>249.09</v>
      </c>
      <c r="H55" s="426">
        <v>249.69</v>
      </c>
      <c r="I55" s="426">
        <v>249.36</v>
      </c>
      <c r="J55" s="426" t="s">
        <v>254</v>
      </c>
      <c r="K55" s="426">
        <v>249</v>
      </c>
      <c r="L55" s="426" t="s">
        <v>254</v>
      </c>
      <c r="M55" s="518" t="s">
        <v>254</v>
      </c>
      <c r="N55" s="519">
        <v>249.29</v>
      </c>
      <c r="P55" s="403"/>
      <c r="Q55" s="404"/>
      <c r="R55" s="403"/>
    </row>
    <row r="56" spans="1:18" ht="20.100000000000001" customHeight="1" x14ac:dyDescent="0.3">
      <c r="B56" s="525" t="s">
        <v>356</v>
      </c>
      <c r="C56" s="517" t="s">
        <v>175</v>
      </c>
      <c r="D56" s="517" t="s">
        <v>357</v>
      </c>
      <c r="E56" s="517" t="s">
        <v>252</v>
      </c>
      <c r="F56" s="517" t="s">
        <v>277</v>
      </c>
      <c r="G56" s="426">
        <v>148</v>
      </c>
      <c r="H56" s="426">
        <v>150</v>
      </c>
      <c r="I56" s="426">
        <v>161</v>
      </c>
      <c r="J56" s="426" t="s">
        <v>254</v>
      </c>
      <c r="K56" s="426">
        <v>144</v>
      </c>
      <c r="L56" s="426">
        <v>144</v>
      </c>
      <c r="M56" s="518" t="s">
        <v>254</v>
      </c>
      <c r="N56" s="519">
        <v>152.69999999999999</v>
      </c>
      <c r="P56" s="403"/>
      <c r="Q56" s="404"/>
      <c r="R56" s="415"/>
    </row>
    <row r="57" spans="1:18" ht="20.100000000000001" customHeight="1" x14ac:dyDescent="0.3">
      <c r="B57" s="512"/>
      <c r="C57" s="517" t="s">
        <v>156</v>
      </c>
      <c r="D57" s="517" t="s">
        <v>357</v>
      </c>
      <c r="E57" s="517" t="s">
        <v>252</v>
      </c>
      <c r="F57" s="517" t="s">
        <v>277</v>
      </c>
      <c r="G57" s="426">
        <v>165</v>
      </c>
      <c r="H57" s="426">
        <v>120</v>
      </c>
      <c r="I57" s="426">
        <v>150</v>
      </c>
      <c r="J57" s="426" t="s">
        <v>254</v>
      </c>
      <c r="K57" s="426">
        <v>145</v>
      </c>
      <c r="L57" s="426" t="s">
        <v>254</v>
      </c>
      <c r="M57" s="518" t="s">
        <v>254</v>
      </c>
      <c r="N57" s="519">
        <v>145.88</v>
      </c>
      <c r="P57" s="403"/>
      <c r="Q57" s="404"/>
      <c r="R57" s="415"/>
    </row>
    <row r="58" spans="1:18" ht="20.100000000000001" customHeight="1" x14ac:dyDescent="0.3">
      <c r="B58" s="512"/>
      <c r="C58" s="517" t="s">
        <v>321</v>
      </c>
      <c r="D58" s="517" t="s">
        <v>358</v>
      </c>
      <c r="E58" s="517" t="s">
        <v>252</v>
      </c>
      <c r="F58" s="517" t="s">
        <v>359</v>
      </c>
      <c r="G58" s="426" t="s">
        <v>254</v>
      </c>
      <c r="H58" s="426">
        <v>60</v>
      </c>
      <c r="I58" s="426">
        <v>66</v>
      </c>
      <c r="J58" s="426" t="s">
        <v>254</v>
      </c>
      <c r="K58" s="426">
        <v>74</v>
      </c>
      <c r="L58" s="426" t="s">
        <v>254</v>
      </c>
      <c r="M58" s="518" t="s">
        <v>254</v>
      </c>
      <c r="N58" s="519">
        <v>66.67</v>
      </c>
      <c r="P58" s="403"/>
      <c r="Q58" s="404"/>
      <c r="R58" s="415"/>
    </row>
    <row r="59" spans="1:18" s="523" customFormat="1" ht="20.100000000000001" customHeight="1" x14ac:dyDescent="0.25">
      <c r="A59" s="521"/>
      <c r="B59" s="522"/>
      <c r="C59" s="517" t="s">
        <v>156</v>
      </c>
      <c r="D59" s="517" t="s">
        <v>358</v>
      </c>
      <c r="E59" s="517" t="s">
        <v>252</v>
      </c>
      <c r="F59" s="517" t="s">
        <v>359</v>
      </c>
      <c r="G59" s="426">
        <v>75</v>
      </c>
      <c r="H59" s="426">
        <v>73</v>
      </c>
      <c r="I59" s="426">
        <v>75</v>
      </c>
      <c r="J59" s="426" t="s">
        <v>254</v>
      </c>
      <c r="K59" s="426">
        <v>75</v>
      </c>
      <c r="L59" s="426" t="s">
        <v>254</v>
      </c>
      <c r="M59" s="518" t="s">
        <v>254</v>
      </c>
      <c r="N59" s="519">
        <v>74.78</v>
      </c>
      <c r="P59" s="403"/>
      <c r="Q59" s="404"/>
      <c r="R59" s="524"/>
    </row>
    <row r="60" spans="1:18" ht="20.100000000000001" customHeight="1" x14ac:dyDescent="0.3">
      <c r="B60" s="525" t="s">
        <v>360</v>
      </c>
      <c r="C60" s="517" t="s">
        <v>177</v>
      </c>
      <c r="D60" s="517" t="s">
        <v>283</v>
      </c>
      <c r="E60" s="517" t="s">
        <v>277</v>
      </c>
      <c r="F60" s="517" t="s">
        <v>277</v>
      </c>
      <c r="G60" s="426">
        <v>17</v>
      </c>
      <c r="H60" s="426">
        <v>17</v>
      </c>
      <c r="I60" s="426">
        <v>17</v>
      </c>
      <c r="J60" s="426">
        <v>17</v>
      </c>
      <c r="K60" s="426">
        <v>17</v>
      </c>
      <c r="L60" s="427" t="s">
        <v>254</v>
      </c>
      <c r="M60" s="526" t="s">
        <v>254</v>
      </c>
      <c r="N60" s="519">
        <v>17</v>
      </c>
      <c r="P60" s="403"/>
      <c r="Q60" s="404"/>
      <c r="R60" s="415"/>
    </row>
    <row r="61" spans="1:18" ht="20.100000000000001" customHeight="1" thickBot="1" x14ac:dyDescent="0.35">
      <c r="B61" s="443"/>
      <c r="C61" s="444" t="s">
        <v>165</v>
      </c>
      <c r="D61" s="444" t="s">
        <v>283</v>
      </c>
      <c r="E61" s="444" t="s">
        <v>277</v>
      </c>
      <c r="F61" s="444" t="s">
        <v>277</v>
      </c>
      <c r="G61" s="433">
        <v>29</v>
      </c>
      <c r="H61" s="433">
        <v>29</v>
      </c>
      <c r="I61" s="433">
        <v>29</v>
      </c>
      <c r="J61" s="433">
        <v>29</v>
      </c>
      <c r="K61" s="433">
        <v>29</v>
      </c>
      <c r="L61" s="433" t="s">
        <v>254</v>
      </c>
      <c r="M61" s="433" t="s">
        <v>254</v>
      </c>
      <c r="N61" s="534">
        <v>29</v>
      </c>
      <c r="P61" s="403"/>
      <c r="Q61" s="404"/>
      <c r="R61" s="415"/>
    </row>
    <row r="62" spans="1:18" ht="16.350000000000001" customHeight="1" x14ac:dyDescent="0.25">
      <c r="N62" s="103" t="s">
        <v>56</v>
      </c>
      <c r="P62" s="403"/>
      <c r="Q62" s="404"/>
    </row>
    <row r="63" spans="1:18" ht="16.350000000000001" customHeight="1" x14ac:dyDescent="0.25">
      <c r="M63" s="535"/>
      <c r="N63" s="278"/>
      <c r="P63" s="403"/>
      <c r="Q63" s="404"/>
    </row>
    <row r="64" spans="1:18" ht="16.350000000000001" customHeight="1" x14ac:dyDescent="0.25">
      <c r="P64" s="403"/>
      <c r="Q64" s="404"/>
    </row>
    <row r="65" spans="16:17" ht="16.350000000000001" customHeight="1" x14ac:dyDescent="0.25">
      <c r="P65" s="403"/>
      <c r="Q65" s="404"/>
    </row>
    <row r="66" spans="16:17" ht="16.350000000000001" customHeight="1" x14ac:dyDescent="0.3">
      <c r="Q66" s="415"/>
    </row>
    <row r="67" spans="16:17" ht="16.350000000000001" customHeight="1" x14ac:dyDescent="0.3">
      <c r="Q67" s="415"/>
    </row>
    <row r="68" spans="16:17" ht="16.350000000000001" customHeight="1" x14ac:dyDescent="0.3">
      <c r="Q68" s="41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2"/>
  <sheetViews>
    <sheetView showGridLines="0" zoomScale="70" zoomScaleNormal="70" zoomScaleSheetLayoutView="80" workbookViewId="0">
      <selection activeCell="K15" sqref="K15"/>
    </sheetView>
  </sheetViews>
  <sheetFormatPr baseColWidth="10" defaultColWidth="12.5703125" defaultRowHeight="15" x14ac:dyDescent="0.25"/>
  <cols>
    <col min="1" max="1" width="2.7109375" style="536" customWidth="1"/>
    <col min="2" max="2" width="38.7109375" style="511" customWidth="1"/>
    <col min="3" max="3" width="12.7109375" style="511" customWidth="1"/>
    <col min="4" max="4" width="55.7109375" style="511" customWidth="1"/>
    <col min="5" max="5" width="7.7109375" style="511" customWidth="1"/>
    <col min="6" max="6" width="21.7109375" style="511" customWidth="1"/>
    <col min="7" max="7" width="60.7109375" style="511" customWidth="1"/>
    <col min="8" max="8" width="3.7109375" style="357" customWidth="1"/>
    <col min="9" max="9" width="8.28515625" style="357" bestFit="1" customWidth="1"/>
    <col min="10" max="10" width="10.85546875" style="537" bestFit="1" customWidth="1"/>
    <col min="11" max="11" width="9.28515625" style="357" customWidth="1"/>
    <col min="12" max="12" width="12.5703125" style="357"/>
    <col min="13" max="14" width="14.7109375" style="357" bestFit="1" customWidth="1"/>
    <col min="15" max="15" width="12.85546875" style="357" bestFit="1" customWidth="1"/>
    <col min="16" max="16384" width="12.5703125" style="357"/>
  </cols>
  <sheetData>
    <row r="2" spans="1:11" x14ac:dyDescent="0.25">
      <c r="G2" s="360"/>
      <c r="H2" s="361"/>
    </row>
    <row r="3" spans="1:11" ht="8.25" customHeight="1" x14ac:dyDescent="0.25">
      <c r="H3" s="361"/>
    </row>
    <row r="4" spans="1:11" ht="0.75" customHeight="1" thickBot="1" x14ac:dyDescent="0.3">
      <c r="H4" s="361"/>
    </row>
    <row r="5" spans="1:11" ht="26.25" customHeight="1" thickBot="1" x14ac:dyDescent="0.3">
      <c r="B5" s="454" t="s">
        <v>361</v>
      </c>
      <c r="C5" s="455"/>
      <c r="D5" s="455"/>
      <c r="E5" s="455"/>
      <c r="F5" s="455"/>
      <c r="G5" s="456"/>
      <c r="H5" s="363"/>
    </row>
    <row r="6" spans="1:11" ht="15" customHeight="1" x14ac:dyDescent="0.25">
      <c r="B6" s="458"/>
      <c r="C6" s="458"/>
      <c r="D6" s="458"/>
      <c r="E6" s="458"/>
      <c r="F6" s="458"/>
      <c r="G6" s="458"/>
      <c r="H6" s="365"/>
    </row>
    <row r="7" spans="1:11" ht="15" customHeight="1" x14ac:dyDescent="0.25">
      <c r="B7" s="458" t="s">
        <v>298</v>
      </c>
      <c r="C7" s="458"/>
      <c r="D7" s="458"/>
      <c r="E7" s="458"/>
      <c r="F7" s="458"/>
      <c r="G7" s="458"/>
      <c r="H7" s="365"/>
    </row>
    <row r="8" spans="1:11" ht="15" customHeight="1" x14ac:dyDescent="0.25">
      <c r="B8" s="538"/>
      <c r="C8" s="538"/>
      <c r="D8" s="538"/>
      <c r="E8" s="538"/>
      <c r="F8" s="538"/>
      <c r="G8" s="538"/>
      <c r="H8" s="365"/>
    </row>
    <row r="9" spans="1:11" ht="16.5" customHeight="1" x14ac:dyDescent="0.25">
      <c r="B9" s="372" t="s">
        <v>299</v>
      </c>
      <c r="C9" s="458"/>
      <c r="D9" s="458"/>
      <c r="E9" s="458"/>
      <c r="F9" s="458"/>
      <c r="G9" s="458"/>
      <c r="H9" s="365"/>
    </row>
    <row r="10" spans="1:11" s="375" customFormat="1" ht="12" customHeight="1" x14ac:dyDescent="0.25">
      <c r="A10" s="539"/>
      <c r="B10" s="540"/>
      <c r="C10" s="540"/>
      <c r="D10" s="540"/>
      <c r="E10" s="540"/>
      <c r="F10" s="540"/>
      <c r="G10" s="540"/>
      <c r="H10" s="365"/>
      <c r="J10" s="541"/>
    </row>
    <row r="11" spans="1:11" ht="17.25" customHeight="1" x14ac:dyDescent="0.25">
      <c r="A11" s="542"/>
      <c r="B11" s="543" t="s">
        <v>69</v>
      </c>
      <c r="C11" s="543"/>
      <c r="D11" s="543"/>
      <c r="E11" s="543"/>
      <c r="F11" s="543"/>
      <c r="G11" s="543"/>
      <c r="H11" s="544"/>
    </row>
    <row r="12" spans="1:11" ht="6.75" customHeight="1" thickBot="1" x14ac:dyDescent="0.3">
      <c r="A12" s="542"/>
      <c r="B12" s="545"/>
      <c r="C12" s="545"/>
      <c r="D12" s="545"/>
      <c r="E12" s="545"/>
      <c r="F12" s="545"/>
      <c r="G12" s="545"/>
      <c r="H12" s="544"/>
    </row>
    <row r="13" spans="1:11" ht="16.350000000000001" customHeight="1" x14ac:dyDescent="0.25">
      <c r="A13" s="542"/>
      <c r="B13" s="379" t="s">
        <v>140</v>
      </c>
      <c r="C13" s="380" t="s">
        <v>241</v>
      </c>
      <c r="D13" s="381" t="s">
        <v>242</v>
      </c>
      <c r="E13" s="380" t="s">
        <v>243</v>
      </c>
      <c r="F13" s="381" t="s">
        <v>244</v>
      </c>
      <c r="G13" s="467" t="s">
        <v>300</v>
      </c>
      <c r="H13" s="546"/>
    </row>
    <row r="14" spans="1:11" ht="16.350000000000001" customHeight="1" x14ac:dyDescent="0.25">
      <c r="A14" s="542"/>
      <c r="B14" s="388"/>
      <c r="C14" s="389"/>
      <c r="D14" s="468" t="s">
        <v>247</v>
      </c>
      <c r="E14" s="389"/>
      <c r="F14" s="390"/>
      <c r="G14" s="469" t="str">
        <f>'[9]Pág. 15'!$G$13</f>
        <v>Semana 33 - 2019: 12/08 - 18/08</v>
      </c>
      <c r="H14" s="547"/>
    </row>
    <row r="15" spans="1:11" s="532" customFormat="1" ht="30" customHeight="1" x14ac:dyDescent="0.3">
      <c r="A15" s="542"/>
      <c r="B15" s="442" t="s">
        <v>314</v>
      </c>
      <c r="C15" s="425" t="s">
        <v>302</v>
      </c>
      <c r="D15" s="425" t="s">
        <v>315</v>
      </c>
      <c r="E15" s="425" t="s">
        <v>277</v>
      </c>
      <c r="F15" s="425" t="s">
        <v>316</v>
      </c>
      <c r="G15" s="498">
        <v>185</v>
      </c>
      <c r="H15" s="439"/>
      <c r="I15" s="472"/>
      <c r="J15" s="548"/>
      <c r="K15" s="549"/>
    </row>
    <row r="16" spans="1:11" s="405" customFormat="1" ht="30" customHeight="1" x14ac:dyDescent="0.25">
      <c r="A16" s="536"/>
      <c r="B16" s="424"/>
      <c r="C16" s="425" t="s">
        <v>302</v>
      </c>
      <c r="D16" s="425" t="s">
        <v>317</v>
      </c>
      <c r="E16" s="425" t="s">
        <v>277</v>
      </c>
      <c r="F16" s="425" t="s">
        <v>362</v>
      </c>
      <c r="G16" s="498">
        <v>182.9</v>
      </c>
      <c r="I16" s="472"/>
      <c r="J16" s="548"/>
      <c r="K16" s="472"/>
    </row>
    <row r="17" spans="1:11" s="523" customFormat="1" ht="30" customHeight="1" x14ac:dyDescent="0.25">
      <c r="A17" s="550"/>
      <c r="B17" s="430"/>
      <c r="C17" s="425" t="s">
        <v>302</v>
      </c>
      <c r="D17" s="425" t="s">
        <v>319</v>
      </c>
      <c r="E17" s="425" t="s">
        <v>277</v>
      </c>
      <c r="F17" s="425" t="s">
        <v>316</v>
      </c>
      <c r="G17" s="498">
        <v>165.21</v>
      </c>
      <c r="H17" s="551"/>
      <c r="I17" s="472"/>
      <c r="J17" s="548"/>
      <c r="K17" s="552"/>
    </row>
    <row r="18" spans="1:11" s="405" customFormat="1" ht="30" customHeight="1" x14ac:dyDescent="0.25">
      <c r="A18" s="536"/>
      <c r="B18" s="440" t="s">
        <v>320</v>
      </c>
      <c r="C18" s="425" t="s">
        <v>302</v>
      </c>
      <c r="D18" s="425" t="s">
        <v>283</v>
      </c>
      <c r="E18" s="425" t="s">
        <v>277</v>
      </c>
      <c r="F18" s="425" t="s">
        <v>363</v>
      </c>
      <c r="G18" s="498">
        <v>64.23</v>
      </c>
      <c r="H18" s="402"/>
      <c r="I18" s="472"/>
      <c r="J18" s="548"/>
      <c r="K18" s="472"/>
    </row>
    <row r="19" spans="1:11" s="405" customFormat="1" ht="30" customHeight="1" x14ac:dyDescent="0.25">
      <c r="A19" s="536"/>
      <c r="B19" s="440" t="s">
        <v>322</v>
      </c>
      <c r="C19" s="425" t="s">
        <v>302</v>
      </c>
      <c r="D19" s="425" t="s">
        <v>323</v>
      </c>
      <c r="E19" s="425" t="s">
        <v>277</v>
      </c>
      <c r="F19" s="425" t="s">
        <v>364</v>
      </c>
      <c r="G19" s="498">
        <v>42.45</v>
      </c>
      <c r="H19" s="402"/>
      <c r="I19" s="472"/>
      <c r="J19" s="548"/>
      <c r="K19" s="472"/>
    </row>
    <row r="20" spans="1:11" s="405" customFormat="1" ht="30" customHeight="1" x14ac:dyDescent="0.25">
      <c r="A20" s="536"/>
      <c r="B20" s="440" t="s">
        <v>325</v>
      </c>
      <c r="C20" s="425" t="s">
        <v>302</v>
      </c>
      <c r="D20" s="425" t="s">
        <v>283</v>
      </c>
      <c r="E20" s="425" t="s">
        <v>277</v>
      </c>
      <c r="F20" s="425" t="s">
        <v>365</v>
      </c>
      <c r="G20" s="498">
        <v>30.18</v>
      </c>
      <c r="H20" s="402"/>
      <c r="I20" s="472"/>
      <c r="J20" s="548"/>
      <c r="K20" s="472"/>
    </row>
    <row r="21" spans="1:11" s="405" customFormat="1" ht="30" customHeight="1" x14ac:dyDescent="0.25">
      <c r="A21" s="536"/>
      <c r="B21" s="553" t="s">
        <v>366</v>
      </c>
      <c r="C21" s="425" t="s">
        <v>302</v>
      </c>
      <c r="D21" s="425" t="s">
        <v>328</v>
      </c>
      <c r="E21" s="425" t="s">
        <v>277</v>
      </c>
      <c r="F21" s="425" t="s">
        <v>367</v>
      </c>
      <c r="G21" s="554">
        <v>172.44</v>
      </c>
      <c r="H21" s="402"/>
      <c r="I21" s="472"/>
      <c r="J21" s="548"/>
      <c r="K21" s="472"/>
    </row>
    <row r="22" spans="1:11" s="405" customFormat="1" ht="30" customHeight="1" x14ac:dyDescent="0.25">
      <c r="A22" s="536"/>
      <c r="B22" s="440" t="s">
        <v>368</v>
      </c>
      <c r="C22" s="425" t="s">
        <v>302</v>
      </c>
      <c r="D22" s="425" t="s">
        <v>283</v>
      </c>
      <c r="E22" s="425" t="s">
        <v>277</v>
      </c>
      <c r="F22" s="425" t="s">
        <v>277</v>
      </c>
      <c r="G22" s="498">
        <v>194.99</v>
      </c>
      <c r="H22" s="402"/>
      <c r="I22" s="472"/>
      <c r="J22" s="548"/>
      <c r="K22" s="472"/>
    </row>
    <row r="23" spans="1:11" s="405" customFormat="1" ht="30" customHeight="1" x14ac:dyDescent="0.25">
      <c r="A23" s="536"/>
      <c r="B23" s="440" t="s">
        <v>334</v>
      </c>
      <c r="C23" s="425" t="s">
        <v>302</v>
      </c>
      <c r="D23" s="425" t="s">
        <v>283</v>
      </c>
      <c r="E23" s="425" t="s">
        <v>252</v>
      </c>
      <c r="F23" s="425" t="s">
        <v>369</v>
      </c>
      <c r="G23" s="498">
        <v>57.45</v>
      </c>
      <c r="H23" s="402"/>
      <c r="I23" s="472"/>
      <c r="J23" s="548"/>
      <c r="K23" s="472"/>
    </row>
    <row r="24" spans="1:11" s="405" customFormat="1" ht="30" customHeight="1" x14ac:dyDescent="0.25">
      <c r="A24" s="536"/>
      <c r="B24" s="440" t="s">
        <v>339</v>
      </c>
      <c r="C24" s="425" t="s">
        <v>302</v>
      </c>
      <c r="D24" s="425" t="s">
        <v>283</v>
      </c>
      <c r="E24" s="425" t="s">
        <v>277</v>
      </c>
      <c r="F24" s="425" t="s">
        <v>277</v>
      </c>
      <c r="G24" s="498">
        <v>34.42</v>
      </c>
      <c r="H24" s="402"/>
      <c r="I24" s="472"/>
      <c r="J24" s="548"/>
      <c r="K24" s="472"/>
    </row>
    <row r="25" spans="1:11" s="405" customFormat="1" ht="30" customHeight="1" x14ac:dyDescent="0.25">
      <c r="A25" s="536"/>
      <c r="B25" s="440" t="s">
        <v>341</v>
      </c>
      <c r="C25" s="425" t="s">
        <v>302</v>
      </c>
      <c r="D25" s="425" t="s">
        <v>370</v>
      </c>
      <c r="E25" s="425" t="s">
        <v>277</v>
      </c>
      <c r="F25" s="425" t="s">
        <v>344</v>
      </c>
      <c r="G25" s="498">
        <v>99.75</v>
      </c>
      <c r="H25" s="402"/>
      <c r="I25" s="472"/>
      <c r="J25" s="548"/>
      <c r="K25" s="472"/>
    </row>
    <row r="26" spans="1:11" s="405" customFormat="1" ht="30" customHeight="1" x14ac:dyDescent="0.25">
      <c r="A26" s="536"/>
      <c r="B26" s="440" t="s">
        <v>371</v>
      </c>
      <c r="C26" s="425" t="s">
        <v>302</v>
      </c>
      <c r="D26" s="425" t="s">
        <v>283</v>
      </c>
      <c r="E26" s="425" t="s">
        <v>252</v>
      </c>
      <c r="F26" s="425" t="s">
        <v>372</v>
      </c>
      <c r="G26" s="498">
        <v>76.760000000000005</v>
      </c>
      <c r="H26" s="402"/>
      <c r="I26" s="472"/>
      <c r="J26" s="548"/>
      <c r="K26" s="472"/>
    </row>
    <row r="27" spans="1:11" s="405" customFormat="1" ht="30" customHeight="1" x14ac:dyDescent="0.25">
      <c r="A27" s="536"/>
      <c r="B27" s="440" t="s">
        <v>352</v>
      </c>
      <c r="C27" s="425" t="s">
        <v>302</v>
      </c>
      <c r="D27" s="425" t="s">
        <v>283</v>
      </c>
      <c r="E27" s="425" t="s">
        <v>277</v>
      </c>
      <c r="F27" s="425" t="s">
        <v>277</v>
      </c>
      <c r="G27" s="498">
        <v>28.77</v>
      </c>
      <c r="H27" s="402"/>
      <c r="I27" s="472"/>
      <c r="J27" s="548"/>
      <c r="K27" s="472"/>
    </row>
    <row r="28" spans="1:11" s="532" customFormat="1" ht="30" customHeight="1" x14ac:dyDescent="0.3">
      <c r="A28" s="542"/>
      <c r="B28" s="442" t="s">
        <v>356</v>
      </c>
      <c r="C28" s="425" t="s">
        <v>302</v>
      </c>
      <c r="D28" s="425" t="s">
        <v>357</v>
      </c>
      <c r="E28" s="425" t="s">
        <v>252</v>
      </c>
      <c r="F28" s="425" t="s">
        <v>277</v>
      </c>
      <c r="G28" s="498">
        <v>147.65</v>
      </c>
      <c r="I28" s="472"/>
      <c r="J28" s="548"/>
      <c r="K28" s="549"/>
    </row>
    <row r="29" spans="1:11" ht="30" customHeight="1" x14ac:dyDescent="0.25">
      <c r="B29" s="430"/>
      <c r="C29" s="425" t="s">
        <v>302</v>
      </c>
      <c r="D29" s="425" t="s">
        <v>358</v>
      </c>
      <c r="E29" s="425" t="s">
        <v>252</v>
      </c>
      <c r="F29" s="425" t="s">
        <v>359</v>
      </c>
      <c r="G29" s="498">
        <v>73.97</v>
      </c>
      <c r="H29" s="439"/>
      <c r="I29" s="472"/>
      <c r="J29" s="548"/>
      <c r="K29" s="552"/>
    </row>
    <row r="30" spans="1:11" s="405" customFormat="1" ht="30" customHeight="1" thickBot="1" x14ac:dyDescent="0.3">
      <c r="A30" s="536"/>
      <c r="B30" s="555" t="s">
        <v>373</v>
      </c>
      <c r="C30" s="432" t="s">
        <v>302</v>
      </c>
      <c r="D30" s="432" t="s">
        <v>283</v>
      </c>
      <c r="E30" s="432" t="s">
        <v>277</v>
      </c>
      <c r="F30" s="432" t="s">
        <v>277</v>
      </c>
      <c r="G30" s="471">
        <v>29.62</v>
      </c>
      <c r="H30" s="402"/>
      <c r="I30" s="472"/>
      <c r="J30" s="548"/>
      <c r="K30" s="472"/>
    </row>
    <row r="31" spans="1:11" x14ac:dyDescent="0.25">
      <c r="B31" s="556"/>
      <c r="C31" s="556"/>
      <c r="D31" s="556"/>
      <c r="E31" s="556"/>
      <c r="F31" s="556"/>
      <c r="G31" s="103" t="s">
        <v>56</v>
      </c>
      <c r="I31" s="375"/>
      <c r="J31" s="541"/>
    </row>
    <row r="32" spans="1:11" ht="14.25" customHeight="1" x14ac:dyDescent="0.25">
      <c r="G32" s="2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F20" sqref="F20"/>
    </sheetView>
  </sheetViews>
  <sheetFormatPr baseColWidth="10" defaultRowHeight="12.75" x14ac:dyDescent="0.2"/>
  <cols>
    <col min="1" max="1" width="2.7109375" style="557" customWidth="1"/>
    <col min="2" max="2" width="25" style="557" customWidth="1"/>
    <col min="3" max="3" width="11.5703125" style="557" customWidth="1"/>
    <col min="4" max="4" width="11.42578125" style="557"/>
    <col min="5" max="5" width="19" style="557" customWidth="1"/>
    <col min="6" max="6" width="15" style="557" customWidth="1"/>
    <col min="7" max="7" width="14.5703125" style="557" customWidth="1"/>
    <col min="8" max="8" width="15.85546875" style="557" customWidth="1"/>
    <col min="9" max="9" width="2.7109375" style="557" customWidth="1"/>
    <col min="10" max="16384" width="11.42578125" style="557"/>
  </cols>
  <sheetData>
    <row r="3" spans="2:8" ht="18" x14ac:dyDescent="0.2">
      <c r="B3" s="362" t="s">
        <v>374</v>
      </c>
      <c r="C3" s="362"/>
      <c r="D3" s="362"/>
      <c r="E3" s="362"/>
      <c r="F3" s="362"/>
      <c r="G3" s="362"/>
      <c r="H3" s="362"/>
    </row>
    <row r="4" spans="2:8" ht="15" x14ac:dyDescent="0.2">
      <c r="B4" s="558" t="s">
        <v>375</v>
      </c>
      <c r="C4" s="558"/>
      <c r="D4" s="558"/>
      <c r="E4" s="558"/>
      <c r="F4" s="558"/>
      <c r="G4" s="558"/>
      <c r="H4" s="558"/>
    </row>
    <row r="5" spans="2:8" ht="15.75" thickBot="1" x14ac:dyDescent="0.25">
      <c r="B5" s="559"/>
      <c r="C5" s="559"/>
      <c r="D5" s="559"/>
      <c r="E5" s="559"/>
      <c r="F5" s="559"/>
      <c r="G5" s="559"/>
      <c r="H5" s="559"/>
    </row>
    <row r="6" spans="2:8" ht="15" thickBot="1" x14ac:dyDescent="0.25">
      <c r="B6" s="454" t="s">
        <v>376</v>
      </c>
      <c r="C6" s="455"/>
      <c r="D6" s="455"/>
      <c r="E6" s="455"/>
      <c r="F6" s="455"/>
      <c r="G6" s="455"/>
      <c r="H6" s="456"/>
    </row>
    <row r="7" spans="2:8" ht="9" customHeight="1" x14ac:dyDescent="0.2">
      <c r="B7" s="560"/>
      <c r="C7" s="560"/>
      <c r="D7" s="560"/>
      <c r="E7" s="560"/>
      <c r="F7" s="560"/>
      <c r="G7" s="560"/>
      <c r="H7" s="560"/>
    </row>
    <row r="8" spans="2:8" x14ac:dyDescent="0.2">
      <c r="B8" s="561" t="s">
        <v>377</v>
      </c>
      <c r="C8" s="561"/>
      <c r="D8" s="561"/>
      <c r="E8" s="561"/>
      <c r="F8" s="561"/>
      <c r="G8" s="561"/>
      <c r="H8" s="561"/>
    </row>
    <row r="9" spans="2:8" x14ac:dyDescent="0.2">
      <c r="B9" s="258" t="s">
        <v>378</v>
      </c>
      <c r="C9" s="258" t="s">
        <v>379</v>
      </c>
      <c r="D9" s="258"/>
      <c r="E9" s="258"/>
      <c r="F9" s="258"/>
      <c r="G9" s="258"/>
      <c r="H9" s="258"/>
    </row>
    <row r="10" spans="2:8" ht="13.5" thickBot="1" x14ac:dyDescent="0.25">
      <c r="B10" s="562"/>
      <c r="C10" s="562"/>
      <c r="D10" s="562"/>
      <c r="E10" s="562"/>
      <c r="F10" s="562"/>
      <c r="G10" s="562"/>
      <c r="H10" s="562"/>
    </row>
    <row r="11" spans="2:8" ht="12.75" customHeight="1" x14ac:dyDescent="0.2">
      <c r="B11" s="563"/>
      <c r="C11" s="564" t="s">
        <v>380</v>
      </c>
      <c r="D11" s="565"/>
      <c r="E11" s="566"/>
      <c r="F11" s="567" t="s">
        <v>381</v>
      </c>
      <c r="G11" s="567" t="s">
        <v>382</v>
      </c>
      <c r="H11" s="568"/>
    </row>
    <row r="12" spans="2:8" x14ac:dyDescent="0.2">
      <c r="B12" s="569" t="s">
        <v>383</v>
      </c>
      <c r="C12" s="570" t="s">
        <v>384</v>
      </c>
      <c r="D12" s="571"/>
      <c r="E12" s="572"/>
      <c r="F12" s="573"/>
      <c r="G12" s="573"/>
      <c r="H12" s="574" t="s">
        <v>205</v>
      </c>
    </row>
    <row r="13" spans="2:8" ht="13.5" thickBot="1" x14ac:dyDescent="0.25">
      <c r="B13" s="569"/>
      <c r="C13" s="570" t="s">
        <v>385</v>
      </c>
      <c r="D13" s="571"/>
      <c r="E13" s="572"/>
      <c r="F13" s="573"/>
      <c r="G13" s="573"/>
      <c r="H13" s="574"/>
    </row>
    <row r="14" spans="2:8" ht="15.95" customHeight="1" x14ac:dyDescent="0.2">
      <c r="B14" s="575" t="s">
        <v>386</v>
      </c>
      <c r="C14" s="576" t="s">
        <v>387</v>
      </c>
      <c r="D14" s="577"/>
      <c r="E14" s="578"/>
      <c r="F14" s="579" t="s">
        <v>388</v>
      </c>
      <c r="G14" s="579" t="s">
        <v>389</v>
      </c>
      <c r="H14" s="580">
        <f>G14-F14</f>
        <v>1.8600000000000136</v>
      </c>
    </row>
    <row r="15" spans="2:8" ht="15.95" customHeight="1" x14ac:dyDescent="0.2">
      <c r="B15" s="581"/>
      <c r="C15" s="582" t="s">
        <v>390</v>
      </c>
      <c r="D15" s="583"/>
      <c r="E15" s="584"/>
      <c r="F15" s="585" t="s">
        <v>391</v>
      </c>
      <c r="G15" s="585" t="s">
        <v>392</v>
      </c>
      <c r="H15" s="586">
        <f t="shared" ref="H15:H52" si="0">G15-F15</f>
        <v>2.1200000000000045</v>
      </c>
    </row>
    <row r="16" spans="2:8" ht="15.95" customHeight="1" x14ac:dyDescent="0.2">
      <c r="B16" s="581"/>
      <c r="C16" s="587" t="s">
        <v>393</v>
      </c>
      <c r="D16" s="583"/>
      <c r="E16" s="584"/>
      <c r="F16" s="588" t="s">
        <v>394</v>
      </c>
      <c r="G16" s="588" t="s">
        <v>395</v>
      </c>
      <c r="H16" s="586">
        <f t="shared" si="0"/>
        <v>2</v>
      </c>
    </row>
    <row r="17" spans="2:8" ht="15.95" customHeight="1" x14ac:dyDescent="0.2">
      <c r="B17" s="581"/>
      <c r="C17" s="589" t="s">
        <v>396</v>
      </c>
      <c r="D17" s="253"/>
      <c r="E17" s="590"/>
      <c r="F17" s="591" t="s">
        <v>397</v>
      </c>
      <c r="G17" s="591" t="s">
        <v>398</v>
      </c>
      <c r="H17" s="592">
        <f t="shared" si="0"/>
        <v>-2.1099999999999568</v>
      </c>
    </row>
    <row r="18" spans="2:8" ht="15.95" customHeight="1" x14ac:dyDescent="0.2">
      <c r="B18" s="581"/>
      <c r="C18" s="582" t="s">
        <v>399</v>
      </c>
      <c r="D18" s="583"/>
      <c r="E18" s="584"/>
      <c r="F18" s="585" t="s">
        <v>400</v>
      </c>
      <c r="G18" s="585" t="s">
        <v>401</v>
      </c>
      <c r="H18" s="586">
        <f t="shared" si="0"/>
        <v>6.9200000000000159</v>
      </c>
    </row>
    <row r="19" spans="2:8" ht="15.95" customHeight="1" x14ac:dyDescent="0.2">
      <c r="B19" s="581"/>
      <c r="C19" s="587" t="s">
        <v>402</v>
      </c>
      <c r="D19" s="583"/>
      <c r="E19" s="584"/>
      <c r="F19" s="588" t="s">
        <v>403</v>
      </c>
      <c r="G19" s="588" t="s">
        <v>404</v>
      </c>
      <c r="H19" s="586">
        <f t="shared" si="0"/>
        <v>2.1100000000000136</v>
      </c>
    </row>
    <row r="20" spans="2:8" ht="15.95" customHeight="1" x14ac:dyDescent="0.2">
      <c r="B20" s="593"/>
      <c r="C20" s="589" t="s">
        <v>405</v>
      </c>
      <c r="D20" s="253"/>
      <c r="E20" s="590"/>
      <c r="F20" s="591" t="s">
        <v>406</v>
      </c>
      <c r="G20" s="591" t="s">
        <v>407</v>
      </c>
      <c r="H20" s="592">
        <f t="shared" si="0"/>
        <v>-1.0699999999999932</v>
      </c>
    </row>
    <row r="21" spans="2:8" ht="15.95" customHeight="1" x14ac:dyDescent="0.2">
      <c r="B21" s="593"/>
      <c r="C21" s="582" t="s">
        <v>408</v>
      </c>
      <c r="D21" s="583"/>
      <c r="E21" s="584"/>
      <c r="F21" s="585" t="s">
        <v>409</v>
      </c>
      <c r="G21" s="585" t="s">
        <v>410</v>
      </c>
      <c r="H21" s="586">
        <f t="shared" si="0"/>
        <v>-0.37000000000000455</v>
      </c>
    </row>
    <row r="22" spans="2:8" ht="15.95" customHeight="1" thickBot="1" x14ac:dyDescent="0.25">
      <c r="B22" s="594"/>
      <c r="C22" s="595" t="s">
        <v>411</v>
      </c>
      <c r="D22" s="596"/>
      <c r="E22" s="597"/>
      <c r="F22" s="598" t="s">
        <v>412</v>
      </c>
      <c r="G22" s="598" t="s">
        <v>413</v>
      </c>
      <c r="H22" s="599">
        <f t="shared" si="0"/>
        <v>-0.83000000000004093</v>
      </c>
    </row>
    <row r="23" spans="2:8" ht="15.95" customHeight="1" x14ac:dyDescent="0.2">
      <c r="B23" s="575" t="s">
        <v>414</v>
      </c>
      <c r="C23" s="576" t="s">
        <v>415</v>
      </c>
      <c r="D23" s="577"/>
      <c r="E23" s="578"/>
      <c r="F23" s="579" t="s">
        <v>416</v>
      </c>
      <c r="G23" s="579" t="s">
        <v>417</v>
      </c>
      <c r="H23" s="580">
        <f t="shared" si="0"/>
        <v>-5.3499999999999943</v>
      </c>
    </row>
    <row r="24" spans="2:8" ht="15.95" customHeight="1" x14ac:dyDescent="0.2">
      <c r="B24" s="581"/>
      <c r="C24" s="582" t="s">
        <v>418</v>
      </c>
      <c r="D24" s="583"/>
      <c r="E24" s="584"/>
      <c r="F24" s="585" t="s">
        <v>419</v>
      </c>
      <c r="G24" s="585" t="s">
        <v>420</v>
      </c>
      <c r="H24" s="586">
        <f t="shared" si="0"/>
        <v>6.1399999999999864</v>
      </c>
    </row>
    <row r="25" spans="2:8" ht="15.95" customHeight="1" x14ac:dyDescent="0.2">
      <c r="B25" s="581"/>
      <c r="C25" s="587" t="s">
        <v>421</v>
      </c>
      <c r="D25" s="583"/>
      <c r="E25" s="584"/>
      <c r="F25" s="588" t="s">
        <v>422</v>
      </c>
      <c r="G25" s="588" t="s">
        <v>423</v>
      </c>
      <c r="H25" s="586">
        <f t="shared" si="0"/>
        <v>-4.5900000000000034</v>
      </c>
    </row>
    <row r="26" spans="2:8" ht="15.95" customHeight="1" x14ac:dyDescent="0.2">
      <c r="B26" s="581"/>
      <c r="C26" s="589" t="s">
        <v>399</v>
      </c>
      <c r="D26" s="253"/>
      <c r="E26" s="590"/>
      <c r="F26" s="591" t="s">
        <v>424</v>
      </c>
      <c r="G26" s="591" t="s">
        <v>425</v>
      </c>
      <c r="H26" s="592">
        <f t="shared" si="0"/>
        <v>14.54000000000002</v>
      </c>
    </row>
    <row r="27" spans="2:8" ht="15.95" customHeight="1" x14ac:dyDescent="0.2">
      <c r="B27" s="581"/>
      <c r="C27" s="582" t="s">
        <v>426</v>
      </c>
      <c r="D27" s="583"/>
      <c r="E27" s="584"/>
      <c r="F27" s="585" t="s">
        <v>427</v>
      </c>
      <c r="G27" s="585" t="s">
        <v>428</v>
      </c>
      <c r="H27" s="586">
        <f t="shared" si="0"/>
        <v>4.910000000000025</v>
      </c>
    </row>
    <row r="28" spans="2:8" ht="15.95" customHeight="1" x14ac:dyDescent="0.2">
      <c r="B28" s="581"/>
      <c r="C28" s="587" t="s">
        <v>402</v>
      </c>
      <c r="D28" s="583"/>
      <c r="E28" s="584"/>
      <c r="F28" s="588" t="s">
        <v>429</v>
      </c>
      <c r="G28" s="588" t="s">
        <v>430</v>
      </c>
      <c r="H28" s="586">
        <f t="shared" si="0"/>
        <v>11.299999999999955</v>
      </c>
    </row>
    <row r="29" spans="2:8" ht="15.95" customHeight="1" x14ac:dyDescent="0.2">
      <c r="B29" s="593"/>
      <c r="C29" s="600" t="s">
        <v>405</v>
      </c>
      <c r="D29" s="601"/>
      <c r="E29" s="590"/>
      <c r="F29" s="591" t="s">
        <v>431</v>
      </c>
      <c r="G29" s="591" t="s">
        <v>432</v>
      </c>
      <c r="H29" s="592">
        <f t="shared" si="0"/>
        <v>0.56000000000000227</v>
      </c>
    </row>
    <row r="30" spans="2:8" ht="15.95" customHeight="1" x14ac:dyDescent="0.2">
      <c r="B30" s="593"/>
      <c r="C30" s="600" t="s">
        <v>433</v>
      </c>
      <c r="D30" s="601"/>
      <c r="E30" s="590"/>
      <c r="F30" s="591" t="s">
        <v>434</v>
      </c>
      <c r="G30" s="591" t="s">
        <v>435</v>
      </c>
      <c r="H30" s="592">
        <f t="shared" si="0"/>
        <v>-0.3900000000000432</v>
      </c>
    </row>
    <row r="31" spans="2:8" ht="15.95" customHeight="1" x14ac:dyDescent="0.2">
      <c r="B31" s="593"/>
      <c r="C31" s="602" t="s">
        <v>436</v>
      </c>
      <c r="D31" s="603"/>
      <c r="E31" s="584"/>
      <c r="F31" s="585" t="s">
        <v>437</v>
      </c>
      <c r="G31" s="585" t="s">
        <v>438</v>
      </c>
      <c r="H31" s="586">
        <f t="shared" si="0"/>
        <v>4.7300000000000182</v>
      </c>
    </row>
    <row r="32" spans="2:8" ht="15.95" customHeight="1" thickBot="1" x14ac:dyDescent="0.25">
      <c r="B32" s="594"/>
      <c r="C32" s="595" t="s">
        <v>411</v>
      </c>
      <c r="D32" s="596"/>
      <c r="E32" s="597"/>
      <c r="F32" s="598" t="s">
        <v>439</v>
      </c>
      <c r="G32" s="598" t="s">
        <v>440</v>
      </c>
      <c r="H32" s="599">
        <f t="shared" si="0"/>
        <v>0.50999999999999091</v>
      </c>
    </row>
    <row r="33" spans="2:8" ht="15.95" customHeight="1" x14ac:dyDescent="0.2">
      <c r="B33" s="575" t="s">
        <v>441</v>
      </c>
      <c r="C33" s="576" t="s">
        <v>387</v>
      </c>
      <c r="D33" s="577"/>
      <c r="E33" s="578"/>
      <c r="F33" s="579" t="s">
        <v>442</v>
      </c>
      <c r="G33" s="579" t="s">
        <v>443</v>
      </c>
      <c r="H33" s="580">
        <f t="shared" si="0"/>
        <v>13.819999999999993</v>
      </c>
    </row>
    <row r="34" spans="2:8" ht="15.95" customHeight="1" x14ac:dyDescent="0.2">
      <c r="B34" s="581"/>
      <c r="C34" s="582" t="s">
        <v>390</v>
      </c>
      <c r="D34" s="583"/>
      <c r="E34" s="584"/>
      <c r="F34" s="585" t="s">
        <v>444</v>
      </c>
      <c r="G34" s="585" t="s">
        <v>445</v>
      </c>
      <c r="H34" s="586">
        <f t="shared" si="0"/>
        <v>-1.8799999999999955</v>
      </c>
    </row>
    <row r="35" spans="2:8" ht="15.95" customHeight="1" x14ac:dyDescent="0.2">
      <c r="B35" s="581"/>
      <c r="C35" s="587" t="s">
        <v>393</v>
      </c>
      <c r="D35" s="583"/>
      <c r="E35" s="584"/>
      <c r="F35" s="588" t="s">
        <v>446</v>
      </c>
      <c r="G35" s="588" t="s">
        <v>447</v>
      </c>
      <c r="H35" s="586">
        <f t="shared" si="0"/>
        <v>0.89999999999997726</v>
      </c>
    </row>
    <row r="36" spans="2:8" ht="15.95" customHeight="1" x14ac:dyDescent="0.2">
      <c r="B36" s="581"/>
      <c r="C36" s="589" t="s">
        <v>396</v>
      </c>
      <c r="D36" s="253"/>
      <c r="E36" s="590"/>
      <c r="F36" s="591" t="s">
        <v>448</v>
      </c>
      <c r="G36" s="591" t="s">
        <v>449</v>
      </c>
      <c r="H36" s="592">
        <f t="shared" si="0"/>
        <v>7.2300000000000182</v>
      </c>
    </row>
    <row r="37" spans="2:8" ht="15.95" customHeight="1" x14ac:dyDescent="0.2">
      <c r="B37" s="581"/>
      <c r="C37" s="600" t="s">
        <v>399</v>
      </c>
      <c r="D37" s="601"/>
      <c r="E37" s="590"/>
      <c r="F37" s="591" t="s">
        <v>450</v>
      </c>
      <c r="G37" s="591" t="s">
        <v>451</v>
      </c>
      <c r="H37" s="592">
        <f t="shared" si="0"/>
        <v>0.87999999999999545</v>
      </c>
    </row>
    <row r="38" spans="2:8" ht="15.95" customHeight="1" x14ac:dyDescent="0.2">
      <c r="B38" s="581"/>
      <c r="C38" s="602" t="s">
        <v>426</v>
      </c>
      <c r="D38" s="603"/>
      <c r="E38" s="584"/>
      <c r="F38" s="585" t="s">
        <v>452</v>
      </c>
      <c r="G38" s="585" t="s">
        <v>453</v>
      </c>
      <c r="H38" s="586">
        <f t="shared" si="0"/>
        <v>-0.46999999999997044</v>
      </c>
    </row>
    <row r="39" spans="2:8" ht="15.95" customHeight="1" x14ac:dyDescent="0.2">
      <c r="B39" s="593"/>
      <c r="C39" s="587" t="s">
        <v>402</v>
      </c>
      <c r="D39" s="583"/>
      <c r="E39" s="584"/>
      <c r="F39" s="588" t="s">
        <v>454</v>
      </c>
      <c r="G39" s="588" t="s">
        <v>455</v>
      </c>
      <c r="H39" s="586">
        <f t="shared" si="0"/>
        <v>1.2800000000000296</v>
      </c>
    </row>
    <row r="40" spans="2:8" ht="15.95" customHeight="1" x14ac:dyDescent="0.2">
      <c r="B40" s="593"/>
      <c r="C40" s="600" t="s">
        <v>405</v>
      </c>
      <c r="D40" s="271"/>
      <c r="E40" s="604"/>
      <c r="F40" s="591" t="s">
        <v>456</v>
      </c>
      <c r="G40" s="591" t="s">
        <v>457</v>
      </c>
      <c r="H40" s="592">
        <f t="shared" si="0"/>
        <v>-7.4200000000000159</v>
      </c>
    </row>
    <row r="41" spans="2:8" ht="15.95" customHeight="1" x14ac:dyDescent="0.2">
      <c r="B41" s="593"/>
      <c r="C41" s="600" t="s">
        <v>433</v>
      </c>
      <c r="D41" s="601"/>
      <c r="E41" s="590"/>
      <c r="F41" s="591" t="s">
        <v>458</v>
      </c>
      <c r="G41" s="591" t="s">
        <v>459</v>
      </c>
      <c r="H41" s="592">
        <f t="shared" si="0"/>
        <v>-5.3500000000000227</v>
      </c>
    </row>
    <row r="42" spans="2:8" ht="15.95" customHeight="1" x14ac:dyDescent="0.2">
      <c r="B42" s="593"/>
      <c r="C42" s="602" t="s">
        <v>436</v>
      </c>
      <c r="D42" s="603"/>
      <c r="E42" s="584"/>
      <c r="F42" s="585" t="s">
        <v>460</v>
      </c>
      <c r="G42" s="585" t="s">
        <v>461</v>
      </c>
      <c r="H42" s="586">
        <f t="shared" si="0"/>
        <v>-0.62999999999999545</v>
      </c>
    </row>
    <row r="43" spans="2:8" ht="15.95" customHeight="1" thickBot="1" x14ac:dyDescent="0.25">
      <c r="B43" s="594"/>
      <c r="C43" s="595" t="s">
        <v>411</v>
      </c>
      <c r="D43" s="596"/>
      <c r="E43" s="597"/>
      <c r="F43" s="598" t="s">
        <v>462</v>
      </c>
      <c r="G43" s="598" t="s">
        <v>463</v>
      </c>
      <c r="H43" s="599">
        <f t="shared" si="0"/>
        <v>-5.6800000000000068</v>
      </c>
    </row>
    <row r="44" spans="2:8" ht="15.95" customHeight="1" x14ac:dyDescent="0.2">
      <c r="B44" s="581" t="s">
        <v>464</v>
      </c>
      <c r="C44" s="589" t="s">
        <v>387</v>
      </c>
      <c r="D44" s="253"/>
      <c r="E44" s="590"/>
      <c r="F44" s="591" t="s">
        <v>465</v>
      </c>
      <c r="G44" s="591" t="s">
        <v>466</v>
      </c>
      <c r="H44" s="592">
        <f t="shared" si="0"/>
        <v>-3.8899999999999864</v>
      </c>
    </row>
    <row r="45" spans="2:8" ht="15.95" customHeight="1" x14ac:dyDescent="0.2">
      <c r="B45" s="581"/>
      <c r="C45" s="582" t="s">
        <v>390</v>
      </c>
      <c r="D45" s="583"/>
      <c r="E45" s="584"/>
      <c r="F45" s="585" t="s">
        <v>467</v>
      </c>
      <c r="G45" s="585" t="s">
        <v>468</v>
      </c>
      <c r="H45" s="586">
        <f t="shared" si="0"/>
        <v>3.0900000000000318</v>
      </c>
    </row>
    <row r="46" spans="2:8" ht="15.95" customHeight="1" x14ac:dyDescent="0.2">
      <c r="B46" s="581"/>
      <c r="C46" s="587" t="s">
        <v>393</v>
      </c>
      <c r="D46" s="583"/>
      <c r="E46" s="584"/>
      <c r="F46" s="588" t="s">
        <v>469</v>
      </c>
      <c r="G46" s="588" t="s">
        <v>470</v>
      </c>
      <c r="H46" s="586">
        <f t="shared" si="0"/>
        <v>-0.19999999999998863</v>
      </c>
    </row>
    <row r="47" spans="2:8" ht="15.95" customHeight="1" x14ac:dyDescent="0.2">
      <c r="B47" s="581"/>
      <c r="C47" s="589" t="s">
        <v>396</v>
      </c>
      <c r="D47" s="253"/>
      <c r="E47" s="590"/>
      <c r="F47" s="591" t="s">
        <v>471</v>
      </c>
      <c r="G47" s="591" t="s">
        <v>472</v>
      </c>
      <c r="H47" s="592">
        <f t="shared" si="0"/>
        <v>8.6499999999999773</v>
      </c>
    </row>
    <row r="48" spans="2:8" ht="15.95" customHeight="1" x14ac:dyDescent="0.2">
      <c r="B48" s="581"/>
      <c r="C48" s="582" t="s">
        <v>399</v>
      </c>
      <c r="D48" s="583"/>
      <c r="E48" s="584"/>
      <c r="F48" s="585" t="s">
        <v>473</v>
      </c>
      <c r="G48" s="585" t="s">
        <v>474</v>
      </c>
      <c r="H48" s="586">
        <f t="shared" si="0"/>
        <v>3.7999999999999545</v>
      </c>
    </row>
    <row r="49" spans="2:8" ht="15.95" customHeight="1" x14ac:dyDescent="0.2">
      <c r="B49" s="581"/>
      <c r="C49" s="587" t="s">
        <v>402</v>
      </c>
      <c r="D49" s="583"/>
      <c r="E49" s="584"/>
      <c r="F49" s="588" t="s">
        <v>475</v>
      </c>
      <c r="G49" s="588" t="s">
        <v>476</v>
      </c>
      <c r="H49" s="586">
        <f t="shared" si="0"/>
        <v>5.0999999999999659</v>
      </c>
    </row>
    <row r="50" spans="2:8" ht="15.95" customHeight="1" x14ac:dyDescent="0.2">
      <c r="B50" s="593"/>
      <c r="C50" s="589" t="s">
        <v>405</v>
      </c>
      <c r="D50" s="253"/>
      <c r="E50" s="590"/>
      <c r="F50" s="591" t="s">
        <v>477</v>
      </c>
      <c r="G50" s="591" t="s">
        <v>478</v>
      </c>
      <c r="H50" s="592">
        <f t="shared" si="0"/>
        <v>-7.0300000000000296</v>
      </c>
    </row>
    <row r="51" spans="2:8" ht="15.95" customHeight="1" x14ac:dyDescent="0.2">
      <c r="B51" s="593"/>
      <c r="C51" s="582" t="s">
        <v>408</v>
      </c>
      <c r="D51" s="583"/>
      <c r="E51" s="584"/>
      <c r="F51" s="585" t="s">
        <v>479</v>
      </c>
      <c r="G51" s="585" t="s">
        <v>480</v>
      </c>
      <c r="H51" s="586">
        <f t="shared" si="0"/>
        <v>0.87999999999999545</v>
      </c>
    </row>
    <row r="52" spans="2:8" ht="15.95" customHeight="1" thickBot="1" x14ac:dyDescent="0.25">
      <c r="B52" s="605"/>
      <c r="C52" s="595" t="s">
        <v>411</v>
      </c>
      <c r="D52" s="596"/>
      <c r="E52" s="597"/>
      <c r="F52" s="598" t="s">
        <v>481</v>
      </c>
      <c r="G52" s="598" t="s">
        <v>482</v>
      </c>
      <c r="H52" s="599">
        <f t="shared" si="0"/>
        <v>-3.7299999999999613</v>
      </c>
    </row>
    <row r="54" spans="2:8" ht="15" x14ac:dyDescent="0.2">
      <c r="H54" s="60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>
      <selection activeCell="D48" sqref="D48"/>
    </sheetView>
  </sheetViews>
  <sheetFormatPr baseColWidth="10" defaultColWidth="9.140625" defaultRowHeight="11.25" x14ac:dyDescent="0.15"/>
  <cols>
    <col min="1" max="1" width="1" style="253" customWidth="1"/>
    <col min="2" max="2" width="48" style="253" customWidth="1"/>
    <col min="3" max="3" width="21.85546875" style="253" customWidth="1"/>
    <col min="4" max="4" width="19" style="253" customWidth="1"/>
    <col min="5" max="5" width="35.42578125" style="253" customWidth="1"/>
    <col min="6" max="6" width="4.140625" style="253" customWidth="1"/>
    <col min="7" max="16384" width="9.140625" style="253"/>
  </cols>
  <sheetData>
    <row r="2" spans="2:7" ht="10.15" customHeight="1" thickBot="1" x14ac:dyDescent="0.2">
      <c r="B2" s="607"/>
      <c r="C2" s="607"/>
      <c r="D2" s="607"/>
      <c r="E2" s="607"/>
    </row>
    <row r="3" spans="2:7" ht="18.600000000000001" customHeight="1" thickBot="1" x14ac:dyDescent="0.2">
      <c r="B3" s="454" t="s">
        <v>483</v>
      </c>
      <c r="C3" s="455"/>
      <c r="D3" s="455"/>
      <c r="E3" s="456"/>
    </row>
    <row r="4" spans="2:7" ht="13.15" customHeight="1" thickBot="1" x14ac:dyDescent="0.2">
      <c r="B4" s="608" t="s">
        <v>484</v>
      </c>
      <c r="C4" s="608"/>
      <c r="D4" s="608"/>
      <c r="E4" s="608"/>
      <c r="F4" s="258"/>
      <c r="G4" s="258"/>
    </row>
    <row r="5" spans="2:7" ht="40.15" customHeight="1" x14ac:dyDescent="0.15">
      <c r="B5" s="609" t="s">
        <v>485</v>
      </c>
      <c r="C5" s="610" t="s">
        <v>381</v>
      </c>
      <c r="D5" s="610" t="s">
        <v>382</v>
      </c>
      <c r="E5" s="611" t="s">
        <v>144</v>
      </c>
      <c r="F5" s="258"/>
      <c r="G5" s="258"/>
    </row>
    <row r="6" spans="2:7" ht="12.95" customHeight="1" x14ac:dyDescent="0.15">
      <c r="B6" s="612" t="s">
        <v>486</v>
      </c>
      <c r="C6" s="613">
        <v>221.92</v>
      </c>
      <c r="D6" s="613">
        <v>221.92</v>
      </c>
      <c r="E6" s="614">
        <f>D6-C6</f>
        <v>0</v>
      </c>
    </row>
    <row r="7" spans="2:7" ht="12.95" customHeight="1" x14ac:dyDescent="0.15">
      <c r="B7" s="615" t="s">
        <v>487</v>
      </c>
      <c r="C7" s="616">
        <v>194.46</v>
      </c>
      <c r="D7" s="616">
        <v>194.46</v>
      </c>
      <c r="E7" s="614">
        <f>D7-C7</f>
        <v>0</v>
      </c>
    </row>
    <row r="8" spans="2:7" ht="12.95" customHeight="1" x14ac:dyDescent="0.15">
      <c r="B8" s="615" t="s">
        <v>488</v>
      </c>
      <c r="C8" s="616">
        <v>99.01</v>
      </c>
      <c r="D8" s="616">
        <v>96.68</v>
      </c>
      <c r="E8" s="614">
        <f>D8-C8</f>
        <v>-2.3299999999999983</v>
      </c>
    </row>
    <row r="9" spans="2:7" ht="12.95" customHeight="1" x14ac:dyDescent="0.15">
      <c r="B9" s="615" t="s">
        <v>489</v>
      </c>
      <c r="C9" s="616">
        <v>221.8</v>
      </c>
      <c r="D9" s="616">
        <v>221.78</v>
      </c>
      <c r="E9" s="614">
        <f>D9-C9</f>
        <v>-2.0000000000010232E-2</v>
      </c>
    </row>
    <row r="10" spans="2:7" ht="12.95" customHeight="1" thickBot="1" x14ac:dyDescent="0.2">
      <c r="B10" s="617" t="s">
        <v>490</v>
      </c>
      <c r="C10" s="618">
        <v>208</v>
      </c>
      <c r="D10" s="618">
        <v>206.37</v>
      </c>
      <c r="E10" s="619">
        <f>D10-C10</f>
        <v>-1.6299999999999955</v>
      </c>
    </row>
    <row r="11" spans="2:7" ht="12.95" customHeight="1" thickBot="1" x14ac:dyDescent="0.2">
      <c r="B11" s="620"/>
      <c r="C11" s="621"/>
      <c r="D11" s="622"/>
      <c r="E11" s="623"/>
    </row>
    <row r="12" spans="2:7" ht="15.75" customHeight="1" thickBot="1" x14ac:dyDescent="0.2">
      <c r="B12" s="454" t="s">
        <v>491</v>
      </c>
      <c r="C12" s="455"/>
      <c r="D12" s="455"/>
      <c r="E12" s="456"/>
    </row>
    <row r="13" spans="2:7" ht="12" customHeight="1" thickBot="1" x14ac:dyDescent="0.2">
      <c r="B13" s="624"/>
      <c r="C13" s="624"/>
      <c r="D13" s="624"/>
      <c r="E13" s="624"/>
    </row>
    <row r="14" spans="2:7" ht="40.15" customHeight="1" x14ac:dyDescent="0.15">
      <c r="B14" s="625" t="s">
        <v>492</v>
      </c>
      <c r="C14" s="626" t="str">
        <f>C5</f>
        <v>Semana 
5-11/08
2019</v>
      </c>
      <c r="D14" s="627" t="str">
        <f>D5</f>
        <v>Semana 
12-18/08
2019</v>
      </c>
      <c r="E14" s="628" t="s">
        <v>144</v>
      </c>
    </row>
    <row r="15" spans="2:7" ht="12.95" customHeight="1" x14ac:dyDescent="0.15">
      <c r="B15" s="629" t="s">
        <v>493</v>
      </c>
      <c r="C15" s="630"/>
      <c r="D15" s="630"/>
      <c r="E15" s="631"/>
    </row>
    <row r="16" spans="2:7" ht="12.95" customHeight="1" x14ac:dyDescent="0.15">
      <c r="B16" s="629" t="s">
        <v>494</v>
      </c>
      <c r="C16" s="632">
        <v>77.510000000000005</v>
      </c>
      <c r="D16" s="632">
        <v>73.98</v>
      </c>
      <c r="E16" s="633">
        <f>D16-C16</f>
        <v>-3.5300000000000011</v>
      </c>
    </row>
    <row r="17" spans="2:5" ht="12.95" customHeight="1" x14ac:dyDescent="0.15">
      <c r="B17" s="629" t="s">
        <v>495</v>
      </c>
      <c r="C17" s="632">
        <v>210.38</v>
      </c>
      <c r="D17" s="632">
        <v>208.59</v>
      </c>
      <c r="E17" s="633">
        <f t="shared" ref="E17:E26" si="0">D17-C17</f>
        <v>-1.789999999999992</v>
      </c>
    </row>
    <row r="18" spans="2:5" ht="12.95" customHeight="1" x14ac:dyDescent="0.15">
      <c r="B18" s="629" t="s">
        <v>496</v>
      </c>
      <c r="C18" s="632">
        <v>93.28</v>
      </c>
      <c r="D18" s="632">
        <v>87.94</v>
      </c>
      <c r="E18" s="633">
        <f t="shared" si="0"/>
        <v>-5.3400000000000034</v>
      </c>
    </row>
    <row r="19" spans="2:5" ht="12.95" customHeight="1" x14ac:dyDescent="0.15">
      <c r="B19" s="629" t="s">
        <v>497</v>
      </c>
      <c r="C19" s="632">
        <v>132.31</v>
      </c>
      <c r="D19" s="632">
        <v>126.16</v>
      </c>
      <c r="E19" s="633">
        <f t="shared" si="0"/>
        <v>-6.1500000000000057</v>
      </c>
    </row>
    <row r="20" spans="2:5" ht="12.95" customHeight="1" x14ac:dyDescent="0.15">
      <c r="B20" s="634" t="s">
        <v>498</v>
      </c>
      <c r="C20" s="635">
        <v>136.05000000000001</v>
      </c>
      <c r="D20" s="635">
        <v>132.37</v>
      </c>
      <c r="E20" s="636">
        <f t="shared" si="0"/>
        <v>-3.6800000000000068</v>
      </c>
    </row>
    <row r="21" spans="2:5" ht="12.95" customHeight="1" x14ac:dyDescent="0.15">
      <c r="B21" s="629" t="s">
        <v>499</v>
      </c>
      <c r="C21" s="637"/>
      <c r="D21" s="637"/>
      <c r="E21" s="638"/>
    </row>
    <row r="22" spans="2:5" ht="12.95" customHeight="1" x14ac:dyDescent="0.15">
      <c r="B22" s="629" t="s">
        <v>500</v>
      </c>
      <c r="C22" s="637">
        <v>160.26</v>
      </c>
      <c r="D22" s="637">
        <v>160.11000000000001</v>
      </c>
      <c r="E22" s="638">
        <f t="shared" si="0"/>
        <v>-0.14999999999997726</v>
      </c>
    </row>
    <row r="23" spans="2:5" ht="12.95" customHeight="1" x14ac:dyDescent="0.15">
      <c r="B23" s="629" t="s">
        <v>501</v>
      </c>
      <c r="C23" s="637">
        <v>273.24</v>
      </c>
      <c r="D23" s="637">
        <v>272.95999999999998</v>
      </c>
      <c r="E23" s="638">
        <f t="shared" si="0"/>
        <v>-0.28000000000002956</v>
      </c>
    </row>
    <row r="24" spans="2:5" ht="12.95" customHeight="1" x14ac:dyDescent="0.15">
      <c r="B24" s="629" t="s">
        <v>502</v>
      </c>
      <c r="C24" s="637">
        <v>350</v>
      </c>
      <c r="D24" s="637">
        <v>350</v>
      </c>
      <c r="E24" s="638">
        <f t="shared" si="0"/>
        <v>0</v>
      </c>
    </row>
    <row r="25" spans="2:5" ht="12.95" customHeight="1" x14ac:dyDescent="0.15">
      <c r="B25" s="629" t="s">
        <v>503</v>
      </c>
      <c r="C25" s="637">
        <v>210.86</v>
      </c>
      <c r="D25" s="637">
        <v>210.71</v>
      </c>
      <c r="E25" s="638">
        <f t="shared" si="0"/>
        <v>-0.15000000000000568</v>
      </c>
    </row>
    <row r="26" spans="2:5" ht="12.95" customHeight="1" thickBot="1" x14ac:dyDescent="0.2">
      <c r="B26" s="639" t="s">
        <v>504</v>
      </c>
      <c r="C26" s="640">
        <v>244.86</v>
      </c>
      <c r="D26" s="640">
        <v>244.63</v>
      </c>
      <c r="E26" s="641">
        <f t="shared" si="0"/>
        <v>-0.23000000000001819</v>
      </c>
    </row>
    <row r="27" spans="2:5" ht="12.95" customHeight="1" x14ac:dyDescent="0.15">
      <c r="B27" s="642"/>
      <c r="C27" s="643"/>
      <c r="D27" s="643"/>
      <c r="E27" s="644"/>
    </row>
    <row r="28" spans="2:5" ht="18.600000000000001" customHeight="1" x14ac:dyDescent="0.15">
      <c r="B28" s="558" t="s">
        <v>505</v>
      </c>
      <c r="C28" s="558"/>
      <c r="D28" s="558"/>
      <c r="E28" s="558"/>
    </row>
    <row r="29" spans="2:5" ht="10.5" customHeight="1" thickBot="1" x14ac:dyDescent="0.2">
      <c r="B29" s="559"/>
      <c r="C29" s="559"/>
      <c r="D29" s="559"/>
      <c r="E29" s="559"/>
    </row>
    <row r="30" spans="2:5" ht="18.600000000000001" customHeight="1" thickBot="1" x14ac:dyDescent="0.2">
      <c r="B30" s="454" t="s">
        <v>506</v>
      </c>
      <c r="C30" s="455"/>
      <c r="D30" s="455"/>
      <c r="E30" s="456"/>
    </row>
    <row r="31" spans="2:5" ht="14.45" customHeight="1" thickBot="1" x14ac:dyDescent="0.2">
      <c r="B31" s="645" t="s">
        <v>507</v>
      </c>
      <c r="C31" s="645"/>
      <c r="D31" s="645"/>
      <c r="E31" s="645"/>
    </row>
    <row r="32" spans="2:5" ht="40.15" customHeight="1" x14ac:dyDescent="0.15">
      <c r="B32" s="646" t="s">
        <v>508</v>
      </c>
      <c r="C32" s="647" t="str">
        <f>C14</f>
        <v>Semana 
5-11/08
2019</v>
      </c>
      <c r="D32" s="648" t="str">
        <f>D14</f>
        <v>Semana 
12-18/08
2019</v>
      </c>
      <c r="E32" s="649" t="s">
        <v>144</v>
      </c>
    </row>
    <row r="33" spans="2:5" ht="20.100000000000001" customHeight="1" x14ac:dyDescent="0.15">
      <c r="B33" s="650" t="s">
        <v>509</v>
      </c>
      <c r="C33" s="651">
        <v>523.16999999999996</v>
      </c>
      <c r="D33" s="651">
        <v>526.53</v>
      </c>
      <c r="E33" s="652">
        <f>D33-C33</f>
        <v>3.3600000000000136</v>
      </c>
    </row>
    <row r="34" spans="2:5" ht="20.100000000000001" customHeight="1" x14ac:dyDescent="0.15">
      <c r="B34" s="653" t="s">
        <v>510</v>
      </c>
      <c r="C34" s="654">
        <v>488.32</v>
      </c>
      <c r="D34" s="654">
        <v>492.42</v>
      </c>
      <c r="E34" s="652">
        <f>D34-C34</f>
        <v>4.1000000000000227</v>
      </c>
    </row>
    <row r="35" spans="2:5" ht="12" thickBot="1" x14ac:dyDescent="0.2">
      <c r="B35" s="655" t="s">
        <v>511</v>
      </c>
      <c r="C35" s="656">
        <v>505.74</v>
      </c>
      <c r="D35" s="656">
        <v>509.48</v>
      </c>
      <c r="E35" s="657">
        <f>D35-C35</f>
        <v>3.7400000000000091</v>
      </c>
    </row>
    <row r="36" spans="2:5" x14ac:dyDescent="0.15">
      <c r="B36" s="658"/>
      <c r="E36" s="659"/>
    </row>
    <row r="37" spans="2:5" ht="12" thickBot="1" x14ac:dyDescent="0.2">
      <c r="B37" s="660" t="s">
        <v>512</v>
      </c>
      <c r="C37" s="661"/>
      <c r="D37" s="661"/>
      <c r="E37" s="662"/>
    </row>
    <row r="38" spans="2:5" ht="40.15" customHeight="1" x14ac:dyDescent="0.15">
      <c r="B38" s="646" t="s">
        <v>513</v>
      </c>
      <c r="C38" s="647" t="str">
        <f>C32</f>
        <v>Semana 
5-11/08
2019</v>
      </c>
      <c r="D38" s="648" t="str">
        <f>D32</f>
        <v>Semana 
12-18/08
2019</v>
      </c>
      <c r="E38" s="649" t="s">
        <v>144</v>
      </c>
    </row>
    <row r="39" spans="2:5" x14ac:dyDescent="0.15">
      <c r="B39" s="663" t="s">
        <v>148</v>
      </c>
      <c r="C39" s="651">
        <v>592.61</v>
      </c>
      <c r="D39" s="651">
        <v>592.61</v>
      </c>
      <c r="E39" s="664">
        <f>D39-C39</f>
        <v>0</v>
      </c>
    </row>
    <row r="40" spans="2:5" x14ac:dyDescent="0.15">
      <c r="B40" s="665" t="s">
        <v>155</v>
      </c>
      <c r="C40" s="654">
        <v>609.64</v>
      </c>
      <c r="D40" s="654">
        <v>629.64</v>
      </c>
      <c r="E40" s="652">
        <f t="shared" ref="E40:E47" si="1">D40-C40</f>
        <v>20</v>
      </c>
    </row>
    <row r="41" spans="2:5" x14ac:dyDescent="0.15">
      <c r="B41" s="665" t="s">
        <v>189</v>
      </c>
      <c r="C41" s="654">
        <v>644.53</v>
      </c>
      <c r="D41" s="654">
        <v>660.75</v>
      </c>
      <c r="E41" s="652">
        <f t="shared" si="1"/>
        <v>16.220000000000027</v>
      </c>
    </row>
    <row r="42" spans="2:5" x14ac:dyDescent="0.15">
      <c r="B42" s="665" t="s">
        <v>146</v>
      </c>
      <c r="C42" s="654">
        <v>560.78</v>
      </c>
      <c r="D42" s="654">
        <v>560.78</v>
      </c>
      <c r="E42" s="652">
        <f t="shared" si="1"/>
        <v>0</v>
      </c>
    </row>
    <row r="43" spans="2:5" x14ac:dyDescent="0.15">
      <c r="B43" s="665" t="s">
        <v>514</v>
      </c>
      <c r="C43" s="654">
        <v>497.26</v>
      </c>
      <c r="D43" s="654">
        <v>497.26</v>
      </c>
      <c r="E43" s="652">
        <f t="shared" si="1"/>
        <v>0</v>
      </c>
    </row>
    <row r="44" spans="2:5" x14ac:dyDescent="0.15">
      <c r="B44" s="665" t="s">
        <v>161</v>
      </c>
      <c r="C44" s="654">
        <v>497.5</v>
      </c>
      <c r="D44" s="654">
        <v>497.5</v>
      </c>
      <c r="E44" s="652">
        <f t="shared" si="1"/>
        <v>0</v>
      </c>
    </row>
    <row r="45" spans="2:5" x14ac:dyDescent="0.15">
      <c r="B45" s="665" t="s">
        <v>177</v>
      </c>
      <c r="C45" s="654">
        <v>517.04999999999995</v>
      </c>
      <c r="D45" s="654">
        <v>537.04999999999995</v>
      </c>
      <c r="E45" s="652">
        <f t="shared" si="1"/>
        <v>20</v>
      </c>
    </row>
    <row r="46" spans="2:5" x14ac:dyDescent="0.15">
      <c r="B46" s="666" t="s">
        <v>167</v>
      </c>
      <c r="C46" s="667">
        <v>574.36</v>
      </c>
      <c r="D46" s="667">
        <v>584.36</v>
      </c>
      <c r="E46" s="668">
        <f t="shared" si="1"/>
        <v>10</v>
      </c>
    </row>
    <row r="47" spans="2:5" ht="12" thickBot="1" x14ac:dyDescent="0.2">
      <c r="B47" s="655" t="s">
        <v>511</v>
      </c>
      <c r="C47" s="656">
        <v>526.41</v>
      </c>
      <c r="D47" s="656">
        <v>530.53</v>
      </c>
      <c r="E47" s="657">
        <f t="shared" si="1"/>
        <v>4.1200000000000045</v>
      </c>
    </row>
    <row r="49" spans="5:5" x14ac:dyDescent="0.15">
      <c r="E49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J30" sqref="J30"/>
    </sheetView>
  </sheetViews>
  <sheetFormatPr baseColWidth="10" defaultRowHeight="12.75" x14ac:dyDescent="0.2"/>
  <cols>
    <col min="1" max="1" width="2.140625" style="557" customWidth="1"/>
    <col min="2" max="2" width="32.85546875" style="557" customWidth="1"/>
    <col min="3" max="3" width="14.140625" style="557" customWidth="1"/>
    <col min="4" max="4" width="12.7109375" style="557" customWidth="1"/>
    <col min="5" max="5" width="11.7109375" style="557" customWidth="1"/>
    <col min="6" max="6" width="13.5703125" style="557" customWidth="1"/>
    <col min="7" max="7" width="12.42578125" style="557" customWidth="1"/>
    <col min="8" max="8" width="11.7109375" style="557" customWidth="1"/>
    <col min="9" max="9" width="14.140625" style="557" customWidth="1"/>
    <col min="10" max="10" width="12.7109375" style="557" customWidth="1"/>
    <col min="11" max="11" width="13.28515625" style="557" customWidth="1"/>
    <col min="12" max="12" width="3.28515625" style="557" customWidth="1"/>
    <col min="13" max="13" width="11.42578125" style="557"/>
    <col min="14" max="14" width="16.140625" style="557" customWidth="1"/>
    <col min="15" max="16384" width="11.42578125" style="557"/>
  </cols>
  <sheetData>
    <row r="1" spans="2:20" hidden="1" x14ac:dyDescent="0.2">
      <c r="B1" s="669"/>
      <c r="C1" s="669"/>
      <c r="D1" s="669"/>
      <c r="E1" s="669"/>
      <c r="F1" s="669"/>
      <c r="G1" s="669"/>
      <c r="H1" s="669"/>
      <c r="I1" s="669"/>
      <c r="J1" s="669"/>
      <c r="K1" s="670"/>
      <c r="L1" s="671" t="s">
        <v>515</v>
      </c>
      <c r="M1" s="672"/>
      <c r="N1" s="672"/>
      <c r="O1" s="672"/>
      <c r="P1" s="672"/>
      <c r="Q1" s="672"/>
      <c r="R1" s="672"/>
      <c r="S1" s="672"/>
      <c r="T1" s="672"/>
    </row>
    <row r="2" spans="2:20" ht="21.6" customHeight="1" x14ac:dyDescent="0.2">
      <c r="B2" s="669"/>
      <c r="C2" s="669"/>
      <c r="D2" s="669"/>
      <c r="E2" s="669"/>
      <c r="F2" s="669"/>
      <c r="G2" s="669"/>
      <c r="H2" s="669"/>
      <c r="I2" s="669"/>
      <c r="J2" s="669"/>
      <c r="K2" s="673"/>
      <c r="L2" s="674"/>
      <c r="M2" s="675"/>
      <c r="N2" s="675"/>
      <c r="O2" s="675"/>
      <c r="P2" s="675"/>
      <c r="Q2" s="675"/>
      <c r="R2" s="675"/>
      <c r="S2" s="675"/>
      <c r="T2" s="675"/>
    </row>
    <row r="3" spans="2:20" ht="9.6" customHeight="1" x14ac:dyDescent="0.2"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  <c r="P3" s="669"/>
      <c r="Q3" s="669"/>
      <c r="R3" s="669"/>
      <c r="S3" s="669"/>
      <c r="T3" s="669"/>
    </row>
    <row r="4" spans="2:20" ht="23.45" customHeight="1" thickBot="1" x14ac:dyDescent="0.25">
      <c r="B4" s="364" t="s">
        <v>516</v>
      </c>
      <c r="C4" s="364"/>
      <c r="D4" s="364"/>
      <c r="E4" s="364"/>
      <c r="F4" s="364"/>
      <c r="G4" s="364"/>
      <c r="H4" s="364"/>
      <c r="I4" s="364"/>
      <c r="J4" s="364"/>
      <c r="K4" s="364"/>
      <c r="L4" s="675"/>
      <c r="M4" s="675"/>
      <c r="N4" s="675"/>
      <c r="O4" s="675"/>
      <c r="P4" s="675"/>
      <c r="Q4" s="675"/>
      <c r="R4" s="675"/>
      <c r="S4" s="669"/>
      <c r="T4" s="669"/>
    </row>
    <row r="5" spans="2:20" ht="21" customHeight="1" thickBot="1" x14ac:dyDescent="0.25">
      <c r="B5" s="454" t="s">
        <v>517</v>
      </c>
      <c r="C5" s="455"/>
      <c r="D5" s="455"/>
      <c r="E5" s="455"/>
      <c r="F5" s="455"/>
      <c r="G5" s="455"/>
      <c r="H5" s="455"/>
      <c r="I5" s="455"/>
      <c r="J5" s="455"/>
      <c r="K5" s="456"/>
      <c r="L5" s="676"/>
      <c r="M5" s="676"/>
      <c r="N5" s="676"/>
      <c r="O5" s="676"/>
      <c r="P5" s="676"/>
      <c r="Q5" s="676"/>
      <c r="R5" s="676"/>
      <c r="S5" s="669"/>
      <c r="T5" s="669"/>
    </row>
    <row r="6" spans="2:20" ht="13.15" customHeight="1" x14ac:dyDescent="0.2">
      <c r="L6" s="675"/>
      <c r="M6" s="675"/>
      <c r="N6" s="675"/>
      <c r="O6" s="675"/>
      <c r="P6" s="675"/>
      <c r="Q6" s="675"/>
      <c r="R6" s="676"/>
      <c r="S6" s="669"/>
      <c r="T6" s="669"/>
    </row>
    <row r="7" spans="2:20" ht="13.15" customHeight="1" x14ac:dyDescent="0.2">
      <c r="B7" s="677" t="s">
        <v>518</v>
      </c>
      <c r="C7" s="677"/>
      <c r="D7" s="677"/>
      <c r="E7" s="677"/>
      <c r="F7" s="677"/>
      <c r="G7" s="677"/>
      <c r="H7" s="677"/>
      <c r="I7" s="677"/>
      <c r="J7" s="677"/>
      <c r="K7" s="677"/>
      <c r="L7" s="675"/>
      <c r="M7" s="675"/>
      <c r="N7" s="675"/>
      <c r="O7" s="675"/>
      <c r="P7" s="675"/>
      <c r="Q7" s="675"/>
      <c r="R7" s="676"/>
      <c r="S7" s="669"/>
      <c r="T7" s="669"/>
    </row>
    <row r="8" spans="2:20" ht="13.5" thickBot="1" x14ac:dyDescent="0.25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 x14ac:dyDescent="0.2">
      <c r="B9" s="678" t="s">
        <v>519</v>
      </c>
      <c r="C9" s="679" t="s">
        <v>520</v>
      </c>
      <c r="D9" s="680"/>
      <c r="E9" s="681"/>
      <c r="F9" s="679" t="s">
        <v>521</v>
      </c>
      <c r="G9" s="680"/>
      <c r="H9" s="681"/>
      <c r="I9" s="679" t="s">
        <v>522</v>
      </c>
      <c r="J9" s="680"/>
      <c r="K9" s="682"/>
    </row>
    <row r="10" spans="2:20" ht="37.15" customHeight="1" x14ac:dyDescent="0.2">
      <c r="B10" s="683"/>
      <c r="C10" s="684" t="s">
        <v>381</v>
      </c>
      <c r="D10" s="684" t="s">
        <v>382</v>
      </c>
      <c r="E10" s="685" t="s">
        <v>144</v>
      </c>
      <c r="F10" s="684" t="str">
        <f>C10</f>
        <v>Semana 
5-11/08
2019</v>
      </c>
      <c r="G10" s="684" t="str">
        <f>D10</f>
        <v>Semana 
12-18/08
2019</v>
      </c>
      <c r="H10" s="685" t="s">
        <v>144</v>
      </c>
      <c r="I10" s="684" t="str">
        <f>C10</f>
        <v>Semana 
5-11/08
2019</v>
      </c>
      <c r="J10" s="684" t="str">
        <f>D10</f>
        <v>Semana 
12-18/08
2019</v>
      </c>
      <c r="K10" s="686" t="s">
        <v>144</v>
      </c>
    </row>
    <row r="11" spans="2:20" ht="30" customHeight="1" thickBot="1" x14ac:dyDescent="0.25">
      <c r="B11" s="687" t="s">
        <v>523</v>
      </c>
      <c r="C11" s="688">
        <v>182.05</v>
      </c>
      <c r="D11" s="688">
        <v>183.2</v>
      </c>
      <c r="E11" s="689">
        <f>D11-C11</f>
        <v>1.1499999999999773</v>
      </c>
      <c r="F11" s="688">
        <v>180.87</v>
      </c>
      <c r="G11" s="688">
        <v>181.64</v>
      </c>
      <c r="H11" s="689">
        <f>G11-F11</f>
        <v>0.76999999999998181</v>
      </c>
      <c r="I11" s="688">
        <v>173.54</v>
      </c>
      <c r="J11" s="688">
        <v>175.52</v>
      </c>
      <c r="K11" s="690">
        <f>J11-I11</f>
        <v>1.9800000000000182</v>
      </c>
    </row>
    <row r="12" spans="2:20" ht="19.899999999999999" customHeight="1" x14ac:dyDescent="0.2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 x14ac:dyDescent="0.25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 x14ac:dyDescent="0.2">
      <c r="B14" s="678" t="s">
        <v>519</v>
      </c>
      <c r="C14" s="679" t="s">
        <v>524</v>
      </c>
      <c r="D14" s="680"/>
      <c r="E14" s="681"/>
      <c r="F14" s="679" t="s">
        <v>525</v>
      </c>
      <c r="G14" s="680"/>
      <c r="H14" s="681"/>
      <c r="I14" s="679" t="s">
        <v>526</v>
      </c>
      <c r="J14" s="680"/>
      <c r="K14" s="682"/>
    </row>
    <row r="15" spans="2:20" ht="37.15" customHeight="1" x14ac:dyDescent="0.2">
      <c r="B15" s="683"/>
      <c r="C15" s="684" t="str">
        <f>C10</f>
        <v>Semana 
5-11/08
2019</v>
      </c>
      <c r="D15" s="684" t="str">
        <f>D10</f>
        <v>Semana 
12-18/08
2019</v>
      </c>
      <c r="E15" s="685" t="s">
        <v>144</v>
      </c>
      <c r="F15" s="684" t="str">
        <f>C10</f>
        <v>Semana 
5-11/08
2019</v>
      </c>
      <c r="G15" s="684" t="str">
        <f>D10</f>
        <v>Semana 
12-18/08
2019</v>
      </c>
      <c r="H15" s="685" t="s">
        <v>144</v>
      </c>
      <c r="I15" s="684" t="str">
        <f>C10</f>
        <v>Semana 
5-11/08
2019</v>
      </c>
      <c r="J15" s="684" t="str">
        <f>D10</f>
        <v>Semana 
12-18/08
2019</v>
      </c>
      <c r="K15" s="686" t="s">
        <v>144</v>
      </c>
    </row>
    <row r="16" spans="2:20" ht="30" customHeight="1" thickBot="1" x14ac:dyDescent="0.25">
      <c r="B16" s="687" t="s">
        <v>523</v>
      </c>
      <c r="C16" s="688">
        <v>167.21</v>
      </c>
      <c r="D16" s="688">
        <v>170.61</v>
      </c>
      <c r="E16" s="689">
        <f>D16-C16</f>
        <v>3.4000000000000057</v>
      </c>
      <c r="F16" s="688">
        <v>164.6</v>
      </c>
      <c r="G16" s="688">
        <v>166.13</v>
      </c>
      <c r="H16" s="689">
        <f>G16-F16</f>
        <v>1.5300000000000011</v>
      </c>
      <c r="I16" s="688">
        <v>164.11</v>
      </c>
      <c r="J16" s="688">
        <v>163.08000000000001</v>
      </c>
      <c r="K16" s="690">
        <f>J16-I16</f>
        <v>-1.0300000000000011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54" t="s">
        <v>527</v>
      </c>
      <c r="C19" s="455"/>
      <c r="D19" s="455"/>
      <c r="E19" s="455"/>
      <c r="F19" s="455"/>
      <c r="G19" s="455"/>
      <c r="H19" s="455"/>
      <c r="I19" s="455"/>
      <c r="J19" s="455"/>
      <c r="K19" s="456"/>
    </row>
    <row r="20" spans="2:11" ht="19.899999999999999" customHeight="1" x14ac:dyDescent="0.2">
      <c r="B20" s="279"/>
    </row>
    <row r="21" spans="2:11" ht="19.899999999999999" customHeight="1" thickBot="1" x14ac:dyDescent="0.25"/>
    <row r="22" spans="2:11" ht="19.899999999999999" customHeight="1" x14ac:dyDescent="0.2">
      <c r="B22" s="678" t="s">
        <v>528</v>
      </c>
      <c r="C22" s="679" t="s">
        <v>529</v>
      </c>
      <c r="D22" s="680"/>
      <c r="E22" s="681"/>
      <c r="F22" s="679" t="s">
        <v>530</v>
      </c>
      <c r="G22" s="680"/>
      <c r="H22" s="681"/>
      <c r="I22" s="679" t="s">
        <v>531</v>
      </c>
      <c r="J22" s="680"/>
      <c r="K22" s="682"/>
    </row>
    <row r="23" spans="2:11" ht="37.15" customHeight="1" x14ac:dyDescent="0.2">
      <c r="B23" s="683"/>
      <c r="C23" s="684" t="str">
        <f>C10</f>
        <v>Semana 
5-11/08
2019</v>
      </c>
      <c r="D23" s="684" t="str">
        <f>D10</f>
        <v>Semana 
12-18/08
2019</v>
      </c>
      <c r="E23" s="685" t="s">
        <v>144</v>
      </c>
      <c r="F23" s="684" t="str">
        <f>C10</f>
        <v>Semana 
5-11/08
2019</v>
      </c>
      <c r="G23" s="684" t="str">
        <f>D10</f>
        <v>Semana 
12-18/08
2019</v>
      </c>
      <c r="H23" s="685" t="s">
        <v>144</v>
      </c>
      <c r="I23" s="684" t="str">
        <f>C10</f>
        <v>Semana 
5-11/08
2019</v>
      </c>
      <c r="J23" s="684" t="str">
        <f>D10</f>
        <v>Semana 
12-18/08
2019</v>
      </c>
      <c r="K23" s="686" t="s">
        <v>144</v>
      </c>
    </row>
    <row r="24" spans="2:11" ht="30" customHeight="1" x14ac:dyDescent="0.2">
      <c r="B24" s="691" t="s">
        <v>532</v>
      </c>
      <c r="C24" s="692" t="s">
        <v>277</v>
      </c>
      <c r="D24" s="692" t="s">
        <v>277</v>
      </c>
      <c r="E24" s="693" t="s">
        <v>277</v>
      </c>
      <c r="F24" s="692">
        <v>1.53</v>
      </c>
      <c r="G24" s="692">
        <v>1.53</v>
      </c>
      <c r="H24" s="693">
        <f t="shared" ref="H24:H31" si="0">G24-F24</f>
        <v>0</v>
      </c>
      <c r="I24" s="692">
        <v>1.5</v>
      </c>
      <c r="J24" s="692">
        <v>1.5</v>
      </c>
      <c r="K24" s="694">
        <f t="shared" ref="K24:K31" si="1">J24-I24</f>
        <v>0</v>
      </c>
    </row>
    <row r="25" spans="2:11" ht="30" customHeight="1" x14ac:dyDescent="0.2">
      <c r="B25" s="691" t="s">
        <v>533</v>
      </c>
      <c r="C25" s="692">
        <v>1.48</v>
      </c>
      <c r="D25" s="692">
        <v>1.48</v>
      </c>
      <c r="E25" s="693">
        <f t="shared" ref="E25:E31" si="2">D25-C25</f>
        <v>0</v>
      </c>
      <c r="F25" s="692">
        <v>1.46</v>
      </c>
      <c r="G25" s="692">
        <v>1.46</v>
      </c>
      <c r="H25" s="693">
        <f t="shared" si="0"/>
        <v>0</v>
      </c>
      <c r="I25" s="692">
        <v>1.44</v>
      </c>
      <c r="J25" s="692">
        <v>1.44</v>
      </c>
      <c r="K25" s="694">
        <f t="shared" si="1"/>
        <v>0</v>
      </c>
    </row>
    <row r="26" spans="2:11" ht="30" customHeight="1" x14ac:dyDescent="0.2">
      <c r="B26" s="691" t="s">
        <v>534</v>
      </c>
      <c r="C26" s="692">
        <v>1.47</v>
      </c>
      <c r="D26" s="692">
        <v>1.48</v>
      </c>
      <c r="E26" s="693">
        <f t="shared" si="2"/>
        <v>1.0000000000000009E-2</v>
      </c>
      <c r="F26" s="692">
        <v>1.46</v>
      </c>
      <c r="G26" s="692">
        <v>1.46</v>
      </c>
      <c r="H26" s="693">
        <f t="shared" si="0"/>
        <v>0</v>
      </c>
      <c r="I26" s="692">
        <v>1.44</v>
      </c>
      <c r="J26" s="692">
        <v>1.45</v>
      </c>
      <c r="K26" s="694">
        <f t="shared" si="1"/>
        <v>1.0000000000000009E-2</v>
      </c>
    </row>
    <row r="27" spans="2:11" ht="30" customHeight="1" x14ac:dyDescent="0.2">
      <c r="B27" s="691" t="s">
        <v>535</v>
      </c>
      <c r="C27" s="692">
        <v>1.52</v>
      </c>
      <c r="D27" s="692">
        <v>1.52</v>
      </c>
      <c r="E27" s="693">
        <f t="shared" si="2"/>
        <v>0</v>
      </c>
      <c r="F27" s="692">
        <v>1.51</v>
      </c>
      <c r="G27" s="692">
        <v>1.51</v>
      </c>
      <c r="H27" s="693">
        <f t="shared" si="0"/>
        <v>0</v>
      </c>
      <c r="I27" s="692">
        <v>1.5</v>
      </c>
      <c r="J27" s="692">
        <v>1.5</v>
      </c>
      <c r="K27" s="694">
        <f t="shared" si="1"/>
        <v>0</v>
      </c>
    </row>
    <row r="28" spans="2:11" ht="30" customHeight="1" x14ac:dyDescent="0.2">
      <c r="B28" s="691" t="s">
        <v>536</v>
      </c>
      <c r="C28" s="692">
        <v>1.48</v>
      </c>
      <c r="D28" s="692">
        <v>1.48</v>
      </c>
      <c r="E28" s="693">
        <f t="shared" si="2"/>
        <v>0</v>
      </c>
      <c r="F28" s="692">
        <v>1.46</v>
      </c>
      <c r="G28" s="692">
        <v>1.46</v>
      </c>
      <c r="H28" s="693">
        <f t="shared" si="0"/>
        <v>0</v>
      </c>
      <c r="I28" s="692">
        <v>1.9</v>
      </c>
      <c r="J28" s="692">
        <v>1.9</v>
      </c>
      <c r="K28" s="694">
        <f t="shared" si="1"/>
        <v>0</v>
      </c>
    </row>
    <row r="29" spans="2:11" ht="30" customHeight="1" x14ac:dyDescent="0.2">
      <c r="B29" s="691" t="s">
        <v>537</v>
      </c>
      <c r="C29" s="692">
        <v>1.48</v>
      </c>
      <c r="D29" s="692">
        <v>1.48</v>
      </c>
      <c r="E29" s="693">
        <f t="shared" si="2"/>
        <v>0</v>
      </c>
      <c r="F29" s="692">
        <v>1.48</v>
      </c>
      <c r="G29" s="692">
        <v>1.48</v>
      </c>
      <c r="H29" s="693">
        <f t="shared" si="0"/>
        <v>0</v>
      </c>
      <c r="I29" s="692">
        <v>1.42</v>
      </c>
      <c r="J29" s="692">
        <v>1.42</v>
      </c>
      <c r="K29" s="694">
        <f t="shared" si="1"/>
        <v>0</v>
      </c>
    </row>
    <row r="30" spans="2:11" ht="30" customHeight="1" x14ac:dyDescent="0.2">
      <c r="B30" s="691" t="s">
        <v>538</v>
      </c>
      <c r="C30" s="692">
        <v>1.48</v>
      </c>
      <c r="D30" s="692">
        <v>1.48</v>
      </c>
      <c r="E30" s="693">
        <f t="shared" si="2"/>
        <v>0</v>
      </c>
      <c r="F30" s="692">
        <v>1.48</v>
      </c>
      <c r="G30" s="692">
        <v>1.48</v>
      </c>
      <c r="H30" s="693">
        <f t="shared" si="0"/>
        <v>0</v>
      </c>
      <c r="I30" s="692">
        <v>1.48</v>
      </c>
      <c r="J30" s="692">
        <v>1.48</v>
      </c>
      <c r="K30" s="694">
        <f t="shared" si="1"/>
        <v>0</v>
      </c>
    </row>
    <row r="31" spans="2:11" ht="30" customHeight="1" thickBot="1" x14ac:dyDescent="0.25">
      <c r="B31" s="695" t="s">
        <v>539</v>
      </c>
      <c r="C31" s="696">
        <v>1.5</v>
      </c>
      <c r="D31" s="696">
        <v>1.51</v>
      </c>
      <c r="E31" s="697">
        <f t="shared" si="2"/>
        <v>1.0000000000000009E-2</v>
      </c>
      <c r="F31" s="696">
        <v>1.46</v>
      </c>
      <c r="G31" s="696">
        <v>1.46</v>
      </c>
      <c r="H31" s="697">
        <f t="shared" si="0"/>
        <v>0</v>
      </c>
      <c r="I31" s="696">
        <v>1.44</v>
      </c>
      <c r="J31" s="696">
        <v>1.45</v>
      </c>
      <c r="K31" s="698">
        <f t="shared" si="1"/>
        <v>1.0000000000000009E-2</v>
      </c>
    </row>
    <row r="33" spans="11:11" x14ac:dyDescent="0.2">
      <c r="K33" s="103" t="s">
        <v>56</v>
      </c>
    </row>
    <row r="34" spans="11:11" x14ac:dyDescent="0.2">
      <c r="K34" s="27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40625" defaultRowHeight="11.25" x14ac:dyDescent="0.15"/>
  <cols>
    <col min="1" max="1" width="4.28515625" style="253" customWidth="1"/>
    <col min="2" max="2" width="40.85546875" style="253" customWidth="1"/>
    <col min="3" max="4" width="15.7109375" style="253" customWidth="1"/>
    <col min="5" max="5" width="35.140625" style="253" customWidth="1"/>
    <col min="6" max="6" width="4.140625" style="253" customWidth="1"/>
    <col min="7" max="8" width="10.7109375" style="253" customWidth="1"/>
    <col min="9" max="9" width="9.140625" style="253"/>
    <col min="10" max="10" width="9.140625" style="253" customWidth="1"/>
    <col min="11" max="16384" width="9.140625" style="253"/>
  </cols>
  <sheetData>
    <row r="2" spans="2:8" ht="14.25" x14ac:dyDescent="0.2">
      <c r="E2" s="254"/>
    </row>
    <row r="3" spans="2:8" ht="13.9" customHeight="1" thickBot="1" x14ac:dyDescent="0.2">
      <c r="B3" s="607"/>
      <c r="C3" s="607"/>
      <c r="D3" s="607"/>
      <c r="E3" s="607"/>
      <c r="F3" s="607"/>
      <c r="G3" s="607"/>
      <c r="H3" s="607"/>
    </row>
    <row r="4" spans="2:8" ht="19.899999999999999" customHeight="1" thickBot="1" x14ac:dyDescent="0.2">
      <c r="B4" s="454" t="s">
        <v>540</v>
      </c>
      <c r="C4" s="455"/>
      <c r="D4" s="455"/>
      <c r="E4" s="456"/>
      <c r="F4" s="699"/>
      <c r="G4" s="699"/>
      <c r="H4" s="607"/>
    </row>
    <row r="5" spans="2:8" ht="22.9" customHeight="1" x14ac:dyDescent="0.15">
      <c r="B5" s="700" t="s">
        <v>541</v>
      </c>
      <c r="C5" s="700"/>
      <c r="D5" s="700"/>
      <c r="E5" s="700"/>
      <c r="G5" s="607"/>
      <c r="H5" s="607"/>
    </row>
    <row r="6" spans="2:8" ht="15" customHeight="1" x14ac:dyDescent="0.15">
      <c r="B6" s="259"/>
      <c r="C6" s="259"/>
      <c r="D6" s="259"/>
      <c r="E6" s="259"/>
      <c r="F6" s="258"/>
      <c r="G6" s="701"/>
      <c r="H6" s="607"/>
    </row>
    <row r="7" spans="2:8" ht="0.95" customHeight="1" thickBot="1" x14ac:dyDescent="0.2">
      <c r="B7" s="701"/>
      <c r="C7" s="701"/>
      <c r="D7" s="701"/>
      <c r="E7" s="701"/>
      <c r="F7" s="701"/>
      <c r="G7" s="701"/>
      <c r="H7" s="607"/>
    </row>
    <row r="8" spans="2:8" ht="40.15" customHeight="1" x14ac:dyDescent="0.15">
      <c r="B8" s="702" t="s">
        <v>542</v>
      </c>
      <c r="C8" s="647" t="s">
        <v>381</v>
      </c>
      <c r="D8" s="647" t="s">
        <v>382</v>
      </c>
      <c r="E8" s="703" t="s">
        <v>205</v>
      </c>
      <c r="F8" s="607"/>
      <c r="G8" s="607"/>
      <c r="H8" s="607"/>
    </row>
    <row r="9" spans="2:8" ht="12.95" customHeight="1" x14ac:dyDescent="0.15">
      <c r="B9" s="704" t="s">
        <v>543</v>
      </c>
      <c r="C9" s="705">
        <v>68.2</v>
      </c>
      <c r="D9" s="705">
        <v>70.5</v>
      </c>
      <c r="E9" s="706">
        <f>D9-C9</f>
        <v>2.2999999999999972</v>
      </c>
      <c r="F9" s="607"/>
      <c r="G9" s="607"/>
      <c r="H9" s="607"/>
    </row>
    <row r="10" spans="2:8" ht="32.1" customHeight="1" x14ac:dyDescent="0.15">
      <c r="B10" s="707" t="s">
        <v>544</v>
      </c>
      <c r="C10" s="708"/>
      <c r="D10" s="708"/>
      <c r="E10" s="709"/>
      <c r="F10" s="607"/>
      <c r="G10" s="607"/>
      <c r="H10" s="607"/>
    </row>
    <row r="11" spans="2:8" ht="12.95" customHeight="1" x14ac:dyDescent="0.15">
      <c r="B11" s="704" t="s">
        <v>545</v>
      </c>
      <c r="C11" s="705">
        <v>133.62</v>
      </c>
      <c r="D11" s="705">
        <v>135.15</v>
      </c>
      <c r="E11" s="706">
        <f>D11-C11</f>
        <v>1.5300000000000011</v>
      </c>
      <c r="F11" s="607"/>
      <c r="G11" s="607"/>
      <c r="H11" s="607"/>
    </row>
    <row r="12" spans="2:8" ht="1.9" hidden="1" customHeight="1" x14ac:dyDescent="0.15">
      <c r="B12" s="710"/>
      <c r="C12" s="711"/>
      <c r="D12" s="711"/>
      <c r="E12" s="712"/>
      <c r="F12" s="607"/>
      <c r="G12" s="607"/>
      <c r="H12" s="607"/>
    </row>
    <row r="13" spans="2:8" ht="32.1" customHeight="1" x14ac:dyDescent="0.15">
      <c r="B13" s="707" t="s">
        <v>546</v>
      </c>
      <c r="C13" s="708"/>
      <c r="D13" s="708"/>
      <c r="E13" s="709"/>
      <c r="F13" s="607"/>
      <c r="G13" s="607"/>
      <c r="H13" s="607"/>
    </row>
    <row r="14" spans="2:8" ht="12.95" customHeight="1" x14ac:dyDescent="0.15">
      <c r="B14" s="704" t="s">
        <v>547</v>
      </c>
      <c r="C14" s="705">
        <v>175</v>
      </c>
      <c r="D14" s="705">
        <v>175</v>
      </c>
      <c r="E14" s="706">
        <f>D14-C14</f>
        <v>0</v>
      </c>
      <c r="F14" s="607"/>
      <c r="G14" s="607"/>
      <c r="H14" s="607"/>
    </row>
    <row r="15" spans="2:8" ht="12.95" customHeight="1" x14ac:dyDescent="0.15">
      <c r="B15" s="704" t="s">
        <v>548</v>
      </c>
      <c r="C15" s="705">
        <v>220</v>
      </c>
      <c r="D15" s="705">
        <v>220</v>
      </c>
      <c r="E15" s="706">
        <f>D15-C15</f>
        <v>0</v>
      </c>
      <c r="F15" s="607"/>
      <c r="G15" s="607"/>
      <c r="H15" s="607"/>
    </row>
    <row r="16" spans="2:8" ht="12.95" customHeight="1" thickBot="1" x14ac:dyDescent="0.2">
      <c r="B16" s="713" t="s">
        <v>549</v>
      </c>
      <c r="C16" s="714">
        <v>208.26</v>
      </c>
      <c r="D16" s="714">
        <v>208.26</v>
      </c>
      <c r="E16" s="715">
        <f>D16-C16</f>
        <v>0</v>
      </c>
      <c r="F16" s="607"/>
      <c r="G16" s="607"/>
      <c r="H16" s="607"/>
    </row>
    <row r="17" spans="2:8" ht="0.95" customHeight="1" x14ac:dyDescent="0.15">
      <c r="B17" s="716"/>
      <c r="C17" s="716"/>
      <c r="D17" s="716"/>
      <c r="E17" s="716"/>
      <c r="F17" s="607"/>
      <c r="G17" s="607"/>
      <c r="H17" s="607"/>
    </row>
    <row r="18" spans="2:8" ht="21.95" customHeight="1" thickBot="1" x14ac:dyDescent="0.2">
      <c r="B18" s="717"/>
      <c r="C18" s="717"/>
      <c r="D18" s="717"/>
      <c r="E18" s="717"/>
      <c r="F18" s="607"/>
      <c r="G18" s="607"/>
      <c r="H18" s="607"/>
    </row>
    <row r="19" spans="2:8" ht="14.45" customHeight="1" thickBot="1" x14ac:dyDescent="0.2">
      <c r="B19" s="454" t="s">
        <v>550</v>
      </c>
      <c r="C19" s="455"/>
      <c r="D19" s="455"/>
      <c r="E19" s="456"/>
      <c r="F19" s="607"/>
      <c r="G19" s="607"/>
      <c r="H19" s="607"/>
    </row>
    <row r="20" spans="2:8" ht="12" customHeight="1" thickBot="1" x14ac:dyDescent="0.2">
      <c r="B20" s="718"/>
      <c r="C20" s="718"/>
      <c r="D20" s="718"/>
      <c r="E20" s="718"/>
      <c r="F20" s="607"/>
      <c r="G20" s="607"/>
      <c r="H20" s="607"/>
    </row>
    <row r="21" spans="2:8" ht="40.15" customHeight="1" x14ac:dyDescent="0.15">
      <c r="B21" s="702" t="s">
        <v>551</v>
      </c>
      <c r="C21" s="719" t="str">
        <f>C8</f>
        <v>Semana 
5-11/08
2019</v>
      </c>
      <c r="D21" s="647" t="str">
        <f>D8</f>
        <v>Semana 
12-18/08
2019</v>
      </c>
      <c r="E21" s="703" t="s">
        <v>205</v>
      </c>
      <c r="F21" s="607"/>
      <c r="G21" s="607"/>
      <c r="H21" s="607"/>
    </row>
    <row r="22" spans="2:8" ht="12.75" customHeight="1" x14ac:dyDescent="0.15">
      <c r="B22" s="704" t="s">
        <v>552</v>
      </c>
      <c r="C22" s="705">
        <v>337.14</v>
      </c>
      <c r="D22" s="705">
        <v>337.14</v>
      </c>
      <c r="E22" s="706">
        <f>D22-C22</f>
        <v>0</v>
      </c>
      <c r="F22" s="607"/>
      <c r="G22" s="607"/>
      <c r="H22" s="607"/>
    </row>
    <row r="23" spans="2:8" x14ac:dyDescent="0.15">
      <c r="B23" s="704" t="s">
        <v>553</v>
      </c>
      <c r="C23" s="705">
        <v>410</v>
      </c>
      <c r="D23" s="705">
        <v>414.29</v>
      </c>
      <c r="E23" s="706">
        <f>D23-C23</f>
        <v>4.2900000000000205</v>
      </c>
    </row>
    <row r="24" spans="2:8" ht="32.1" customHeight="1" x14ac:dyDescent="0.15">
      <c r="B24" s="707" t="s">
        <v>546</v>
      </c>
      <c r="C24" s="720"/>
      <c r="D24" s="720"/>
      <c r="E24" s="721"/>
    </row>
    <row r="25" spans="2:8" ht="14.25" customHeight="1" x14ac:dyDescent="0.15">
      <c r="B25" s="704" t="s">
        <v>554</v>
      </c>
      <c r="C25" s="705">
        <v>210.82</v>
      </c>
      <c r="D25" s="705">
        <v>210.82</v>
      </c>
      <c r="E25" s="706">
        <f>D25-C25</f>
        <v>0</v>
      </c>
    </row>
    <row r="26" spans="2:8" ht="32.1" customHeight="1" x14ac:dyDescent="0.15">
      <c r="B26" s="707" t="s">
        <v>555</v>
      </c>
      <c r="C26" s="720"/>
      <c r="D26" s="720"/>
      <c r="E26" s="722"/>
    </row>
    <row r="27" spans="2:8" ht="14.25" customHeight="1" x14ac:dyDescent="0.15">
      <c r="B27" s="704" t="s">
        <v>556</v>
      </c>
      <c r="C27" s="705" t="s">
        <v>277</v>
      </c>
      <c r="D27" s="705" t="s">
        <v>277</v>
      </c>
      <c r="E27" s="706" t="s">
        <v>277</v>
      </c>
    </row>
    <row r="28" spans="2:8" ht="32.1" customHeight="1" x14ac:dyDescent="0.15">
      <c r="B28" s="707" t="s">
        <v>557</v>
      </c>
      <c r="C28" s="723"/>
      <c r="D28" s="723"/>
      <c r="E28" s="721"/>
    </row>
    <row r="29" spans="2:8" x14ac:dyDescent="0.15">
      <c r="B29" s="704" t="s">
        <v>558</v>
      </c>
      <c r="C29" s="724" t="s">
        <v>277</v>
      </c>
      <c r="D29" s="724" t="s">
        <v>277</v>
      </c>
      <c r="E29" s="725" t="s">
        <v>277</v>
      </c>
    </row>
    <row r="30" spans="2:8" ht="27.75" customHeight="1" x14ac:dyDescent="0.15">
      <c r="B30" s="707" t="s">
        <v>559</v>
      </c>
      <c r="C30" s="723"/>
      <c r="D30" s="723"/>
      <c r="E30" s="721"/>
    </row>
    <row r="31" spans="2:8" x14ac:dyDescent="0.15">
      <c r="B31" s="704" t="s">
        <v>560</v>
      </c>
      <c r="C31" s="705">
        <v>157.5</v>
      </c>
      <c r="D31" s="705">
        <v>157.5</v>
      </c>
      <c r="E31" s="706">
        <f t="shared" ref="E31:E32" si="0">D31-C31</f>
        <v>0</v>
      </c>
    </row>
    <row r="32" spans="2:8" x14ac:dyDescent="0.15">
      <c r="B32" s="704" t="s">
        <v>561</v>
      </c>
      <c r="C32" s="705">
        <v>194.6</v>
      </c>
      <c r="D32" s="705">
        <v>194.6</v>
      </c>
      <c r="E32" s="706">
        <f t="shared" si="0"/>
        <v>0</v>
      </c>
    </row>
    <row r="33" spans="2:5" x14ac:dyDescent="0.15">
      <c r="B33" s="704" t="s">
        <v>562</v>
      </c>
      <c r="C33" s="705" t="s">
        <v>277</v>
      </c>
      <c r="D33" s="705" t="s">
        <v>277</v>
      </c>
      <c r="E33" s="706" t="s">
        <v>277</v>
      </c>
    </row>
    <row r="34" spans="2:5" ht="32.1" customHeight="1" x14ac:dyDescent="0.15">
      <c r="B34" s="707" t="s">
        <v>563</v>
      </c>
      <c r="C34" s="720"/>
      <c r="D34" s="720"/>
      <c r="E34" s="722"/>
    </row>
    <row r="35" spans="2:5" ht="16.5" customHeight="1" x14ac:dyDescent="0.15">
      <c r="B35" s="704" t="s">
        <v>564</v>
      </c>
      <c r="C35" s="705">
        <v>82.61</v>
      </c>
      <c r="D35" s="705">
        <v>82.61</v>
      </c>
      <c r="E35" s="706">
        <f>D35-C35</f>
        <v>0</v>
      </c>
    </row>
    <row r="36" spans="2:5" ht="23.25" customHeight="1" x14ac:dyDescent="0.15">
      <c r="B36" s="707" t="s">
        <v>565</v>
      </c>
      <c r="C36" s="720"/>
      <c r="D36" s="720"/>
      <c r="E36" s="722"/>
    </row>
    <row r="37" spans="2:5" ht="13.5" customHeight="1" x14ac:dyDescent="0.15">
      <c r="B37" s="704" t="s">
        <v>566</v>
      </c>
      <c r="C37" s="705">
        <v>283.75</v>
      </c>
      <c r="D37" s="705">
        <v>280</v>
      </c>
      <c r="E37" s="706">
        <f>D37-C37</f>
        <v>-3.75</v>
      </c>
    </row>
    <row r="38" spans="2:5" ht="32.1" customHeight="1" x14ac:dyDescent="0.15">
      <c r="B38" s="707" t="s">
        <v>567</v>
      </c>
      <c r="C38" s="720"/>
      <c r="D38" s="720"/>
      <c r="E38" s="721"/>
    </row>
    <row r="39" spans="2:5" ht="16.5" customHeight="1" thickBot="1" x14ac:dyDescent="0.2">
      <c r="B39" s="713" t="s">
        <v>568</v>
      </c>
      <c r="C39" s="714">
        <v>78.260000000000005</v>
      </c>
      <c r="D39" s="714">
        <v>78.260000000000005</v>
      </c>
      <c r="E39" s="715">
        <f>D39-C39</f>
        <v>0</v>
      </c>
    </row>
    <row r="40" spans="2:5" x14ac:dyDescent="0.15">
      <c r="B40" s="253" t="s">
        <v>569</v>
      </c>
    </row>
    <row r="41" spans="2:5" x14ac:dyDescent="0.15">
      <c r="C41" s="278"/>
      <c r="D41" s="278"/>
      <c r="E41" s="278"/>
    </row>
    <row r="42" spans="2:5" ht="13.15" customHeight="1" thickBot="1" x14ac:dyDescent="0.2">
      <c r="B42" s="278"/>
      <c r="C42" s="278"/>
      <c r="D42" s="278"/>
      <c r="E42" s="278"/>
    </row>
    <row r="43" spans="2:5" x14ac:dyDescent="0.15">
      <c r="B43" s="726"/>
      <c r="C43" s="577"/>
      <c r="D43" s="577"/>
      <c r="E43" s="727"/>
    </row>
    <row r="44" spans="2:5" x14ac:dyDescent="0.15">
      <c r="B44" s="601"/>
      <c r="E44" s="728"/>
    </row>
    <row r="45" spans="2:5" ht="12.75" customHeight="1" x14ac:dyDescent="0.15">
      <c r="B45" s="729" t="s">
        <v>570</v>
      </c>
      <c r="C45" s="730"/>
      <c r="D45" s="730"/>
      <c r="E45" s="731"/>
    </row>
    <row r="46" spans="2:5" ht="18" customHeight="1" x14ac:dyDescent="0.15">
      <c r="B46" s="729"/>
      <c r="C46" s="730"/>
      <c r="D46" s="730"/>
      <c r="E46" s="731"/>
    </row>
    <row r="47" spans="2:5" x14ac:dyDescent="0.15">
      <c r="B47" s="601"/>
      <c r="E47" s="728"/>
    </row>
    <row r="48" spans="2:5" ht="14.25" x14ac:dyDescent="0.2">
      <c r="B48" s="732" t="s">
        <v>571</v>
      </c>
      <c r="C48" s="733"/>
      <c r="D48" s="733"/>
      <c r="E48" s="734"/>
    </row>
    <row r="49" spans="2:5" x14ac:dyDescent="0.15">
      <c r="B49" s="601"/>
      <c r="E49" s="728"/>
    </row>
    <row r="50" spans="2:5" x14ac:dyDescent="0.15">
      <c r="B50" s="601"/>
      <c r="E50" s="728"/>
    </row>
    <row r="51" spans="2:5" ht="12" thickBot="1" x14ac:dyDescent="0.2">
      <c r="B51" s="735"/>
      <c r="C51" s="596"/>
      <c r="D51" s="596"/>
      <c r="E51" s="736"/>
    </row>
    <row r="54" spans="2:5" x14ac:dyDescent="0.15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view="pageBreakPreview" topLeftCell="A34" zoomScale="90" zoomScaleNormal="80" zoomScaleSheetLayoutView="90" workbookViewId="0">
      <selection activeCell="K66" sqref="K66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186.18</v>
      </c>
      <c r="E11" s="32">
        <v>185.4</v>
      </c>
      <c r="F11" s="33">
        <v>-0.78000000000000114</v>
      </c>
      <c r="G11" s="34">
        <v>-0.41894940380277035</v>
      </c>
    </row>
    <row r="12" spans="2:7" ht="19.899999999999999" customHeight="1" x14ac:dyDescent="0.2">
      <c r="B12" s="35" t="s">
        <v>14</v>
      </c>
      <c r="C12" s="36" t="s">
        <v>16</v>
      </c>
      <c r="D12" s="37">
        <v>219.88</v>
      </c>
      <c r="E12" s="37">
        <v>219.88</v>
      </c>
      <c r="F12" s="33">
        <v>0</v>
      </c>
      <c r="G12" s="38">
        <v>0</v>
      </c>
    </row>
    <row r="13" spans="2:7" ht="19.899999999999999" customHeight="1" x14ac:dyDescent="0.2">
      <c r="B13" s="35" t="s">
        <v>14</v>
      </c>
      <c r="C13" s="36" t="s">
        <v>17</v>
      </c>
      <c r="D13" s="37">
        <v>174.02</v>
      </c>
      <c r="E13" s="37">
        <v>174.09</v>
      </c>
      <c r="F13" s="33">
        <v>6.9999999999993179E-2</v>
      </c>
      <c r="G13" s="38">
        <v>4.0225261464186701E-2</v>
      </c>
    </row>
    <row r="14" spans="2:7" ht="19.899999999999999" customHeight="1" x14ac:dyDescent="0.2">
      <c r="B14" s="35" t="s">
        <v>14</v>
      </c>
      <c r="C14" s="36" t="s">
        <v>18</v>
      </c>
      <c r="D14" s="37">
        <v>186.15</v>
      </c>
      <c r="E14" s="37">
        <v>186.09</v>
      </c>
      <c r="F14" s="33">
        <v>-6.0000000000002274E-2</v>
      </c>
      <c r="G14" s="38">
        <v>-3.2232070910552579E-2</v>
      </c>
    </row>
    <row r="15" spans="2:7" ht="19.899999999999999" customHeight="1" x14ac:dyDescent="0.2">
      <c r="B15" s="35" t="s">
        <v>14</v>
      </c>
      <c r="C15" s="36" t="s">
        <v>19</v>
      </c>
      <c r="D15" s="37">
        <v>185</v>
      </c>
      <c r="E15" s="37">
        <v>184.2</v>
      </c>
      <c r="F15" s="33">
        <v>-0.80000000000001137</v>
      </c>
      <c r="G15" s="38">
        <v>-0.43243243243243512</v>
      </c>
    </row>
    <row r="16" spans="2:7" ht="19.899999999999999" customHeight="1" x14ac:dyDescent="0.2">
      <c r="B16" s="39" t="s">
        <v>20</v>
      </c>
      <c r="C16" s="36" t="s">
        <v>21</v>
      </c>
      <c r="D16" s="37">
        <v>324.13</v>
      </c>
      <c r="E16" s="37">
        <v>324.13</v>
      </c>
      <c r="F16" s="33">
        <v>0</v>
      </c>
      <c r="G16" s="38">
        <v>0</v>
      </c>
    </row>
    <row r="17" spans="2:13" ht="19.899999999999999" customHeight="1" x14ac:dyDescent="0.2">
      <c r="B17" s="39" t="s">
        <v>20</v>
      </c>
      <c r="C17" s="36" t="s">
        <v>22</v>
      </c>
      <c r="D17" s="37">
        <v>524.99</v>
      </c>
      <c r="E17" s="37">
        <v>524.99</v>
      </c>
      <c r="F17" s="33">
        <v>0</v>
      </c>
      <c r="G17" s="38">
        <v>0</v>
      </c>
    </row>
    <row r="18" spans="2:13" ht="19.899999999999999" customHeight="1" thickBot="1" x14ac:dyDescent="0.25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v>0</v>
      </c>
      <c r="G18" s="38">
        <v>0</v>
      </c>
    </row>
    <row r="19" spans="2:13" ht="19.899999999999999" customHeight="1" thickBot="1" x14ac:dyDescent="0.25">
      <c r="B19" s="40"/>
      <c r="C19" s="41" t="s">
        <v>24</v>
      </c>
      <c r="D19" s="42"/>
      <c r="E19" s="42"/>
      <c r="F19" s="28"/>
      <c r="G19" s="43"/>
    </row>
    <row r="20" spans="2:13" ht="19.899999999999999" customHeight="1" x14ac:dyDescent="0.2">
      <c r="B20" s="35" t="s">
        <v>14</v>
      </c>
      <c r="C20" s="44" t="s">
        <v>25</v>
      </c>
      <c r="D20" s="45">
        <v>181.82690943309626</v>
      </c>
      <c r="E20" s="45">
        <v>181.73567794004384</v>
      </c>
      <c r="F20" s="33">
        <v>-9.1231493052418955E-2</v>
      </c>
      <c r="G20" s="46">
        <v>-5.0174912688603968E-2</v>
      </c>
    </row>
    <row r="21" spans="2:13" ht="19.899999999999999" customHeight="1" x14ac:dyDescent="0.2">
      <c r="B21" s="35" t="s">
        <v>14</v>
      </c>
      <c r="C21" s="47" t="s">
        <v>26</v>
      </c>
      <c r="D21" s="45">
        <v>307.15212772290187</v>
      </c>
      <c r="E21" s="45">
        <v>307.36749308364068</v>
      </c>
      <c r="F21" s="33">
        <v>0.21536536073881507</v>
      </c>
      <c r="G21" s="46">
        <v>7.011683830272375E-2</v>
      </c>
    </row>
    <row r="22" spans="2:13" ht="19.899999999999999" customHeight="1" x14ac:dyDescent="0.2">
      <c r="B22" s="35" t="s">
        <v>14</v>
      </c>
      <c r="C22" s="47" t="s">
        <v>27</v>
      </c>
      <c r="D22" s="45">
        <v>395.3495275939772</v>
      </c>
      <c r="E22" s="45">
        <v>394.01629017232756</v>
      </c>
      <c r="F22" s="33">
        <v>-1.3332374216496419</v>
      </c>
      <c r="G22" s="46">
        <v>-0.3372300530529202</v>
      </c>
    </row>
    <row r="23" spans="2:13" ht="19.899999999999999" customHeight="1" x14ac:dyDescent="0.2">
      <c r="B23" s="39" t="s">
        <v>20</v>
      </c>
      <c r="C23" s="47" t="s">
        <v>28</v>
      </c>
      <c r="D23" s="45">
        <v>323.26080465395972</v>
      </c>
      <c r="E23" s="45">
        <v>321.23218212127102</v>
      </c>
      <c r="F23" s="33">
        <v>-2.0286225326887006</v>
      </c>
      <c r="G23" s="46">
        <v>-0.62754979987761317</v>
      </c>
    </row>
    <row r="24" spans="2:13" ht="19.899999999999999" customHeight="1" thickBot="1" x14ac:dyDescent="0.25">
      <c r="B24" s="39" t="s">
        <v>20</v>
      </c>
      <c r="C24" s="48" t="s">
        <v>29</v>
      </c>
      <c r="D24" s="37">
        <v>210.27460853954204</v>
      </c>
      <c r="E24" s="37">
        <v>209.52430272214301</v>
      </c>
      <c r="F24" s="33">
        <v>-0.75030581739903823</v>
      </c>
      <c r="G24" s="46">
        <v>-0.35682188287509575</v>
      </c>
    </row>
    <row r="25" spans="2:13" ht="19.899999999999999" customHeight="1" thickBot="1" x14ac:dyDescent="0.25">
      <c r="B25" s="49"/>
      <c r="C25" s="50" t="s">
        <v>30</v>
      </c>
      <c r="D25" s="51"/>
      <c r="E25" s="51"/>
      <c r="F25" s="52"/>
      <c r="G25" s="53"/>
    </row>
    <row r="26" spans="2:13" ht="19.899999999999999" customHeight="1" x14ac:dyDescent="0.2">
      <c r="B26" s="30" t="s">
        <v>31</v>
      </c>
      <c r="C26" s="54" t="s">
        <v>32</v>
      </c>
      <c r="D26" s="55">
        <v>25.681494076716877</v>
      </c>
      <c r="E26" s="56">
        <v>25.639483193843379</v>
      </c>
      <c r="F26" s="57">
        <v>-4.201088287349819E-2</v>
      </c>
      <c r="G26" s="58">
        <v>-0.16358426323640174</v>
      </c>
    </row>
    <row r="27" spans="2:13" ht="19.899999999999999" customHeight="1" x14ac:dyDescent="0.2">
      <c r="B27" s="35" t="s">
        <v>31</v>
      </c>
      <c r="C27" s="59" t="s">
        <v>33</v>
      </c>
      <c r="D27" s="56">
        <v>40.335037173549679</v>
      </c>
      <c r="E27" s="56">
        <v>40.092115891847413</v>
      </c>
      <c r="F27" s="60">
        <v>-0.2429212817022659</v>
      </c>
      <c r="G27" s="46">
        <v>-0.60225872770872968</v>
      </c>
    </row>
    <row r="28" spans="2:13" ht="19.899999999999999" customHeight="1" x14ac:dyDescent="0.2">
      <c r="B28" s="61" t="s">
        <v>31</v>
      </c>
      <c r="C28" s="62" t="s">
        <v>34</v>
      </c>
      <c r="D28" s="63" t="s">
        <v>35</v>
      </c>
      <c r="E28" s="63" t="s">
        <v>36</v>
      </c>
      <c r="F28" s="56">
        <v>-51.402963798533371</v>
      </c>
      <c r="G28" s="64">
        <v>-25.39651168535994</v>
      </c>
    </row>
    <row r="29" spans="2:13" ht="19.899999999999999" customHeight="1" thickBot="1" x14ac:dyDescent="0.25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41</v>
      </c>
      <c r="C31" s="54" t="s">
        <v>42</v>
      </c>
      <c r="D31" s="32">
        <v>229.02255926798514</v>
      </c>
      <c r="E31" s="32">
        <v>228.80776486262283</v>
      </c>
      <c r="F31" s="33">
        <v>-0.21479440536231209</v>
      </c>
      <c r="G31" s="58">
        <v>-9.3787444367421813E-2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41</v>
      </c>
      <c r="C32" s="59" t="s">
        <v>43</v>
      </c>
      <c r="D32" s="37">
        <v>208.66213244352309</v>
      </c>
      <c r="E32" s="37">
        <v>209.4743010304195</v>
      </c>
      <c r="F32" s="33">
        <v>0.81216858689640503</v>
      </c>
      <c r="G32" s="46">
        <v>0.38922663033562799</v>
      </c>
    </row>
    <row r="33" spans="2:12" ht="19.899999999999999" customHeight="1" x14ac:dyDescent="0.2">
      <c r="B33" s="39" t="s">
        <v>41</v>
      </c>
      <c r="C33" s="59" t="s">
        <v>44</v>
      </c>
      <c r="D33" s="37">
        <v>201.695466281698</v>
      </c>
      <c r="E33" s="37">
        <v>201.65441553113436</v>
      </c>
      <c r="F33" s="33">
        <v>-4.1050750563641714E-2</v>
      </c>
      <c r="G33" s="38">
        <v>-2.0352837532954027E-2</v>
      </c>
    </row>
    <row r="34" spans="2:12" ht="19.899999999999999" customHeight="1" x14ac:dyDescent="0.2">
      <c r="B34" s="39" t="s">
        <v>41</v>
      </c>
      <c r="C34" s="59" t="s">
        <v>45</v>
      </c>
      <c r="D34" s="37">
        <v>206</v>
      </c>
      <c r="E34" s="37">
        <v>205.625</v>
      </c>
      <c r="F34" s="33">
        <v>-0.375</v>
      </c>
      <c r="G34" s="38">
        <v>-0.1820388349514559</v>
      </c>
    </row>
    <row r="35" spans="2:12" ht="19.899999999999999" customHeight="1" x14ac:dyDescent="0.2">
      <c r="B35" s="39" t="s">
        <v>41</v>
      </c>
      <c r="C35" s="59" t="s">
        <v>46</v>
      </c>
      <c r="D35" s="37">
        <v>79.333333333333329</v>
      </c>
      <c r="E35" s="37">
        <v>79.333333333333329</v>
      </c>
      <c r="F35" s="33">
        <v>0</v>
      </c>
      <c r="G35" s="38">
        <v>0</v>
      </c>
    </row>
    <row r="36" spans="2:12" ht="19.899999999999999" customHeight="1" x14ac:dyDescent="0.2">
      <c r="B36" s="39" t="s">
        <v>41</v>
      </c>
      <c r="C36" s="59" t="s">
        <v>47</v>
      </c>
      <c r="D36" s="37">
        <v>110.5</v>
      </c>
      <c r="E36" s="37">
        <v>110.5</v>
      </c>
      <c r="F36" s="33">
        <v>0</v>
      </c>
      <c r="G36" s="38">
        <v>0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79.89</v>
      </c>
      <c r="E37" s="76">
        <v>80.223333333333343</v>
      </c>
      <c r="F37" s="77">
        <v>0.33333333333334281</v>
      </c>
      <c r="G37" s="78">
        <v>0.41724037217841214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5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51</v>
      </c>
      <c r="C40" s="83"/>
      <c r="D40" s="84"/>
      <c r="E40" s="84"/>
      <c r="F40" s="80"/>
      <c r="L40" s="81"/>
    </row>
    <row r="41" spans="2:12" ht="15" customHeight="1" x14ac:dyDescent="0.2">
      <c r="B41" s="1" t="s">
        <v>52</v>
      </c>
      <c r="C41" s="80"/>
      <c r="D41" s="84"/>
      <c r="E41" s="80"/>
      <c r="F41" s="80"/>
      <c r="L41" s="81"/>
    </row>
    <row r="42" spans="2:12" ht="15" customHeight="1" x14ac:dyDescent="0.2">
      <c r="B42" s="1" t="s">
        <v>53</v>
      </c>
      <c r="C42" s="80"/>
      <c r="D42" s="84"/>
      <c r="E42" s="80"/>
      <c r="F42" s="80"/>
      <c r="L42" s="81"/>
    </row>
    <row r="43" spans="2:12" ht="15" customHeight="1" x14ac:dyDescent="0.2">
      <c r="B43" s="1" t="s">
        <v>54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E62" s="94"/>
      <c r="F62" s="95"/>
      <c r="H62" s="99"/>
      <c r="I62" s="99"/>
    </row>
    <row r="63" spans="2:12" ht="15" customHeight="1" x14ac:dyDescent="0.2">
      <c r="B63" s="92"/>
      <c r="C63" s="102"/>
      <c r="D63" s="94"/>
      <c r="E63" s="94"/>
      <c r="F63" s="95"/>
      <c r="G63" s="103" t="s">
        <v>56</v>
      </c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26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2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30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28:G29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171450</xdr:colOff>
                <xdr:row>45</xdr:row>
                <xdr:rowOff>85725</xdr:rowOff>
              </from>
              <to>
                <xdr:col>6</xdr:col>
                <xdr:colOff>504825</xdr:colOff>
                <xdr:row>61</xdr:row>
                <xdr:rowOff>161925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68"/>
  <sheetViews>
    <sheetView showGridLines="0" zoomScaleNormal="100" zoomScaleSheetLayoutView="90" workbookViewId="0">
      <selection activeCell="M43" sqref="M43"/>
    </sheetView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5.140625" style="114" customWidth="1"/>
    <col min="7" max="7" width="13.2851562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25</v>
      </c>
      <c r="E8" s="122">
        <v>21.25</v>
      </c>
      <c r="F8" s="123">
        <f t="shared" ref="F8:F15" si="0">E8-D8</f>
        <v>-3.75</v>
      </c>
      <c r="G8" s="124">
        <f t="shared" ref="G8:G15" si="1">(E8*100/D8)-100</f>
        <v>-15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89.266906392694082</v>
      </c>
      <c r="E9" s="122">
        <v>93</v>
      </c>
      <c r="F9" s="123">
        <f t="shared" si="0"/>
        <v>3.7330936073059178</v>
      </c>
      <c r="G9" s="124">
        <f t="shared" si="1"/>
        <v>4.1819457603735799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147.96080032666396</v>
      </c>
      <c r="E10" s="122">
        <v>125</v>
      </c>
      <c r="F10" s="123">
        <f t="shared" si="0"/>
        <v>-22.960800326663957</v>
      </c>
      <c r="G10" s="124">
        <f t="shared" si="1"/>
        <v>-15.518164457053288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58.190794213494549</v>
      </c>
      <c r="E11" s="122">
        <v>58.190794213494549</v>
      </c>
      <c r="F11" s="123">
        <f t="shared" si="0"/>
        <v>0</v>
      </c>
      <c r="G11" s="124">
        <f t="shared" si="1"/>
        <v>0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47.405638619339122</v>
      </c>
      <c r="E12" s="122">
        <v>46.93964470193562</v>
      </c>
      <c r="F12" s="123">
        <f t="shared" si="0"/>
        <v>-0.46599391740350171</v>
      </c>
      <c r="G12" s="124">
        <f t="shared" si="1"/>
        <v>-0.98299259534370265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171.63041002277905</v>
      </c>
      <c r="E13" s="122">
        <v>171.63041002277905</v>
      </c>
      <c r="F13" s="123">
        <f>E13-D13</f>
        <v>0</v>
      </c>
      <c r="G13" s="124">
        <f>(E13*100/D13)-100</f>
        <v>0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78.75</v>
      </c>
      <c r="E14" s="122">
        <v>73.75</v>
      </c>
      <c r="F14" s="123">
        <f>E14-D14</f>
        <v>-5</v>
      </c>
      <c r="G14" s="124">
        <f>(E14*100/D14)-100</f>
        <v>-6.3492063492063551</v>
      </c>
      <c r="J14" s="125"/>
    </row>
    <row r="15" spans="2:10" ht="20.100000000000001" customHeight="1" thickBot="1" x14ac:dyDescent="0.25">
      <c r="B15" s="120" t="s">
        <v>20</v>
      </c>
      <c r="C15" s="121" t="s">
        <v>68</v>
      </c>
      <c r="D15" s="122">
        <v>17.72</v>
      </c>
      <c r="E15" s="122">
        <v>17.72</v>
      </c>
      <c r="F15" s="123">
        <f t="shared" si="0"/>
        <v>0</v>
      </c>
      <c r="G15" s="124">
        <f t="shared" si="1"/>
        <v>0</v>
      </c>
      <c r="J15" s="125"/>
    </row>
    <row r="16" spans="2:10" ht="20.100000000000001" customHeight="1" thickBot="1" x14ac:dyDescent="0.25">
      <c r="B16" s="49"/>
      <c r="C16" s="116" t="s">
        <v>69</v>
      </c>
      <c r="D16" s="126"/>
      <c r="E16" s="126"/>
      <c r="F16" s="127"/>
      <c r="G16" s="128"/>
    </row>
    <row r="17" spans="2:10" ht="20.100000000000001" customHeight="1" x14ac:dyDescent="0.2">
      <c r="B17" s="129" t="s">
        <v>20</v>
      </c>
      <c r="C17" s="130" t="s">
        <v>70</v>
      </c>
      <c r="D17" s="131">
        <v>46.100417615793475</v>
      </c>
      <c r="E17" s="131">
        <v>44.149962034927867</v>
      </c>
      <c r="F17" s="57">
        <f>E17-D17</f>
        <v>-1.9504555808656079</v>
      </c>
      <c r="G17" s="132">
        <f>(E17*100/D17)-100</f>
        <v>-4.2308848416969767</v>
      </c>
    </row>
    <row r="18" spans="2:10" ht="20.100000000000001" customHeight="1" x14ac:dyDescent="0.2">
      <c r="B18" s="133" t="s">
        <v>20</v>
      </c>
      <c r="C18" s="134" t="s">
        <v>71</v>
      </c>
      <c r="D18" s="135">
        <v>131.30901531977906</v>
      </c>
      <c r="E18" s="135">
        <v>132.39620707329578</v>
      </c>
      <c r="F18" s="136">
        <f>E18-D18</f>
        <v>1.0871917535167199</v>
      </c>
      <c r="G18" s="137">
        <f>(E18*100/D18)-100</f>
        <v>0.82796428780542897</v>
      </c>
    </row>
    <row r="19" spans="2:10" ht="20.100000000000001" customHeight="1" x14ac:dyDescent="0.2">
      <c r="B19" s="133" t="s">
        <v>20</v>
      </c>
      <c r="C19" s="134" t="s">
        <v>72</v>
      </c>
      <c r="D19" s="135">
        <v>58.864772338240321</v>
      </c>
      <c r="E19" s="135">
        <v>55.80366312906537</v>
      </c>
      <c r="F19" s="136">
        <f t="shared" ref="F19:F26" si="2">E19-D19</f>
        <v>-3.0611092091749512</v>
      </c>
      <c r="G19" s="137">
        <f t="shared" ref="G19:G26" si="3">(E19*100/D19)-100</f>
        <v>-5.200239612897235</v>
      </c>
    </row>
    <row r="20" spans="2:10" ht="20.100000000000001" customHeight="1" x14ac:dyDescent="0.2">
      <c r="B20" s="133" t="s">
        <v>20</v>
      </c>
      <c r="C20" s="134" t="s">
        <v>73</v>
      </c>
      <c r="D20" s="135">
        <v>38.547992934422602</v>
      </c>
      <c r="E20" s="135">
        <v>35.099273570324563</v>
      </c>
      <c r="F20" s="136">
        <f t="shared" si="2"/>
        <v>-3.4487193640980394</v>
      </c>
      <c r="G20" s="137">
        <f t="shared" si="3"/>
        <v>-8.9465601230262735</v>
      </c>
    </row>
    <row r="21" spans="2:10" ht="20.100000000000001" customHeight="1" x14ac:dyDescent="0.2">
      <c r="B21" s="133" t="s">
        <v>20</v>
      </c>
      <c r="C21" s="134" t="s">
        <v>74</v>
      </c>
      <c r="D21" s="135">
        <v>29.32163751137562</v>
      </c>
      <c r="E21" s="135">
        <v>26.210285004405797</v>
      </c>
      <c r="F21" s="136">
        <f t="shared" si="2"/>
        <v>-3.1113525069698227</v>
      </c>
      <c r="G21" s="137">
        <f t="shared" si="3"/>
        <v>-10.611114422796973</v>
      </c>
    </row>
    <row r="22" spans="2:10" ht="20.100000000000001" customHeight="1" x14ac:dyDescent="0.2">
      <c r="B22" s="133" t="s">
        <v>20</v>
      </c>
      <c r="C22" s="134" t="s">
        <v>75</v>
      </c>
      <c r="D22" s="135">
        <v>139.42305165890937</v>
      </c>
      <c r="E22" s="135">
        <v>139.42305165890937</v>
      </c>
      <c r="F22" s="136">
        <f t="shared" si="2"/>
        <v>0</v>
      </c>
      <c r="G22" s="137">
        <f t="shared" si="3"/>
        <v>0</v>
      </c>
    </row>
    <row r="23" spans="2:10" ht="20.100000000000001" customHeight="1" x14ac:dyDescent="0.2">
      <c r="B23" s="133" t="s">
        <v>20</v>
      </c>
      <c r="C23" s="134" t="s">
        <v>76</v>
      </c>
      <c r="D23" s="135">
        <v>201.53458775326936</v>
      </c>
      <c r="E23" s="135">
        <v>216.84221529999439</v>
      </c>
      <c r="F23" s="136">
        <f t="shared" si="2"/>
        <v>15.30762754672503</v>
      </c>
      <c r="G23" s="137">
        <f t="shared" si="3"/>
        <v>7.5955337083208434</v>
      </c>
    </row>
    <row r="24" spans="2:10" ht="20.100000000000001" customHeight="1" x14ac:dyDescent="0.2">
      <c r="B24" s="133" t="s">
        <v>20</v>
      </c>
      <c r="C24" s="134" t="s">
        <v>77</v>
      </c>
      <c r="D24" s="135">
        <v>26.245400788436275</v>
      </c>
      <c r="E24" s="135">
        <v>26.245400788436275</v>
      </c>
      <c r="F24" s="136">
        <f t="shared" si="2"/>
        <v>0</v>
      </c>
      <c r="G24" s="137">
        <f t="shared" si="3"/>
        <v>0</v>
      </c>
    </row>
    <row r="25" spans="2:10" ht="20.100000000000001" customHeight="1" x14ac:dyDescent="0.2">
      <c r="B25" s="133" t="s">
        <v>20</v>
      </c>
      <c r="C25" s="134" t="s">
        <v>78</v>
      </c>
      <c r="D25" s="135">
        <v>24.872211497480375</v>
      </c>
      <c r="E25" s="135">
        <v>26.940780204076514</v>
      </c>
      <c r="F25" s="136">
        <f>E25-D25</f>
        <v>2.0685687065961389</v>
      </c>
      <c r="G25" s="137">
        <f>(E25*100/D25)-100</f>
        <v>8.3167864136475771</v>
      </c>
    </row>
    <row r="26" spans="2:10" ht="20.100000000000001" customHeight="1" x14ac:dyDescent="0.2">
      <c r="B26" s="133" t="s">
        <v>20</v>
      </c>
      <c r="C26" s="134" t="s">
        <v>79</v>
      </c>
      <c r="D26" s="135">
        <v>34.535048342076948</v>
      </c>
      <c r="E26" s="135">
        <v>36.215975501076144</v>
      </c>
      <c r="F26" s="136">
        <f t="shared" si="2"/>
        <v>1.6809271589991965</v>
      </c>
      <c r="G26" s="137">
        <f t="shared" si="3"/>
        <v>4.8673079659517526</v>
      </c>
    </row>
    <row r="27" spans="2:10" ht="20.100000000000001" customHeight="1" x14ac:dyDescent="0.2">
      <c r="B27" s="133" t="s">
        <v>20</v>
      </c>
      <c r="C27" s="134" t="s">
        <v>80</v>
      </c>
      <c r="D27" s="135">
        <v>59.740168531035096</v>
      </c>
      <c r="E27" s="135">
        <v>66.428543589423796</v>
      </c>
      <c r="F27" s="136">
        <f>E27-D27</f>
        <v>6.6883750583887007</v>
      </c>
      <c r="G27" s="137">
        <f>(E27*100/D27)-100</f>
        <v>11.195775343208282</v>
      </c>
    </row>
    <row r="28" spans="2:10" ht="20.100000000000001" customHeight="1" x14ac:dyDescent="0.2">
      <c r="B28" s="133" t="s">
        <v>20</v>
      </c>
      <c r="C28" s="134" t="s">
        <v>81</v>
      </c>
      <c r="D28" s="135">
        <v>19.558609247858541</v>
      </c>
      <c r="E28" s="135">
        <v>18.090398378715026</v>
      </c>
      <c r="F28" s="136">
        <f>E28-D28</f>
        <v>-1.4682108691435154</v>
      </c>
      <c r="G28" s="137">
        <f>(E28*100/D28)-100</f>
        <v>-7.5067242795101521</v>
      </c>
    </row>
    <row r="29" spans="2:10" ht="20.100000000000001" customHeight="1" x14ac:dyDescent="0.2">
      <c r="B29" s="133" t="s">
        <v>20</v>
      </c>
      <c r="C29" s="134" t="s">
        <v>82</v>
      </c>
      <c r="D29" s="135">
        <v>72.145063280171826</v>
      </c>
      <c r="E29" s="135">
        <v>73.825285457009727</v>
      </c>
      <c r="F29" s="136">
        <f>E29-D29</f>
        <v>1.6802221768379013</v>
      </c>
      <c r="G29" s="137">
        <f>(E29*100/D29)-100</f>
        <v>2.3289496196196211</v>
      </c>
    </row>
    <row r="30" spans="2:10" ht="20.100000000000001" customHeight="1" x14ac:dyDescent="0.2">
      <c r="B30" s="133" t="s">
        <v>20</v>
      </c>
      <c r="C30" s="134" t="s">
        <v>83</v>
      </c>
      <c r="D30" s="135">
        <v>18.75743162901308</v>
      </c>
      <c r="E30" s="135">
        <v>18.229616170792642</v>
      </c>
      <c r="F30" s="136">
        <f>E30-D30</f>
        <v>-0.52781545822043796</v>
      </c>
      <c r="G30" s="137">
        <f>(E30*100/D30)-100</f>
        <v>-2.8139004777393808</v>
      </c>
    </row>
    <row r="31" spans="2:10" ht="20.100000000000001" customHeight="1" thickBot="1" x14ac:dyDescent="0.25">
      <c r="B31" s="138" t="s">
        <v>20</v>
      </c>
      <c r="C31" s="139" t="s">
        <v>84</v>
      </c>
      <c r="D31" s="140">
        <v>30.584871876808073</v>
      </c>
      <c r="E31" s="140">
        <v>26.318432717741835</v>
      </c>
      <c r="F31" s="141">
        <f>E31-D31</f>
        <v>-4.2664391590662376</v>
      </c>
      <c r="G31" s="142">
        <f>(E31*100/D31)-100</f>
        <v>-13.949508032111126</v>
      </c>
    </row>
    <row r="32" spans="2:10" ht="15" customHeight="1" x14ac:dyDescent="0.2">
      <c r="B32" s="79" t="s">
        <v>49</v>
      </c>
      <c r="C32" s="143"/>
      <c r="F32" s="143"/>
      <c r="G32" s="143"/>
      <c r="J32" s="144"/>
    </row>
    <row r="33" spans="2:9" ht="15" customHeight="1" x14ac:dyDescent="0.2">
      <c r="B33" s="82" t="s">
        <v>85</v>
      </c>
      <c r="C33" s="80"/>
      <c r="D33" s="143"/>
      <c r="E33" s="143"/>
      <c r="F33" s="143"/>
      <c r="G33" s="143"/>
    </row>
    <row r="34" spans="2:9" ht="9.75" customHeight="1" x14ac:dyDescent="0.2">
      <c r="B34" s="145"/>
      <c r="D34" s="143"/>
      <c r="E34" s="146"/>
      <c r="F34" s="143"/>
      <c r="G34" s="143"/>
    </row>
    <row r="35" spans="2:9" s="143" customFormat="1" ht="23.25" customHeight="1" x14ac:dyDescent="0.25">
      <c r="B35" s="147"/>
      <c r="C35" s="147"/>
      <c r="D35" s="147"/>
      <c r="E35" s="147"/>
      <c r="F35" s="147"/>
      <c r="G35" s="147"/>
    </row>
    <row r="36" spans="2:9" ht="19.5" x14ac:dyDescent="0.2">
      <c r="B36" s="147" t="s">
        <v>55</v>
      </c>
      <c r="C36" s="147"/>
      <c r="D36" s="147"/>
      <c r="E36" s="147"/>
      <c r="F36" s="147"/>
      <c r="G36" s="147"/>
    </row>
    <row r="37" spans="2:9" ht="28.5" customHeight="1" x14ac:dyDescent="0.2">
      <c r="I37" s="148"/>
    </row>
    <row r="38" spans="2:9" ht="18.75" customHeight="1" x14ac:dyDescent="0.2">
      <c r="I38" s="148"/>
    </row>
    <row r="39" spans="2:9" ht="18.75" customHeight="1" x14ac:dyDescent="0.2">
      <c r="I39" s="148"/>
    </row>
    <row r="40" spans="2:9" ht="13.5" customHeight="1" x14ac:dyDescent="0.2">
      <c r="I40" s="148"/>
    </row>
    <row r="41" spans="2:9" ht="15" customHeight="1" x14ac:dyDescent="0.2">
      <c r="B41" s="149"/>
      <c r="C41" s="150"/>
      <c r="D41" s="151"/>
      <c r="E41" s="151"/>
      <c r="F41" s="149"/>
      <c r="G41" s="149"/>
    </row>
    <row r="42" spans="2:9" ht="11.25" customHeight="1" x14ac:dyDescent="0.2">
      <c r="B42" s="149"/>
      <c r="C42" s="150"/>
      <c r="D42" s="149"/>
      <c r="E42" s="149"/>
      <c r="F42" s="149"/>
      <c r="G42" s="149"/>
    </row>
    <row r="43" spans="2:9" ht="13.5" customHeight="1" x14ac:dyDescent="0.2">
      <c r="B43" s="149"/>
      <c r="C43" s="149"/>
      <c r="D43" s="152"/>
      <c r="E43" s="152"/>
      <c r="F43" s="153"/>
      <c r="G43" s="153"/>
    </row>
    <row r="44" spans="2:9" ht="6" customHeight="1" x14ac:dyDescent="0.2">
      <c r="B44" s="154"/>
      <c r="C44" s="155"/>
      <c r="D44" s="156"/>
      <c r="E44" s="156"/>
      <c r="F44" s="157"/>
      <c r="G44" s="156"/>
    </row>
    <row r="45" spans="2:9" ht="15" customHeight="1" x14ac:dyDescent="0.2">
      <c r="B45" s="154"/>
      <c r="C45" s="155"/>
      <c r="D45" s="156"/>
      <c r="E45" s="156"/>
      <c r="F45" s="157"/>
      <c r="G45" s="156"/>
    </row>
    <row r="46" spans="2:9" ht="15" customHeight="1" x14ac:dyDescent="0.2">
      <c r="B46" s="154"/>
      <c r="C46" s="155"/>
      <c r="D46" s="156"/>
      <c r="E46" s="156"/>
      <c r="F46" s="157"/>
      <c r="G46" s="156"/>
    </row>
    <row r="47" spans="2:9" ht="15" customHeight="1" x14ac:dyDescent="0.2">
      <c r="B47" s="154"/>
      <c r="C47" s="155"/>
      <c r="D47" s="156"/>
      <c r="E47" s="156"/>
      <c r="F47" s="157"/>
      <c r="G47" s="158"/>
    </row>
    <row r="48" spans="2:9" ht="15" customHeight="1" x14ac:dyDescent="0.2">
      <c r="B48" s="154"/>
      <c r="C48" s="159"/>
      <c r="D48" s="156"/>
      <c r="E48" s="156"/>
      <c r="F48" s="157"/>
      <c r="G48" s="158"/>
      <c r="I48" s="160"/>
    </row>
    <row r="49" spans="2:10" ht="15" customHeight="1" x14ac:dyDescent="0.2">
      <c r="B49" s="154"/>
      <c r="C49" s="159"/>
      <c r="D49" s="156"/>
      <c r="E49" s="156"/>
      <c r="F49" s="157"/>
      <c r="G49" s="158"/>
      <c r="H49" s="160"/>
      <c r="I49" s="161"/>
    </row>
    <row r="50" spans="2:10" ht="15" customHeight="1" x14ac:dyDescent="0.2">
      <c r="B50" s="162"/>
      <c r="C50" s="159"/>
      <c r="D50" s="156"/>
      <c r="E50" s="156"/>
      <c r="F50" s="157"/>
      <c r="G50" s="158"/>
      <c r="H50" s="160"/>
      <c r="I50" s="161"/>
      <c r="J50" s="125"/>
    </row>
    <row r="51" spans="2:10" ht="15" customHeight="1" x14ac:dyDescent="0.2">
      <c r="B51" s="154"/>
      <c r="C51" s="159"/>
      <c r="D51" s="156"/>
      <c r="E51" s="156"/>
      <c r="F51" s="157"/>
      <c r="G51" s="156"/>
      <c r="H51" s="161"/>
    </row>
    <row r="52" spans="2:10" ht="15" customHeight="1" x14ac:dyDescent="0.2">
      <c r="B52" s="154"/>
      <c r="C52" s="159"/>
      <c r="D52" s="156"/>
      <c r="E52" s="156"/>
      <c r="F52" s="157"/>
      <c r="G52" s="156"/>
      <c r="H52" s="160"/>
    </row>
    <row r="53" spans="2:10" ht="15" customHeight="1" x14ac:dyDescent="0.2">
      <c r="B53" s="154"/>
      <c r="C53" s="159"/>
      <c r="D53" s="156"/>
      <c r="E53" s="156"/>
      <c r="F53" s="157"/>
      <c r="G53" s="156"/>
      <c r="H53" s="99"/>
      <c r="I53" s="161"/>
    </row>
    <row r="54" spans="2:10" ht="15" customHeight="1" x14ac:dyDescent="0.2">
      <c r="B54" s="154"/>
      <c r="C54" s="163"/>
      <c r="D54" s="156"/>
      <c r="E54" s="156"/>
      <c r="F54" s="157"/>
      <c r="I54" s="161"/>
    </row>
    <row r="55" spans="2:10" ht="15" customHeight="1" x14ac:dyDescent="0.2">
      <c r="B55" s="154"/>
      <c r="C55" s="164"/>
      <c r="D55" s="156"/>
      <c r="E55" s="156"/>
      <c r="F55" s="157"/>
    </row>
    <row r="56" spans="2:10" ht="15" customHeight="1" x14ac:dyDescent="0.2">
      <c r="B56" s="154"/>
      <c r="C56" s="164"/>
      <c r="D56" s="156"/>
      <c r="E56" s="156"/>
      <c r="F56" s="157"/>
    </row>
    <row r="57" spans="2:10" ht="15" customHeight="1" x14ac:dyDescent="0.2">
      <c r="B57" s="154"/>
      <c r="C57" s="164"/>
      <c r="D57" s="156"/>
      <c r="E57" s="156"/>
      <c r="F57" s="157"/>
      <c r="G57" s="103" t="s">
        <v>56</v>
      </c>
    </row>
    <row r="58" spans="2:10" ht="15" customHeight="1" x14ac:dyDescent="0.2">
      <c r="B58" s="154"/>
      <c r="C58" s="164"/>
      <c r="D58" s="156"/>
      <c r="E58" s="156"/>
      <c r="F58" s="157"/>
    </row>
    <row r="59" spans="2:10" ht="15" customHeight="1" x14ac:dyDescent="0.2">
      <c r="B59" s="154"/>
      <c r="C59" s="159"/>
      <c r="D59" s="165"/>
      <c r="E59" s="165"/>
      <c r="F59" s="157"/>
      <c r="H59" s="161"/>
    </row>
    <row r="60" spans="2:10" ht="15" customHeight="1" x14ac:dyDescent="0.2">
      <c r="B60" s="154"/>
      <c r="C60" s="166"/>
      <c r="D60" s="156"/>
      <c r="E60" s="156"/>
      <c r="F60" s="157"/>
    </row>
    <row r="61" spans="2:10" ht="15" customHeight="1" x14ac:dyDescent="0.2">
      <c r="B61" s="167"/>
      <c r="C61" s="166"/>
      <c r="D61" s="168"/>
      <c r="E61" s="168"/>
      <c r="F61" s="157"/>
    </row>
    <row r="62" spans="2:10" ht="15" customHeight="1" x14ac:dyDescent="0.2">
      <c r="B62" s="167"/>
      <c r="C62" s="166"/>
      <c r="D62" s="156"/>
      <c r="E62" s="156"/>
      <c r="F62" s="157"/>
      <c r="G62" s="156"/>
    </row>
    <row r="63" spans="2:10" ht="15" customHeight="1" x14ac:dyDescent="0.2">
      <c r="B63" s="167"/>
      <c r="C63" s="166"/>
      <c r="D63" s="169"/>
      <c r="E63" s="169"/>
      <c r="F63" s="169"/>
      <c r="G63" s="169"/>
    </row>
    <row r="64" spans="2:10" ht="12" customHeight="1" x14ac:dyDescent="0.2">
      <c r="B64" s="166"/>
      <c r="C64" s="170"/>
      <c r="D64" s="170"/>
      <c r="E64" s="170"/>
      <c r="F64" s="170"/>
      <c r="G64" s="170"/>
    </row>
    <row r="65" spans="2:8" ht="15" customHeight="1" x14ac:dyDescent="0.2">
      <c r="B65" s="171"/>
      <c r="C65" s="170"/>
      <c r="D65" s="170"/>
      <c r="E65" s="170"/>
      <c r="F65" s="170"/>
      <c r="G65" s="170"/>
    </row>
    <row r="66" spans="2:8" ht="13.5" customHeight="1" x14ac:dyDescent="0.2">
      <c r="B66" s="171"/>
      <c r="C66" s="172"/>
      <c r="D66" s="172"/>
      <c r="E66" s="172"/>
      <c r="F66" s="172"/>
      <c r="G66" s="172"/>
      <c r="H66" s="99"/>
    </row>
    <row r="67" spans="2:8" x14ac:dyDescent="0.2">
      <c r="B67" s="173"/>
    </row>
    <row r="68" spans="2:8" ht="11.25" customHeight="1" x14ac:dyDescent="0.2">
      <c r="B68" s="174"/>
      <c r="C68" s="174"/>
      <c r="D68" s="174"/>
    </row>
  </sheetData>
  <mergeCells count="4">
    <mergeCell ref="B3:G3"/>
    <mergeCell ref="B35:G35"/>
    <mergeCell ref="B36:G36"/>
    <mergeCell ref="D63:G63"/>
  </mergeCells>
  <conditionalFormatting sqref="G15:G17 G62 G19:G23 G25:G27 G29:G31 G44:G53 G7:G1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1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3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114300</xdr:colOff>
                <xdr:row>37</xdr:row>
                <xdr:rowOff>0</xdr:rowOff>
              </from>
              <to>
                <xdr:col>6</xdr:col>
                <xdr:colOff>809625</xdr:colOff>
                <xdr:row>53</xdr:row>
                <xdr:rowOff>85725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topLeftCell="A28" zoomScaleNormal="100" zoomScaleSheetLayoutView="90" zoomScalePageLayoutView="75" workbookViewId="0">
      <selection activeCell="E37" sqref="E37"/>
    </sheetView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52.42578125" style="113" customWidth="1"/>
    <col min="4" max="4" width="13.7109375" style="113" customWidth="1"/>
    <col min="5" max="5" width="13.42578125" style="113" customWidth="1"/>
    <col min="6" max="6" width="12.42578125" style="113" customWidth="1"/>
    <col min="7" max="7" width="18.28515625" style="113" customWidth="1"/>
    <col min="8" max="8" width="10.5703125" style="113" customWidth="1"/>
    <col min="9" max="16384" width="11.5703125" style="113"/>
  </cols>
  <sheetData>
    <row r="1" spans="1:7" ht="10.5" customHeight="1" x14ac:dyDescent="0.2">
      <c r="G1" s="3"/>
    </row>
    <row r="2" spans="1:7" ht="15.6" customHeight="1" x14ac:dyDescent="0.15">
      <c r="B2" s="5" t="s">
        <v>86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5"/>
      <c r="B4" s="7" t="s">
        <v>87</v>
      </c>
      <c r="C4" s="8"/>
      <c r="D4" s="8"/>
      <c r="E4" s="8"/>
      <c r="F4" s="8"/>
      <c r="G4" s="9"/>
    </row>
    <row r="5" spans="1:7" ht="12" customHeight="1" x14ac:dyDescent="0.15">
      <c r="B5" s="176"/>
      <c r="C5" s="177" t="s">
        <v>88</v>
      </c>
      <c r="D5" s="178"/>
      <c r="E5" s="178"/>
      <c r="F5" s="179" t="s">
        <v>4</v>
      </c>
      <c r="G5" s="180" t="s">
        <v>4</v>
      </c>
    </row>
    <row r="6" spans="1:7" ht="10.5" customHeight="1" x14ac:dyDescent="0.15">
      <c r="B6" s="181"/>
      <c r="C6" s="182" t="s">
        <v>5</v>
      </c>
      <c r="D6" s="183" t="s">
        <v>6</v>
      </c>
      <c r="E6" s="183" t="s">
        <v>7</v>
      </c>
      <c r="F6" s="184" t="s">
        <v>8</v>
      </c>
      <c r="G6" s="185" t="s">
        <v>8</v>
      </c>
    </row>
    <row r="7" spans="1:7" ht="12" customHeight="1" thickBot="1" x14ac:dyDescent="0.2">
      <c r="B7" s="186"/>
      <c r="C7" s="187"/>
      <c r="D7" s="188" t="s">
        <v>89</v>
      </c>
      <c r="E7" s="188" t="s">
        <v>90</v>
      </c>
      <c r="F7" s="189" t="s">
        <v>11</v>
      </c>
      <c r="G7" s="190" t="s">
        <v>12</v>
      </c>
    </row>
    <row r="8" spans="1:7" ht="14.25" customHeight="1" thickBot="1" x14ac:dyDescent="0.2">
      <c r="B8" s="191"/>
      <c r="C8" s="192" t="s">
        <v>91</v>
      </c>
      <c r="D8" s="193"/>
      <c r="E8" s="193"/>
      <c r="F8" s="194"/>
      <c r="G8" s="195"/>
    </row>
    <row r="9" spans="1:7" ht="15" customHeight="1" x14ac:dyDescent="0.15">
      <c r="B9" s="196" t="s">
        <v>92</v>
      </c>
      <c r="C9" s="197" t="s">
        <v>93</v>
      </c>
      <c r="D9" s="198">
        <v>376.04</v>
      </c>
      <c r="E9" s="198">
        <v>376.02</v>
      </c>
      <c r="F9" s="199">
        <f>E9-D9</f>
        <v>-2.0000000000038654E-2</v>
      </c>
      <c r="G9" s="200">
        <f>(E9*100/D9)-100</f>
        <v>-5.3185831294655372E-3</v>
      </c>
    </row>
    <row r="10" spans="1:7" ht="15" customHeight="1" x14ac:dyDescent="0.15">
      <c r="B10" s="201" t="s">
        <v>92</v>
      </c>
      <c r="C10" s="202" t="s">
        <v>94</v>
      </c>
      <c r="D10" s="203">
        <v>345.86</v>
      </c>
      <c r="E10" s="203">
        <v>347.97</v>
      </c>
      <c r="F10" s="204">
        <f>E10-D10</f>
        <v>2.1100000000000136</v>
      </c>
      <c r="G10" s="205">
        <f>(E10*100/D10)-100</f>
        <v>0.61007344012027431</v>
      </c>
    </row>
    <row r="11" spans="1:7" ht="15" customHeight="1" x14ac:dyDescent="0.15">
      <c r="B11" s="201" t="s">
        <v>92</v>
      </c>
      <c r="C11" s="202" t="s">
        <v>95</v>
      </c>
      <c r="D11" s="203">
        <v>378.68</v>
      </c>
      <c r="E11" s="203">
        <v>383.78</v>
      </c>
      <c r="F11" s="204">
        <f>E11-D11</f>
        <v>5.0999999999999659</v>
      </c>
      <c r="G11" s="205">
        <f>(E11*100/D11)-100</f>
        <v>1.3467835639590078</v>
      </c>
    </row>
    <row r="12" spans="1:7" ht="15" customHeight="1" thickBot="1" x14ac:dyDescent="0.2">
      <c r="B12" s="201" t="s">
        <v>92</v>
      </c>
      <c r="C12" s="202" t="s">
        <v>96</v>
      </c>
      <c r="D12" s="203">
        <v>192.05</v>
      </c>
      <c r="E12" s="203">
        <v>191.63</v>
      </c>
      <c r="F12" s="204">
        <f>E12-D12</f>
        <v>-0.42000000000001592</v>
      </c>
      <c r="G12" s="206">
        <f>(E12*100/D12)-100</f>
        <v>-0.21869304868523898</v>
      </c>
    </row>
    <row r="13" spans="1:7" ht="12" customHeight="1" thickBot="1" x14ac:dyDescent="0.2">
      <c r="B13" s="207"/>
      <c r="C13" s="208" t="s">
        <v>97</v>
      </c>
      <c r="D13" s="209"/>
      <c r="E13" s="209"/>
      <c r="F13" s="210"/>
      <c r="G13" s="211"/>
    </row>
    <row r="14" spans="1:7" ht="15" customHeight="1" x14ac:dyDescent="0.15">
      <c r="B14" s="201" t="s">
        <v>92</v>
      </c>
      <c r="C14" s="212" t="s">
        <v>98</v>
      </c>
      <c r="D14" s="203">
        <v>526.41</v>
      </c>
      <c r="E14" s="203">
        <v>530.53</v>
      </c>
      <c r="F14" s="204">
        <f>E14-D14</f>
        <v>4.1200000000000045</v>
      </c>
      <c r="G14" s="206">
        <f>(E14*100/D14)-100</f>
        <v>0.78265990387721729</v>
      </c>
    </row>
    <row r="15" spans="1:7" ht="15" customHeight="1" x14ac:dyDescent="0.15">
      <c r="B15" s="201" t="s">
        <v>92</v>
      </c>
      <c r="C15" s="212" t="s">
        <v>99</v>
      </c>
      <c r="D15" s="203">
        <v>505.74</v>
      </c>
      <c r="E15" s="203">
        <v>509.48</v>
      </c>
      <c r="F15" s="204">
        <f>E15-D15</f>
        <v>3.7400000000000091</v>
      </c>
      <c r="G15" s="206">
        <f>(E15*100/D15)-100</f>
        <v>0.73951042037410275</v>
      </c>
    </row>
    <row r="16" spans="1:7" ht="15" customHeight="1" x14ac:dyDescent="0.15">
      <c r="B16" s="201" t="s">
        <v>92</v>
      </c>
      <c r="C16" s="212" t="s">
        <v>100</v>
      </c>
      <c r="D16" s="203">
        <v>523.16999999999996</v>
      </c>
      <c r="E16" s="203">
        <v>526.53</v>
      </c>
      <c r="F16" s="204">
        <f>E16-D16</f>
        <v>3.3600000000000136</v>
      </c>
      <c r="G16" s="206">
        <f>(E16*100/D16)-100</f>
        <v>0.64223866047366585</v>
      </c>
    </row>
    <row r="17" spans="2:8" ht="15" customHeight="1" thickBot="1" x14ac:dyDescent="0.2">
      <c r="B17" s="201" t="s">
        <v>92</v>
      </c>
      <c r="C17" s="212" t="s">
        <v>101</v>
      </c>
      <c r="D17" s="203">
        <v>488.32</v>
      </c>
      <c r="E17" s="203">
        <v>492.42</v>
      </c>
      <c r="F17" s="204">
        <f>E17-D17</f>
        <v>4.1000000000000227</v>
      </c>
      <c r="G17" s="206">
        <f>(E17*100/D17)-100</f>
        <v>0.83961336828309641</v>
      </c>
      <c r="H17" s="213"/>
    </row>
    <row r="18" spans="2:8" ht="11.25" customHeight="1" thickBot="1" x14ac:dyDescent="0.2">
      <c r="B18" s="207"/>
      <c r="C18" s="214" t="s">
        <v>102</v>
      </c>
      <c r="D18" s="209"/>
      <c r="E18" s="209"/>
      <c r="F18" s="210"/>
      <c r="G18" s="211"/>
    </row>
    <row r="19" spans="2:8" ht="15" customHeight="1" x14ac:dyDescent="0.15">
      <c r="B19" s="215" t="s">
        <v>92</v>
      </c>
      <c r="C19" s="212" t="s">
        <v>103</v>
      </c>
      <c r="D19" s="203">
        <v>182.05</v>
      </c>
      <c r="E19" s="203">
        <v>183.2</v>
      </c>
      <c r="F19" s="204">
        <f>E19-D19</f>
        <v>1.1499999999999773</v>
      </c>
      <c r="G19" s="206">
        <f>(E19*100/D19)-100</f>
        <v>0.63169458939850642</v>
      </c>
    </row>
    <row r="20" spans="2:8" ht="15" customHeight="1" x14ac:dyDescent="0.15">
      <c r="B20" s="201" t="s">
        <v>92</v>
      </c>
      <c r="C20" s="212" t="s">
        <v>104</v>
      </c>
      <c r="D20" s="203">
        <v>180.87</v>
      </c>
      <c r="E20" s="203">
        <v>181.64</v>
      </c>
      <c r="F20" s="216">
        <f>E20-D20</f>
        <v>0.76999999999998181</v>
      </c>
      <c r="G20" s="205">
        <f>(E20*100/D20)-100</f>
        <v>0.42572013048045676</v>
      </c>
    </row>
    <row r="21" spans="2:8" ht="15" customHeight="1" x14ac:dyDescent="0.15">
      <c r="B21" s="201" t="s">
        <v>92</v>
      </c>
      <c r="C21" s="212" t="s">
        <v>105</v>
      </c>
      <c r="D21" s="203">
        <v>173.54</v>
      </c>
      <c r="E21" s="203">
        <v>175.53</v>
      </c>
      <c r="F21" s="204">
        <f>E21-D21</f>
        <v>1.9900000000000091</v>
      </c>
      <c r="G21" s="205">
        <f>(E21*100/D21)-100</f>
        <v>1.14670969228996</v>
      </c>
    </row>
    <row r="22" spans="2:8" ht="15" customHeight="1" x14ac:dyDescent="0.15">
      <c r="B22" s="201" t="s">
        <v>92</v>
      </c>
      <c r="C22" s="212" t="s">
        <v>106</v>
      </c>
      <c r="D22" s="203">
        <v>167.21</v>
      </c>
      <c r="E22" s="203">
        <v>170.61</v>
      </c>
      <c r="F22" s="204">
        <f>E22-D22</f>
        <v>3.4000000000000057</v>
      </c>
      <c r="G22" s="205">
        <f>(E22*100/D22)-100</f>
        <v>2.0333712098558721</v>
      </c>
      <c r="H22" s="213"/>
    </row>
    <row r="23" spans="2:8" ht="15" customHeight="1" thickBot="1" x14ac:dyDescent="0.2">
      <c r="B23" s="201" t="s">
        <v>92</v>
      </c>
      <c r="C23" s="217" t="s">
        <v>107</v>
      </c>
      <c r="D23" s="203">
        <v>41.65</v>
      </c>
      <c r="E23" s="203">
        <v>41.65</v>
      </c>
      <c r="F23" s="216">
        <f>E23-D23</f>
        <v>0</v>
      </c>
      <c r="G23" s="205">
        <f>(E23*100/D23)-100</f>
        <v>0</v>
      </c>
    </row>
    <row r="24" spans="2:8" ht="11.25" customHeight="1" thickBot="1" x14ac:dyDescent="0.2">
      <c r="B24" s="207"/>
      <c r="C24" s="214" t="s">
        <v>108</v>
      </c>
      <c r="D24" s="209"/>
      <c r="E24" s="209"/>
      <c r="F24" s="210"/>
      <c r="G24" s="218"/>
    </row>
    <row r="25" spans="2:8" ht="13.5" customHeight="1" x14ac:dyDescent="0.15">
      <c r="B25" s="219" t="s">
        <v>109</v>
      </c>
      <c r="C25" s="220" t="s">
        <v>110</v>
      </c>
      <c r="D25" s="221">
        <v>162.81</v>
      </c>
      <c r="E25" s="221">
        <v>154.93</v>
      </c>
      <c r="F25" s="222">
        <f>E25-D25</f>
        <v>-7.8799999999999955</v>
      </c>
      <c r="G25" s="223">
        <f>(E25*100/D25)-100</f>
        <v>-4.8399975431484563</v>
      </c>
    </row>
    <row r="26" spans="2:8" ht="15" customHeight="1" x14ac:dyDescent="0.15">
      <c r="B26" s="219" t="s">
        <v>109</v>
      </c>
      <c r="C26" s="220" t="s">
        <v>111</v>
      </c>
      <c r="D26" s="221">
        <v>161.78</v>
      </c>
      <c r="E26" s="221">
        <v>149.86000000000001</v>
      </c>
      <c r="F26" s="222">
        <f>E26-D26</f>
        <v>-11.919999999999987</v>
      </c>
      <c r="G26" s="223">
        <f>(E26*100/D26)-100</f>
        <v>-7.3680306589195084</v>
      </c>
    </row>
    <row r="27" spans="2:8" ht="15" customHeight="1" thickBot="1" x14ac:dyDescent="0.2">
      <c r="B27" s="219" t="s">
        <v>109</v>
      </c>
      <c r="C27" s="220" t="s">
        <v>112</v>
      </c>
      <c r="D27" s="221">
        <v>162.94999999999999</v>
      </c>
      <c r="E27" s="221">
        <v>155.65</v>
      </c>
      <c r="F27" s="222">
        <f>E27-D27</f>
        <v>-7.2999999999999829</v>
      </c>
      <c r="G27" s="223">
        <f>(E27*100/D27)-100</f>
        <v>-4.479901810371274</v>
      </c>
    </row>
    <row r="28" spans="2:8" ht="12" customHeight="1" thickBot="1" x14ac:dyDescent="0.2">
      <c r="B28" s="207"/>
      <c r="C28" s="224" t="s">
        <v>113</v>
      </c>
      <c r="D28" s="209"/>
      <c r="E28" s="209"/>
      <c r="F28" s="210"/>
      <c r="G28" s="218"/>
    </row>
    <row r="29" spans="2:8" ht="15" customHeight="1" x14ac:dyDescent="0.15">
      <c r="B29" s="219" t="s">
        <v>114</v>
      </c>
      <c r="C29" s="220" t="s">
        <v>115</v>
      </c>
      <c r="D29" s="221">
        <v>84.22</v>
      </c>
      <c r="E29" s="221">
        <v>86.9</v>
      </c>
      <c r="F29" s="222">
        <f>E29-D29</f>
        <v>2.6800000000000068</v>
      </c>
      <c r="G29" s="223">
        <f>(E29*100/D29)-100</f>
        <v>3.1821420090239911</v>
      </c>
    </row>
    <row r="30" spans="2:8" ht="15" customHeight="1" x14ac:dyDescent="0.15">
      <c r="B30" s="219" t="s">
        <v>114</v>
      </c>
      <c r="C30" s="225" t="s">
        <v>116</v>
      </c>
      <c r="D30" s="226">
        <v>0.7</v>
      </c>
      <c r="E30" s="226">
        <v>0.74</v>
      </c>
      <c r="F30" s="222">
        <f>E30-D30</f>
        <v>4.0000000000000036E-2</v>
      </c>
      <c r="G30" s="223">
        <f>(E30*100/D30)-100</f>
        <v>5.7142857142857224</v>
      </c>
    </row>
    <row r="31" spans="2:8" ht="15" customHeight="1" thickBot="1" x14ac:dyDescent="0.2">
      <c r="B31" s="219" t="s">
        <v>114</v>
      </c>
      <c r="C31" s="227" t="s">
        <v>117</v>
      </c>
      <c r="D31" s="228">
        <v>0.56999999999999995</v>
      </c>
      <c r="E31" s="228">
        <v>0.57999999999999996</v>
      </c>
      <c r="F31" s="222">
        <f>E31-D31</f>
        <v>1.0000000000000009E-2</v>
      </c>
      <c r="G31" s="223">
        <f>(E31*100/D31)-100</f>
        <v>1.7543859649122737</v>
      </c>
    </row>
    <row r="32" spans="2:8" ht="11.25" customHeight="1" thickBot="1" x14ac:dyDescent="0.2">
      <c r="B32" s="207"/>
      <c r="C32" s="214" t="s">
        <v>118</v>
      </c>
      <c r="D32" s="209"/>
      <c r="E32" s="209"/>
      <c r="F32" s="210"/>
      <c r="G32" s="218"/>
    </row>
    <row r="33" spans="2:8" ht="15" customHeight="1" thickBot="1" x14ac:dyDescent="0.2">
      <c r="B33" s="229" t="s">
        <v>119</v>
      </c>
      <c r="C33" s="227" t="s">
        <v>120</v>
      </c>
      <c r="D33" s="221">
        <v>189.35</v>
      </c>
      <c r="E33" s="221">
        <v>189.35</v>
      </c>
      <c r="F33" s="222">
        <f>E33-D33</f>
        <v>0</v>
      </c>
      <c r="G33" s="223">
        <f>(E33*100/D33)-100</f>
        <v>0</v>
      </c>
    </row>
    <row r="34" spans="2:8" ht="12.75" customHeight="1" thickBot="1" x14ac:dyDescent="0.2">
      <c r="B34" s="230"/>
      <c r="C34" s="214" t="s">
        <v>121</v>
      </c>
      <c r="D34" s="209"/>
      <c r="E34" s="209"/>
      <c r="F34" s="210"/>
      <c r="G34" s="218"/>
    </row>
    <row r="35" spans="2:8" ht="15" customHeight="1" thickBot="1" x14ac:dyDescent="0.2">
      <c r="B35" s="231" t="s">
        <v>122</v>
      </c>
      <c r="C35" s="232" t="s">
        <v>123</v>
      </c>
      <c r="D35" s="233">
        <v>72.88</v>
      </c>
      <c r="E35" s="233">
        <v>79.5</v>
      </c>
      <c r="F35" s="234">
        <f>E35-D35</f>
        <v>6.6200000000000045</v>
      </c>
      <c r="G35" s="235">
        <f>((E35*100)/D35)-100</f>
        <v>9.0834248079034126</v>
      </c>
    </row>
    <row r="36" spans="2:8" ht="15" customHeight="1" thickBot="1" x14ac:dyDescent="0.2">
      <c r="B36" s="236" t="s">
        <v>124</v>
      </c>
      <c r="C36" s="237" t="s">
        <v>125</v>
      </c>
      <c r="D36" s="238" t="s">
        <v>126</v>
      </c>
      <c r="E36" s="239"/>
      <c r="F36" s="239"/>
      <c r="G36" s="240"/>
    </row>
    <row r="37" spans="2:8" ht="11.25" customHeight="1" thickBot="1" x14ac:dyDescent="0.2">
      <c r="B37" s="230"/>
      <c r="C37" s="214" t="s">
        <v>127</v>
      </c>
      <c r="D37" s="209"/>
      <c r="E37" s="209"/>
      <c r="F37" s="210"/>
      <c r="G37" s="218"/>
    </row>
    <row r="38" spans="2:8" ht="15" customHeight="1" thickBot="1" x14ac:dyDescent="0.2">
      <c r="B38" s="236" t="s">
        <v>128</v>
      </c>
      <c r="C38" s="237" t="s">
        <v>129</v>
      </c>
      <c r="D38" s="238" t="s">
        <v>130</v>
      </c>
      <c r="E38" s="239"/>
      <c r="F38" s="239"/>
      <c r="G38" s="240"/>
    </row>
    <row r="39" spans="2:8" ht="10.5" customHeight="1" x14ac:dyDescent="0.15">
      <c r="B39" s="241" t="s">
        <v>131</v>
      </c>
      <c r="C39" s="175"/>
      <c r="D39" s="175"/>
      <c r="E39" s="175"/>
      <c r="F39" s="175"/>
      <c r="G39" s="175"/>
    </row>
    <row r="40" spans="2:8" ht="10.5" customHeight="1" x14ac:dyDescent="0.15">
      <c r="B40" s="173" t="s">
        <v>132</v>
      </c>
      <c r="C40" s="175"/>
      <c r="D40" s="175"/>
      <c r="E40" s="175"/>
      <c r="F40" s="175"/>
      <c r="G40" s="175"/>
    </row>
    <row r="41" spans="2:8" ht="12" customHeight="1" x14ac:dyDescent="0.15">
      <c r="B41" s="173" t="s">
        <v>133</v>
      </c>
      <c r="C41" s="175"/>
      <c r="D41" s="175"/>
      <c r="E41" s="175"/>
      <c r="F41" s="175"/>
      <c r="G41" s="175"/>
    </row>
    <row r="42" spans="2:8" ht="16.5" customHeight="1" x14ac:dyDescent="0.15">
      <c r="B42" s="242" t="s">
        <v>55</v>
      </c>
      <c r="C42" s="242"/>
      <c r="D42" s="242"/>
      <c r="E42" s="242"/>
      <c r="F42" s="242"/>
      <c r="G42" s="242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43"/>
    </row>
    <row r="48" spans="2:8" ht="39" customHeight="1" x14ac:dyDescent="0.15">
      <c r="H48" s="243"/>
    </row>
    <row r="49" spans="2:11" ht="18.75" customHeight="1" x14ac:dyDescent="0.15">
      <c r="H49" s="243"/>
    </row>
    <row r="50" spans="2:11" ht="18.75" customHeight="1" x14ac:dyDescent="0.15">
      <c r="H50" s="243"/>
    </row>
    <row r="51" spans="2:11" ht="13.5" customHeight="1" x14ac:dyDescent="0.15">
      <c r="H51" s="243"/>
    </row>
    <row r="52" spans="2:11" ht="15" customHeight="1" x14ac:dyDescent="0.15">
      <c r="B52" s="244"/>
      <c r="C52" s="244"/>
      <c r="D52" s="245"/>
      <c r="E52" s="245"/>
      <c r="F52" s="244"/>
      <c r="G52" s="244"/>
    </row>
    <row r="53" spans="2:11" ht="11.25" customHeight="1" x14ac:dyDescent="0.15">
      <c r="B53" s="244"/>
      <c r="C53" s="244"/>
      <c r="D53" s="244"/>
      <c r="E53" s="244"/>
      <c r="F53" s="244"/>
      <c r="G53" s="103" t="s">
        <v>56</v>
      </c>
    </row>
    <row r="54" spans="2:11" ht="13.5" customHeight="1" x14ac:dyDescent="0.15">
      <c r="B54" s="244"/>
      <c r="C54" s="244"/>
      <c r="D54" s="246"/>
      <c r="E54" s="246"/>
      <c r="F54" s="247"/>
      <c r="G54" s="247"/>
      <c r="K54" s="248"/>
    </row>
    <row r="55" spans="2:11" ht="15" customHeight="1" x14ac:dyDescent="0.15">
      <c r="B55" s="249"/>
      <c r="C55" s="250"/>
      <c r="D55" s="251"/>
      <c r="E55" s="251"/>
      <c r="F55" s="252"/>
      <c r="G55" s="251"/>
      <c r="K55" s="248"/>
    </row>
    <row r="56" spans="2:11" ht="15" customHeight="1" x14ac:dyDescent="0.15">
      <c r="B56" s="249"/>
      <c r="C56" s="250"/>
      <c r="D56" s="251"/>
      <c r="E56" s="251"/>
      <c r="F56" s="252"/>
      <c r="G56" s="251"/>
      <c r="K56" s="248"/>
    </row>
    <row r="57" spans="2:11" ht="15" customHeight="1" x14ac:dyDescent="0.15">
      <c r="B57" s="249"/>
      <c r="C57" s="250"/>
      <c r="D57" s="251"/>
      <c r="E57" s="251"/>
      <c r="F57" s="252"/>
      <c r="G57" s="251"/>
      <c r="K57" s="248"/>
    </row>
    <row r="58" spans="2:11" ht="15" customHeight="1" x14ac:dyDescent="0.15">
      <c r="B58" s="249"/>
      <c r="C58" s="250"/>
      <c r="D58" s="251"/>
      <c r="E58" s="251"/>
      <c r="F58" s="252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1209675</xdr:colOff>
                <xdr:row>50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>
      <selection activeCell="F14" sqref="F14"/>
    </sheetView>
  </sheetViews>
  <sheetFormatPr baseColWidth="10" defaultColWidth="8.85546875" defaultRowHeight="11.25" x14ac:dyDescent="0.1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19.899999999999999" customHeight="1" x14ac:dyDescent="0.2">
      <c r="G1" s="254"/>
    </row>
    <row r="2" spans="2:7" ht="36.75" customHeight="1" x14ac:dyDescent="0.25">
      <c r="B2" s="255" t="s">
        <v>134</v>
      </c>
      <c r="C2" s="255"/>
      <c r="D2" s="255"/>
      <c r="E2" s="255"/>
      <c r="F2" s="255"/>
    </row>
    <row r="3" spans="2:7" ht="14.25" customHeight="1" x14ac:dyDescent="0.25">
      <c r="B3" s="256"/>
      <c r="C3" s="256"/>
      <c r="D3" s="256"/>
      <c r="E3" s="256"/>
      <c r="F3" s="256"/>
    </row>
    <row r="4" spans="2:7" ht="19.899999999999999" customHeight="1" x14ac:dyDescent="0.15">
      <c r="B4" s="5" t="s">
        <v>135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136</v>
      </c>
      <c r="C6" s="8"/>
      <c r="D6" s="8"/>
      <c r="E6" s="8"/>
      <c r="F6" s="9"/>
    </row>
    <row r="7" spans="2:7" ht="12" customHeight="1" x14ac:dyDescent="0.15">
      <c r="B7" s="257" t="s">
        <v>137</v>
      </c>
      <c r="C7" s="257"/>
      <c r="D7" s="257"/>
      <c r="E7" s="257"/>
      <c r="F7" s="257"/>
      <c r="G7" s="258"/>
    </row>
    <row r="8" spans="2:7" ht="19.899999999999999" customHeight="1" x14ac:dyDescent="0.15">
      <c r="B8" s="259" t="s">
        <v>138</v>
      </c>
      <c r="C8" s="259"/>
      <c r="D8" s="259"/>
      <c r="E8" s="259"/>
      <c r="F8" s="259"/>
      <c r="G8" s="258"/>
    </row>
    <row r="9" spans="2:7" ht="19.899999999999999" customHeight="1" x14ac:dyDescent="0.15">
      <c r="B9" s="260" t="s">
        <v>139</v>
      </c>
      <c r="C9" s="260"/>
      <c r="D9" s="260"/>
      <c r="E9" s="260"/>
      <c r="F9" s="260"/>
    </row>
    <row r="10" spans="2:7" ht="19.899999999999999" customHeight="1" thickBot="1" x14ac:dyDescent="0.2"/>
    <row r="11" spans="2:7" ht="39" customHeight="1" thickBot="1" x14ac:dyDescent="0.2">
      <c r="B11" s="261" t="s">
        <v>140</v>
      </c>
      <c r="C11" s="262" t="s">
        <v>141</v>
      </c>
      <c r="D11" s="262" t="s">
        <v>142</v>
      </c>
      <c r="E11" s="262" t="s">
        <v>143</v>
      </c>
      <c r="F11" s="262" t="s">
        <v>144</v>
      </c>
    </row>
    <row r="12" spans="2:7" ht="15" customHeight="1" x14ac:dyDescent="0.15">
      <c r="B12" s="263" t="s">
        <v>145</v>
      </c>
      <c r="C12" s="264" t="s">
        <v>146</v>
      </c>
      <c r="D12" s="265">
        <v>186</v>
      </c>
      <c r="E12" s="265">
        <v>184</v>
      </c>
      <c r="F12" s="266">
        <v>-2</v>
      </c>
    </row>
    <row r="13" spans="2:7" ht="15" customHeight="1" x14ac:dyDescent="0.15">
      <c r="B13" s="267"/>
      <c r="C13" s="268" t="s">
        <v>147</v>
      </c>
      <c r="D13" s="269">
        <v>188</v>
      </c>
      <c r="E13" s="269">
        <v>188</v>
      </c>
      <c r="F13" s="270">
        <v>0</v>
      </c>
    </row>
    <row r="14" spans="2:7" ht="15" customHeight="1" x14ac:dyDescent="0.15">
      <c r="B14" s="271"/>
      <c r="C14" s="268" t="s">
        <v>148</v>
      </c>
      <c r="D14" s="269">
        <v>200</v>
      </c>
      <c r="E14" s="269">
        <v>200</v>
      </c>
      <c r="F14" s="270">
        <v>0</v>
      </c>
    </row>
    <row r="15" spans="2:7" ht="15" customHeight="1" x14ac:dyDescent="0.15">
      <c r="B15" s="271"/>
      <c r="C15" s="268" t="s">
        <v>149</v>
      </c>
      <c r="D15" s="269">
        <v>182.2</v>
      </c>
      <c r="E15" s="269">
        <v>182</v>
      </c>
      <c r="F15" s="270">
        <v>-0.19999999999998863</v>
      </c>
    </row>
    <row r="16" spans="2:7" ht="15" customHeight="1" x14ac:dyDescent="0.15">
      <c r="B16" s="271"/>
      <c r="C16" s="268" t="s">
        <v>150</v>
      </c>
      <c r="D16" s="269">
        <v>198</v>
      </c>
      <c r="E16" s="269">
        <v>198</v>
      </c>
      <c r="F16" s="270">
        <v>0</v>
      </c>
    </row>
    <row r="17" spans="2:6" ht="15" customHeight="1" x14ac:dyDescent="0.15">
      <c r="B17" s="271"/>
      <c r="C17" s="268" t="s">
        <v>151</v>
      </c>
      <c r="D17" s="269">
        <v>191.2</v>
      </c>
      <c r="E17" s="269">
        <v>189.6</v>
      </c>
      <c r="F17" s="270">
        <v>-1.5999999999999943</v>
      </c>
    </row>
    <row r="18" spans="2:6" ht="15" customHeight="1" x14ac:dyDescent="0.15">
      <c r="B18" s="271"/>
      <c r="C18" s="268" t="s">
        <v>152</v>
      </c>
      <c r="D18" s="269">
        <v>185</v>
      </c>
      <c r="E18" s="269">
        <v>184</v>
      </c>
      <c r="F18" s="270">
        <v>-1</v>
      </c>
    </row>
    <row r="19" spans="2:6" ht="15" customHeight="1" x14ac:dyDescent="0.15">
      <c r="B19" s="271"/>
      <c r="C19" s="268" t="s">
        <v>153</v>
      </c>
      <c r="D19" s="269">
        <v>185.4</v>
      </c>
      <c r="E19" s="269">
        <v>183.4</v>
      </c>
      <c r="F19" s="270">
        <v>-2</v>
      </c>
    </row>
    <row r="20" spans="2:6" ht="15" customHeight="1" x14ac:dyDescent="0.15">
      <c r="B20" s="271"/>
      <c r="C20" s="268" t="s">
        <v>154</v>
      </c>
      <c r="D20" s="269">
        <v>181</v>
      </c>
      <c r="E20" s="269">
        <v>180</v>
      </c>
      <c r="F20" s="270">
        <v>-1</v>
      </c>
    </row>
    <row r="21" spans="2:6" ht="15" customHeight="1" x14ac:dyDescent="0.15">
      <c r="B21" s="271"/>
      <c r="C21" s="268" t="s">
        <v>155</v>
      </c>
      <c r="D21" s="269">
        <v>194</v>
      </c>
      <c r="E21" s="269">
        <v>192</v>
      </c>
      <c r="F21" s="270">
        <v>-2</v>
      </c>
    </row>
    <row r="22" spans="2:6" ht="15" customHeight="1" x14ac:dyDescent="0.15">
      <c r="B22" s="271"/>
      <c r="C22" s="268" t="s">
        <v>156</v>
      </c>
      <c r="D22" s="269">
        <v>185</v>
      </c>
      <c r="E22" s="269">
        <v>183</v>
      </c>
      <c r="F22" s="270">
        <v>-2</v>
      </c>
    </row>
    <row r="23" spans="2:6" ht="15" customHeight="1" x14ac:dyDescent="0.15">
      <c r="B23" s="271"/>
      <c r="C23" s="268" t="s">
        <v>157</v>
      </c>
      <c r="D23" s="269">
        <v>186</v>
      </c>
      <c r="E23" s="269">
        <v>185</v>
      </c>
      <c r="F23" s="270">
        <v>-1</v>
      </c>
    </row>
    <row r="24" spans="2:6" ht="15" customHeight="1" x14ac:dyDescent="0.15">
      <c r="B24" s="271"/>
      <c r="C24" s="268" t="s">
        <v>158</v>
      </c>
      <c r="D24" s="269">
        <v>188</v>
      </c>
      <c r="E24" s="269">
        <v>188</v>
      </c>
      <c r="F24" s="270">
        <v>0</v>
      </c>
    </row>
    <row r="25" spans="2:6" ht="15" customHeight="1" x14ac:dyDescent="0.15">
      <c r="B25" s="271"/>
      <c r="C25" s="268" t="s">
        <v>159</v>
      </c>
      <c r="D25" s="269">
        <v>191</v>
      </c>
      <c r="E25" s="269">
        <v>190</v>
      </c>
      <c r="F25" s="270">
        <v>-1</v>
      </c>
    </row>
    <row r="26" spans="2:6" ht="15" customHeight="1" x14ac:dyDescent="0.15">
      <c r="B26" s="271"/>
      <c r="C26" s="268" t="s">
        <v>160</v>
      </c>
      <c r="D26" s="269">
        <v>189.4</v>
      </c>
      <c r="E26" s="269">
        <v>189.6</v>
      </c>
      <c r="F26" s="270">
        <v>0.19999999999998863</v>
      </c>
    </row>
    <row r="27" spans="2:6" ht="15" customHeight="1" x14ac:dyDescent="0.15">
      <c r="B27" s="271"/>
      <c r="C27" s="268" t="s">
        <v>161</v>
      </c>
      <c r="D27" s="269">
        <v>187.2</v>
      </c>
      <c r="E27" s="269">
        <v>187.2</v>
      </c>
      <c r="F27" s="270">
        <v>0</v>
      </c>
    </row>
    <row r="28" spans="2:6" ht="15" customHeight="1" x14ac:dyDescent="0.15">
      <c r="B28" s="271"/>
      <c r="C28" s="268" t="s">
        <v>162</v>
      </c>
      <c r="D28" s="269">
        <v>198</v>
      </c>
      <c r="E28" s="269">
        <v>198</v>
      </c>
      <c r="F28" s="270">
        <v>0</v>
      </c>
    </row>
    <row r="29" spans="2:6" ht="15" customHeight="1" x14ac:dyDescent="0.15">
      <c r="B29" s="271"/>
      <c r="C29" s="268" t="s">
        <v>163</v>
      </c>
      <c r="D29" s="269">
        <v>184.2</v>
      </c>
      <c r="E29" s="269">
        <v>181.4</v>
      </c>
      <c r="F29" s="270">
        <v>-2.7999999999999829</v>
      </c>
    </row>
    <row r="30" spans="2:6" ht="15" customHeight="1" x14ac:dyDescent="0.15">
      <c r="B30" s="271"/>
      <c r="C30" s="268" t="s">
        <v>164</v>
      </c>
      <c r="D30" s="269">
        <v>182</v>
      </c>
      <c r="E30" s="269">
        <v>181</v>
      </c>
      <c r="F30" s="270">
        <v>-1</v>
      </c>
    </row>
    <row r="31" spans="2:6" ht="15" customHeight="1" x14ac:dyDescent="0.15">
      <c r="B31" s="271"/>
      <c r="C31" s="268" t="s">
        <v>165</v>
      </c>
      <c r="D31" s="269">
        <v>191.2</v>
      </c>
      <c r="E31" s="269">
        <v>188.3</v>
      </c>
      <c r="F31" s="270">
        <v>-2.8999999999999773</v>
      </c>
    </row>
    <row r="32" spans="2:6" ht="15" customHeight="1" x14ac:dyDescent="0.15">
      <c r="B32" s="271"/>
      <c r="C32" s="268" t="s">
        <v>166</v>
      </c>
      <c r="D32" s="269">
        <v>185.8</v>
      </c>
      <c r="E32" s="269">
        <v>183.8</v>
      </c>
      <c r="F32" s="270">
        <v>-2</v>
      </c>
    </row>
    <row r="33" spans="2:6" ht="15" customHeight="1" thickBot="1" x14ac:dyDescent="0.2">
      <c r="B33" s="272"/>
      <c r="C33" s="273" t="s">
        <v>167</v>
      </c>
      <c r="D33" s="274">
        <v>182</v>
      </c>
      <c r="E33" s="274">
        <v>190</v>
      </c>
      <c r="F33" s="275">
        <v>8</v>
      </c>
    </row>
    <row r="34" spans="2:6" ht="15" customHeight="1" x14ac:dyDescent="0.15">
      <c r="B34" s="276" t="s">
        <v>168</v>
      </c>
      <c r="C34" s="264" t="s">
        <v>150</v>
      </c>
      <c r="D34" s="265">
        <v>219</v>
      </c>
      <c r="E34" s="265">
        <v>219</v>
      </c>
      <c r="F34" s="266">
        <v>0</v>
      </c>
    </row>
    <row r="35" spans="2:6" ht="15" customHeight="1" x14ac:dyDescent="0.15">
      <c r="B35" s="277"/>
      <c r="C35" s="253" t="s">
        <v>169</v>
      </c>
      <c r="D35" s="269">
        <v>222</v>
      </c>
      <c r="E35" s="269">
        <v>222</v>
      </c>
      <c r="F35" s="270">
        <v>0</v>
      </c>
    </row>
    <row r="36" spans="2:6" ht="15" customHeight="1" x14ac:dyDescent="0.15">
      <c r="B36" s="277"/>
      <c r="C36" s="253" t="s">
        <v>162</v>
      </c>
      <c r="D36" s="269">
        <v>219</v>
      </c>
      <c r="E36" s="269">
        <v>219</v>
      </c>
      <c r="F36" s="270">
        <v>0</v>
      </c>
    </row>
    <row r="37" spans="2:6" ht="15" customHeight="1" thickBot="1" x14ac:dyDescent="0.2">
      <c r="B37" s="272"/>
      <c r="C37" s="273" t="s">
        <v>167</v>
      </c>
      <c r="D37" s="274">
        <v>220</v>
      </c>
      <c r="E37" s="274">
        <v>220</v>
      </c>
      <c r="F37" s="275">
        <v>0</v>
      </c>
    </row>
    <row r="38" spans="2:6" x14ac:dyDescent="0.15">
      <c r="F38" s="103" t="s">
        <v>56</v>
      </c>
    </row>
    <row r="40" spans="2:6" x14ac:dyDescent="0.15">
      <c r="F40" s="278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>
      <selection activeCell="F13" sqref="F13"/>
    </sheetView>
  </sheetViews>
  <sheetFormatPr baseColWidth="10" defaultColWidth="8.85546875" defaultRowHeight="11.25" x14ac:dyDescent="0.15"/>
  <cols>
    <col min="1" max="1" width="2.7109375" style="253" customWidth="1"/>
    <col min="2" max="2" width="26.140625" style="253" customWidth="1"/>
    <col min="3" max="3" width="25.5703125" style="253" customWidth="1"/>
    <col min="4" max="4" width="14.7109375" style="253" bestFit="1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7" ht="19.899999999999999" customHeight="1" x14ac:dyDescent="0.2">
      <c r="F1" s="254"/>
    </row>
    <row r="2" spans="1:7" ht="19.899999999999999" customHeight="1" thickBot="1" x14ac:dyDescent="0.2"/>
    <row r="3" spans="1:7" ht="19.899999999999999" customHeight="1" thickBot="1" x14ac:dyDescent="0.25">
      <c r="A3" s="279"/>
      <c r="B3" s="7" t="s">
        <v>170</v>
      </c>
      <c r="C3" s="8"/>
      <c r="D3" s="8"/>
      <c r="E3" s="8"/>
      <c r="F3" s="9"/>
      <c r="G3" s="279"/>
    </row>
    <row r="4" spans="1:7" ht="12" customHeight="1" x14ac:dyDescent="0.15">
      <c r="B4" s="257" t="s">
        <v>137</v>
      </c>
      <c r="C4" s="257"/>
      <c r="D4" s="257"/>
      <c r="E4" s="257"/>
      <c r="F4" s="257"/>
      <c r="G4" s="258"/>
    </row>
    <row r="5" spans="1:7" ht="19.899999999999999" customHeight="1" x14ac:dyDescent="0.15">
      <c r="B5" s="280" t="s">
        <v>138</v>
      </c>
      <c r="C5" s="280"/>
      <c r="D5" s="280"/>
      <c r="E5" s="280"/>
      <c r="F5" s="280"/>
      <c r="G5" s="258"/>
    </row>
    <row r="6" spans="1:7" ht="19.899999999999999" customHeight="1" x14ac:dyDescent="0.15">
      <c r="B6" s="260" t="s">
        <v>139</v>
      </c>
      <c r="C6" s="260"/>
      <c r="D6" s="260"/>
      <c r="E6" s="260"/>
      <c r="F6" s="260"/>
    </row>
    <row r="7" spans="1:7" ht="19.899999999999999" customHeight="1" thickBot="1" x14ac:dyDescent="0.2"/>
    <row r="8" spans="1:7" ht="39" customHeight="1" thickBot="1" x14ac:dyDescent="0.2">
      <c r="B8" s="261" t="s">
        <v>140</v>
      </c>
      <c r="C8" s="262" t="s">
        <v>141</v>
      </c>
      <c r="D8" s="262" t="s">
        <v>142</v>
      </c>
      <c r="E8" s="262" t="s">
        <v>143</v>
      </c>
      <c r="F8" s="262" t="s">
        <v>144</v>
      </c>
    </row>
    <row r="9" spans="1:7" ht="15" customHeight="1" x14ac:dyDescent="0.15">
      <c r="B9" s="263" t="s">
        <v>171</v>
      </c>
      <c r="C9" s="264" t="s">
        <v>146</v>
      </c>
      <c r="D9" s="265">
        <v>169</v>
      </c>
      <c r="E9" s="265">
        <v>169</v>
      </c>
      <c r="F9" s="266">
        <v>0</v>
      </c>
    </row>
    <row r="10" spans="1:7" ht="15" customHeight="1" x14ac:dyDescent="0.15">
      <c r="B10" s="267"/>
      <c r="C10" s="268" t="s">
        <v>147</v>
      </c>
      <c r="D10" s="269">
        <v>180</v>
      </c>
      <c r="E10" s="269">
        <v>179</v>
      </c>
      <c r="F10" s="270">
        <v>-1</v>
      </c>
    </row>
    <row r="11" spans="1:7" ht="15" customHeight="1" x14ac:dyDescent="0.15">
      <c r="B11" s="271"/>
      <c r="C11" s="268" t="s">
        <v>149</v>
      </c>
      <c r="D11" s="269">
        <v>173</v>
      </c>
      <c r="E11" s="269">
        <v>173</v>
      </c>
      <c r="F11" s="270">
        <v>0</v>
      </c>
    </row>
    <row r="12" spans="1:7" ht="15" customHeight="1" x14ac:dyDescent="0.15">
      <c r="B12" s="271"/>
      <c r="C12" s="281" t="s">
        <v>150</v>
      </c>
      <c r="D12" s="269">
        <v>180</v>
      </c>
      <c r="E12" s="269">
        <v>180</v>
      </c>
      <c r="F12" s="270">
        <v>0</v>
      </c>
    </row>
    <row r="13" spans="1:7" ht="15" customHeight="1" x14ac:dyDescent="0.15">
      <c r="B13" s="271"/>
      <c r="C13" s="253" t="s">
        <v>172</v>
      </c>
      <c r="D13" s="269">
        <v>176.1</v>
      </c>
      <c r="E13" s="269">
        <v>175.9</v>
      </c>
      <c r="F13" s="270">
        <v>-0.19999999999998863</v>
      </c>
    </row>
    <row r="14" spans="1:7" ht="15" customHeight="1" x14ac:dyDescent="0.15">
      <c r="B14" s="271"/>
      <c r="C14" s="253" t="s">
        <v>169</v>
      </c>
      <c r="D14" s="269">
        <v>172</v>
      </c>
      <c r="E14" s="269">
        <v>172</v>
      </c>
      <c r="F14" s="270">
        <v>0</v>
      </c>
    </row>
    <row r="15" spans="1:7" ht="15" customHeight="1" x14ac:dyDescent="0.15">
      <c r="B15" s="271"/>
      <c r="C15" s="268" t="s">
        <v>173</v>
      </c>
      <c r="D15" s="269">
        <v>178</v>
      </c>
      <c r="E15" s="269">
        <v>178</v>
      </c>
      <c r="F15" s="270">
        <v>0</v>
      </c>
    </row>
    <row r="16" spans="1:7" ht="15" customHeight="1" x14ac:dyDescent="0.15">
      <c r="B16" s="271"/>
      <c r="C16" s="268" t="s">
        <v>174</v>
      </c>
      <c r="D16" s="269">
        <v>170</v>
      </c>
      <c r="E16" s="269">
        <v>170</v>
      </c>
      <c r="F16" s="270">
        <v>0</v>
      </c>
    </row>
    <row r="17" spans="2:6" ht="15" customHeight="1" x14ac:dyDescent="0.15">
      <c r="B17" s="271"/>
      <c r="C17" s="268" t="s">
        <v>175</v>
      </c>
      <c r="D17" s="269">
        <v>180</v>
      </c>
      <c r="E17" s="269">
        <v>180</v>
      </c>
      <c r="F17" s="270">
        <v>0</v>
      </c>
    </row>
    <row r="18" spans="2:6" ht="15" customHeight="1" x14ac:dyDescent="0.15">
      <c r="B18" s="271"/>
      <c r="C18" s="268" t="s">
        <v>151</v>
      </c>
      <c r="D18" s="269">
        <v>172.6</v>
      </c>
      <c r="E18" s="269">
        <v>173.2</v>
      </c>
      <c r="F18" s="270">
        <v>0.59999999999999432</v>
      </c>
    </row>
    <row r="19" spans="2:6" ht="15" customHeight="1" x14ac:dyDescent="0.15">
      <c r="B19" s="271"/>
      <c r="C19" s="268" t="s">
        <v>152</v>
      </c>
      <c r="D19" s="269">
        <v>172</v>
      </c>
      <c r="E19" s="269">
        <v>171</v>
      </c>
      <c r="F19" s="270">
        <v>-1</v>
      </c>
    </row>
    <row r="20" spans="2:6" ht="15" customHeight="1" x14ac:dyDescent="0.15">
      <c r="B20" s="271"/>
      <c r="C20" s="268" t="s">
        <v>153</v>
      </c>
      <c r="D20" s="269">
        <v>182</v>
      </c>
      <c r="E20" s="269">
        <v>181</v>
      </c>
      <c r="F20" s="270">
        <v>-1</v>
      </c>
    </row>
    <row r="21" spans="2:6" ht="15" customHeight="1" x14ac:dyDescent="0.15">
      <c r="B21" s="271"/>
      <c r="C21" s="268" t="s">
        <v>154</v>
      </c>
      <c r="D21" s="269">
        <v>173</v>
      </c>
      <c r="E21" s="269">
        <v>172</v>
      </c>
      <c r="F21" s="270">
        <v>-1</v>
      </c>
    </row>
    <row r="22" spans="2:6" ht="15" customHeight="1" x14ac:dyDescent="0.15">
      <c r="B22" s="271"/>
      <c r="C22" s="268" t="s">
        <v>156</v>
      </c>
      <c r="D22" s="269">
        <v>174</v>
      </c>
      <c r="E22" s="269">
        <v>174</v>
      </c>
      <c r="F22" s="270">
        <v>0</v>
      </c>
    </row>
    <row r="23" spans="2:6" ht="15" customHeight="1" x14ac:dyDescent="0.15">
      <c r="B23" s="271"/>
      <c r="C23" s="268" t="s">
        <v>158</v>
      </c>
      <c r="D23" s="269">
        <v>178</v>
      </c>
      <c r="E23" s="269">
        <v>178</v>
      </c>
      <c r="F23" s="270">
        <v>0</v>
      </c>
    </row>
    <row r="24" spans="2:6" ht="15" customHeight="1" x14ac:dyDescent="0.15">
      <c r="B24" s="271"/>
      <c r="C24" s="268" t="s">
        <v>160</v>
      </c>
      <c r="D24" s="269">
        <v>184</v>
      </c>
      <c r="E24" s="269">
        <v>183</v>
      </c>
      <c r="F24" s="270">
        <v>-1</v>
      </c>
    </row>
    <row r="25" spans="2:6" ht="15" customHeight="1" x14ac:dyDescent="0.15">
      <c r="B25" s="271"/>
      <c r="C25" s="268" t="s">
        <v>161</v>
      </c>
      <c r="D25" s="269">
        <v>177</v>
      </c>
      <c r="E25" s="269">
        <v>177</v>
      </c>
      <c r="F25" s="270">
        <v>0</v>
      </c>
    </row>
    <row r="26" spans="2:6" ht="15" customHeight="1" x14ac:dyDescent="0.15">
      <c r="B26" s="271"/>
      <c r="C26" s="268" t="s">
        <v>163</v>
      </c>
      <c r="D26" s="269">
        <v>172</v>
      </c>
      <c r="E26" s="269">
        <v>171</v>
      </c>
      <c r="F26" s="270">
        <v>-1</v>
      </c>
    </row>
    <row r="27" spans="2:6" ht="15" customHeight="1" x14ac:dyDescent="0.15">
      <c r="B27" s="271"/>
      <c r="C27" s="268" t="s">
        <v>176</v>
      </c>
      <c r="D27" s="269">
        <v>173</v>
      </c>
      <c r="E27" s="269">
        <v>178</v>
      </c>
      <c r="F27" s="270">
        <v>5</v>
      </c>
    </row>
    <row r="28" spans="2:6" ht="15" customHeight="1" x14ac:dyDescent="0.15">
      <c r="B28" s="271"/>
      <c r="C28" s="268" t="s">
        <v>177</v>
      </c>
      <c r="D28" s="269">
        <v>180.4</v>
      </c>
      <c r="E28" s="269">
        <v>178.6</v>
      </c>
      <c r="F28" s="270">
        <v>-1.8000000000000114</v>
      </c>
    </row>
    <row r="29" spans="2:6" ht="15" customHeight="1" x14ac:dyDescent="0.15">
      <c r="B29" s="271"/>
      <c r="C29" s="268" t="s">
        <v>165</v>
      </c>
      <c r="D29" s="269">
        <v>178</v>
      </c>
      <c r="E29" s="269">
        <v>178</v>
      </c>
      <c r="F29" s="270">
        <v>0</v>
      </c>
    </row>
    <row r="30" spans="2:6" ht="15" customHeight="1" x14ac:dyDescent="0.15">
      <c r="B30" s="271"/>
      <c r="C30" s="268" t="s">
        <v>166</v>
      </c>
      <c r="D30" s="269">
        <v>182</v>
      </c>
      <c r="E30" s="269">
        <v>181</v>
      </c>
      <c r="F30" s="270">
        <v>-1</v>
      </c>
    </row>
    <row r="31" spans="2:6" ht="15" customHeight="1" thickBot="1" x14ac:dyDescent="0.2">
      <c r="B31" s="272"/>
      <c r="C31" s="272" t="s">
        <v>167</v>
      </c>
      <c r="D31" s="274">
        <v>173</v>
      </c>
      <c r="E31" s="274">
        <v>178</v>
      </c>
      <c r="F31" s="275">
        <v>5</v>
      </c>
    </row>
    <row r="32" spans="2:6" ht="15" customHeight="1" x14ac:dyDescent="0.15">
      <c r="B32" s="276" t="s">
        <v>178</v>
      </c>
      <c r="C32" s="264" t="s">
        <v>146</v>
      </c>
      <c r="D32" s="265">
        <v>194</v>
      </c>
      <c r="E32" s="265">
        <v>194</v>
      </c>
      <c r="F32" s="266">
        <v>0</v>
      </c>
    </row>
    <row r="33" spans="2:6" ht="15" customHeight="1" x14ac:dyDescent="0.15">
      <c r="B33" s="271"/>
      <c r="C33" s="268" t="s">
        <v>149</v>
      </c>
      <c r="D33" s="269">
        <v>178.6</v>
      </c>
      <c r="E33" s="269">
        <v>178.4</v>
      </c>
      <c r="F33" s="270">
        <v>-0.19999999999998863</v>
      </c>
    </row>
    <row r="34" spans="2:6" ht="15" customHeight="1" x14ac:dyDescent="0.15">
      <c r="B34" s="271"/>
      <c r="C34" s="268" t="s">
        <v>172</v>
      </c>
      <c r="D34" s="269">
        <v>189.2</v>
      </c>
      <c r="E34" s="269">
        <v>189.2</v>
      </c>
      <c r="F34" s="270">
        <v>0</v>
      </c>
    </row>
    <row r="35" spans="2:6" ht="15" customHeight="1" x14ac:dyDescent="0.15">
      <c r="B35" s="271"/>
      <c r="C35" s="268" t="s">
        <v>174</v>
      </c>
      <c r="D35" s="269">
        <v>194</v>
      </c>
      <c r="E35" s="269">
        <v>194</v>
      </c>
      <c r="F35" s="270">
        <v>0</v>
      </c>
    </row>
    <row r="36" spans="2:6" ht="15" customHeight="1" x14ac:dyDescent="0.15">
      <c r="B36" s="271"/>
      <c r="C36" s="268" t="s">
        <v>151</v>
      </c>
      <c r="D36" s="269">
        <v>180.6</v>
      </c>
      <c r="E36" s="269">
        <v>181.2</v>
      </c>
      <c r="F36" s="270">
        <v>0.59999999999999432</v>
      </c>
    </row>
    <row r="37" spans="2:6" ht="15" customHeight="1" x14ac:dyDescent="0.15">
      <c r="B37" s="271"/>
      <c r="C37" s="268" t="s">
        <v>152</v>
      </c>
      <c r="D37" s="269">
        <v>184</v>
      </c>
      <c r="E37" s="269">
        <v>184</v>
      </c>
      <c r="F37" s="270">
        <v>0</v>
      </c>
    </row>
    <row r="38" spans="2:6" ht="15" customHeight="1" x14ac:dyDescent="0.15">
      <c r="B38" s="271"/>
      <c r="C38" s="268" t="s">
        <v>155</v>
      </c>
      <c r="D38" s="269">
        <v>204</v>
      </c>
      <c r="E38" s="269">
        <v>204</v>
      </c>
      <c r="F38" s="270">
        <v>0</v>
      </c>
    </row>
    <row r="39" spans="2:6" ht="15" customHeight="1" x14ac:dyDescent="0.15">
      <c r="B39" s="271"/>
      <c r="C39" s="268" t="s">
        <v>157</v>
      </c>
      <c r="D39" s="269">
        <v>187</v>
      </c>
      <c r="E39" s="269">
        <v>186</v>
      </c>
      <c r="F39" s="270">
        <v>-1</v>
      </c>
    </row>
    <row r="40" spans="2:6" ht="15" customHeight="1" x14ac:dyDescent="0.15">
      <c r="B40" s="271"/>
      <c r="C40" s="268" t="s">
        <v>158</v>
      </c>
      <c r="D40" s="269">
        <v>181.8</v>
      </c>
      <c r="E40" s="269">
        <v>181.8</v>
      </c>
      <c r="F40" s="270">
        <v>0</v>
      </c>
    </row>
    <row r="41" spans="2:6" ht="15" customHeight="1" x14ac:dyDescent="0.15">
      <c r="B41" s="271"/>
      <c r="C41" s="268" t="s">
        <v>160</v>
      </c>
      <c r="D41" s="269">
        <v>190</v>
      </c>
      <c r="E41" s="269">
        <v>189</v>
      </c>
      <c r="F41" s="270">
        <v>-1</v>
      </c>
    </row>
    <row r="42" spans="2:6" ht="15" customHeight="1" x14ac:dyDescent="0.15">
      <c r="B42" s="271"/>
      <c r="C42" s="268" t="s">
        <v>161</v>
      </c>
      <c r="D42" s="269">
        <v>185</v>
      </c>
      <c r="E42" s="269">
        <v>185</v>
      </c>
      <c r="F42" s="270">
        <v>0</v>
      </c>
    </row>
    <row r="43" spans="2:6" ht="15" customHeight="1" x14ac:dyDescent="0.15">
      <c r="B43" s="271"/>
      <c r="C43" s="268" t="s">
        <v>163</v>
      </c>
      <c r="D43" s="269">
        <v>185</v>
      </c>
      <c r="E43" s="269">
        <v>180</v>
      </c>
      <c r="F43" s="270">
        <v>-5</v>
      </c>
    </row>
    <row r="44" spans="2:6" ht="15" customHeight="1" x14ac:dyDescent="0.15">
      <c r="B44" s="271"/>
      <c r="C44" s="268" t="s">
        <v>176</v>
      </c>
      <c r="D44" s="269">
        <v>190</v>
      </c>
      <c r="E44" s="269">
        <v>193</v>
      </c>
      <c r="F44" s="270">
        <v>3</v>
      </c>
    </row>
    <row r="45" spans="2:6" ht="15" customHeight="1" x14ac:dyDescent="0.15">
      <c r="B45" s="271"/>
      <c r="C45" s="268" t="s">
        <v>177</v>
      </c>
      <c r="D45" s="269">
        <v>194</v>
      </c>
      <c r="E45" s="269">
        <v>192</v>
      </c>
      <c r="F45" s="270">
        <v>-2</v>
      </c>
    </row>
    <row r="46" spans="2:6" ht="15" customHeight="1" x14ac:dyDescent="0.15">
      <c r="B46" s="271"/>
      <c r="C46" s="268" t="s">
        <v>165</v>
      </c>
      <c r="D46" s="269">
        <v>180.8</v>
      </c>
      <c r="E46" s="269">
        <v>180.8</v>
      </c>
      <c r="F46" s="270">
        <v>0</v>
      </c>
    </row>
    <row r="47" spans="2:6" ht="15" customHeight="1" x14ac:dyDescent="0.15">
      <c r="B47" s="271"/>
      <c r="C47" s="268" t="s">
        <v>166</v>
      </c>
      <c r="D47" s="269">
        <v>190</v>
      </c>
      <c r="E47" s="269">
        <v>189</v>
      </c>
      <c r="F47" s="270">
        <v>-1</v>
      </c>
    </row>
    <row r="48" spans="2:6" ht="15" customHeight="1" thickBot="1" x14ac:dyDescent="0.2">
      <c r="B48" s="272"/>
      <c r="C48" s="272" t="s">
        <v>167</v>
      </c>
      <c r="D48" s="274">
        <v>178</v>
      </c>
      <c r="E48" s="274">
        <v>182</v>
      </c>
      <c r="F48" s="275">
        <v>4</v>
      </c>
    </row>
    <row r="49" spans="6:6" x14ac:dyDescent="0.15">
      <c r="F49" s="103" t="s">
        <v>56</v>
      </c>
    </row>
    <row r="51" spans="6:6" x14ac:dyDescent="0.15">
      <c r="F51" s="278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F13" sqref="F13"/>
    </sheetView>
  </sheetViews>
  <sheetFormatPr baseColWidth="10" defaultColWidth="8.85546875" defaultRowHeight="11.25" x14ac:dyDescent="0.15"/>
  <cols>
    <col min="1" max="1" width="2.7109375" style="253" customWidth="1"/>
    <col min="2" max="2" width="35" style="253" customWidth="1"/>
    <col min="3" max="3" width="25.5703125" style="253" customWidth="1"/>
    <col min="4" max="4" width="14.710937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179</v>
      </c>
      <c r="C3" s="8"/>
      <c r="D3" s="8"/>
      <c r="E3" s="8"/>
      <c r="F3" s="9"/>
    </row>
    <row r="4" spans="2:7" ht="12" customHeight="1" x14ac:dyDescent="0.15">
      <c r="B4" s="257" t="s">
        <v>137</v>
      </c>
      <c r="C4" s="257"/>
      <c r="D4" s="257"/>
      <c r="E4" s="257"/>
      <c r="F4" s="257"/>
      <c r="G4" s="258"/>
    </row>
    <row r="5" spans="2:7" ht="30" customHeight="1" x14ac:dyDescent="0.15">
      <c r="B5" s="282" t="s">
        <v>180</v>
      </c>
      <c r="C5" s="282"/>
      <c r="D5" s="282"/>
      <c r="E5" s="282"/>
      <c r="F5" s="282"/>
      <c r="G5" s="258"/>
    </row>
    <row r="6" spans="2:7" ht="19.899999999999999" customHeight="1" x14ac:dyDescent="0.15">
      <c r="B6" s="260" t="s">
        <v>181</v>
      </c>
      <c r="C6" s="260"/>
      <c r="D6" s="260"/>
      <c r="E6" s="260"/>
      <c r="F6" s="260"/>
    </row>
    <row r="7" spans="2:7" ht="19.899999999999999" customHeight="1" x14ac:dyDescent="0.15">
      <c r="B7" s="260" t="s">
        <v>182</v>
      </c>
      <c r="C7" s="260"/>
      <c r="D7" s="260"/>
      <c r="E7" s="260"/>
      <c r="F7" s="260"/>
    </row>
    <row r="8" spans="2:7" ht="19.899999999999999" customHeight="1" thickBot="1" x14ac:dyDescent="0.2"/>
    <row r="9" spans="2:7" ht="39" customHeight="1" thickBot="1" x14ac:dyDescent="0.2">
      <c r="B9" s="261" t="s">
        <v>140</v>
      </c>
      <c r="C9" s="262" t="s">
        <v>141</v>
      </c>
      <c r="D9" s="262" t="s">
        <v>142</v>
      </c>
      <c r="E9" s="262" t="s">
        <v>143</v>
      </c>
      <c r="F9" s="262" t="s">
        <v>144</v>
      </c>
    </row>
    <row r="10" spans="2:7" ht="15" customHeight="1" x14ac:dyDescent="0.15">
      <c r="B10" s="263" t="s">
        <v>183</v>
      </c>
      <c r="C10" s="264" t="s">
        <v>146</v>
      </c>
      <c r="D10" s="265">
        <v>186</v>
      </c>
      <c r="E10" s="265">
        <v>186</v>
      </c>
      <c r="F10" s="266">
        <v>0</v>
      </c>
    </row>
    <row r="11" spans="2:7" ht="15" customHeight="1" x14ac:dyDescent="0.15">
      <c r="B11" s="267"/>
      <c r="C11" s="268" t="s">
        <v>184</v>
      </c>
      <c r="D11" s="269">
        <v>190</v>
      </c>
      <c r="E11" s="269">
        <v>190</v>
      </c>
      <c r="F11" s="270">
        <v>0</v>
      </c>
    </row>
    <row r="12" spans="2:7" ht="15" customHeight="1" x14ac:dyDescent="0.15">
      <c r="B12" s="271"/>
      <c r="C12" s="268" t="s">
        <v>185</v>
      </c>
      <c r="D12" s="269">
        <v>190</v>
      </c>
      <c r="E12" s="269">
        <v>190</v>
      </c>
      <c r="F12" s="270">
        <v>0</v>
      </c>
    </row>
    <row r="13" spans="2:7" ht="15" customHeight="1" x14ac:dyDescent="0.15">
      <c r="B13" s="271"/>
      <c r="C13" s="268" t="s">
        <v>172</v>
      </c>
      <c r="D13" s="269">
        <v>193</v>
      </c>
      <c r="E13" s="269">
        <v>190.4</v>
      </c>
      <c r="F13" s="270">
        <v>-2.5999999999999943</v>
      </c>
    </row>
    <row r="14" spans="2:7" ht="15" customHeight="1" x14ac:dyDescent="0.15">
      <c r="B14" s="271"/>
      <c r="C14" s="253" t="s">
        <v>169</v>
      </c>
      <c r="D14" s="269">
        <v>186</v>
      </c>
      <c r="E14" s="269">
        <v>186</v>
      </c>
      <c r="F14" s="270">
        <v>0</v>
      </c>
    </row>
    <row r="15" spans="2:7" ht="15" customHeight="1" x14ac:dyDescent="0.15">
      <c r="B15" s="271"/>
      <c r="C15" s="268" t="s">
        <v>173</v>
      </c>
      <c r="D15" s="269">
        <v>186</v>
      </c>
      <c r="E15" s="269">
        <v>182</v>
      </c>
      <c r="F15" s="270">
        <v>-4</v>
      </c>
    </row>
    <row r="16" spans="2:7" ht="15" customHeight="1" x14ac:dyDescent="0.15">
      <c r="B16" s="271"/>
      <c r="C16" s="268" t="s">
        <v>186</v>
      </c>
      <c r="D16" s="269">
        <v>191</v>
      </c>
      <c r="E16" s="269">
        <v>189</v>
      </c>
      <c r="F16" s="270">
        <v>-2</v>
      </c>
    </row>
    <row r="17" spans="2:6" ht="15" customHeight="1" x14ac:dyDescent="0.15">
      <c r="B17" s="271"/>
      <c r="C17" s="268" t="s">
        <v>152</v>
      </c>
      <c r="D17" s="269">
        <v>181</v>
      </c>
      <c r="E17" s="269">
        <v>180</v>
      </c>
      <c r="F17" s="270">
        <v>-1</v>
      </c>
    </row>
    <row r="18" spans="2:6" ht="15" customHeight="1" x14ac:dyDescent="0.15">
      <c r="B18" s="271"/>
      <c r="C18" s="268" t="s">
        <v>153</v>
      </c>
      <c r="D18" s="269">
        <v>179.6</v>
      </c>
      <c r="E18" s="269">
        <v>179.2</v>
      </c>
      <c r="F18" s="270">
        <v>-0.40000000000000568</v>
      </c>
    </row>
    <row r="19" spans="2:6" ht="15" customHeight="1" x14ac:dyDescent="0.15">
      <c r="B19" s="271"/>
      <c r="C19" s="268" t="s">
        <v>187</v>
      </c>
      <c r="D19" s="269">
        <v>182</v>
      </c>
      <c r="E19" s="269">
        <v>180</v>
      </c>
      <c r="F19" s="270">
        <v>-2</v>
      </c>
    </row>
    <row r="20" spans="2:6" ht="15" customHeight="1" x14ac:dyDescent="0.15">
      <c r="B20" s="271"/>
      <c r="C20" s="268" t="s">
        <v>155</v>
      </c>
      <c r="D20" s="269">
        <v>188</v>
      </c>
      <c r="E20" s="269">
        <v>183</v>
      </c>
      <c r="F20" s="270">
        <v>-5</v>
      </c>
    </row>
    <row r="21" spans="2:6" ht="15" customHeight="1" x14ac:dyDescent="0.15">
      <c r="B21" s="271"/>
      <c r="C21" s="268" t="s">
        <v>157</v>
      </c>
      <c r="D21" s="269">
        <v>186</v>
      </c>
      <c r="E21" s="269">
        <v>184</v>
      </c>
      <c r="F21" s="270">
        <v>-2</v>
      </c>
    </row>
    <row r="22" spans="2:6" ht="15" customHeight="1" x14ac:dyDescent="0.15">
      <c r="B22" s="271"/>
      <c r="C22" s="268" t="s">
        <v>159</v>
      </c>
      <c r="D22" s="269">
        <v>192</v>
      </c>
      <c r="E22" s="269">
        <v>182</v>
      </c>
      <c r="F22" s="270">
        <v>-10</v>
      </c>
    </row>
    <row r="23" spans="2:6" ht="15" customHeight="1" x14ac:dyDescent="0.15">
      <c r="B23" s="271"/>
      <c r="C23" s="268" t="s">
        <v>160</v>
      </c>
      <c r="D23" s="269">
        <v>191</v>
      </c>
      <c r="E23" s="269">
        <v>190</v>
      </c>
      <c r="F23" s="270">
        <v>-1</v>
      </c>
    </row>
    <row r="24" spans="2:6" ht="15" customHeight="1" x14ac:dyDescent="0.15">
      <c r="B24" s="271"/>
      <c r="C24" s="268" t="s">
        <v>162</v>
      </c>
      <c r="D24" s="269">
        <v>187</v>
      </c>
      <c r="E24" s="269">
        <v>187</v>
      </c>
      <c r="F24" s="270">
        <v>0</v>
      </c>
    </row>
    <row r="25" spans="2:6" ht="15" customHeight="1" x14ac:dyDescent="0.15">
      <c r="B25" s="271"/>
      <c r="C25" s="268" t="s">
        <v>177</v>
      </c>
      <c r="D25" s="269">
        <v>188.6</v>
      </c>
      <c r="E25" s="269">
        <v>187.6</v>
      </c>
      <c r="F25" s="270">
        <v>-1</v>
      </c>
    </row>
    <row r="26" spans="2:6" ht="15" customHeight="1" x14ac:dyDescent="0.15">
      <c r="B26" s="271"/>
      <c r="C26" s="268" t="s">
        <v>165</v>
      </c>
      <c r="D26" s="269">
        <v>184</v>
      </c>
      <c r="E26" s="269">
        <v>184</v>
      </c>
      <c r="F26" s="270">
        <v>0</v>
      </c>
    </row>
    <row r="27" spans="2:6" ht="15" customHeight="1" x14ac:dyDescent="0.15">
      <c r="B27" s="271"/>
      <c r="C27" s="268" t="s">
        <v>166</v>
      </c>
      <c r="D27" s="269">
        <v>182</v>
      </c>
      <c r="E27" s="269">
        <v>182</v>
      </c>
      <c r="F27" s="270">
        <v>0</v>
      </c>
    </row>
    <row r="28" spans="2:6" ht="15" customHeight="1" thickBot="1" x14ac:dyDescent="0.2">
      <c r="B28" s="271"/>
      <c r="C28" s="268" t="s">
        <v>167</v>
      </c>
      <c r="D28" s="269">
        <v>190</v>
      </c>
      <c r="E28" s="269">
        <v>192</v>
      </c>
      <c r="F28" s="270">
        <v>2</v>
      </c>
    </row>
    <row r="29" spans="2:6" ht="15" customHeight="1" x14ac:dyDescent="0.15">
      <c r="B29" s="263" t="s">
        <v>188</v>
      </c>
      <c r="C29" s="264" t="s">
        <v>184</v>
      </c>
      <c r="D29" s="265">
        <v>297</v>
      </c>
      <c r="E29" s="265">
        <v>297</v>
      </c>
      <c r="F29" s="266">
        <v>0</v>
      </c>
    </row>
    <row r="30" spans="2:6" ht="15" customHeight="1" x14ac:dyDescent="0.15">
      <c r="B30" s="271"/>
      <c r="C30" s="268" t="s">
        <v>162</v>
      </c>
      <c r="D30" s="269">
        <v>331</v>
      </c>
      <c r="E30" s="269">
        <v>331</v>
      </c>
      <c r="F30" s="270">
        <v>0</v>
      </c>
    </row>
    <row r="31" spans="2:6" ht="15" customHeight="1" thickBot="1" x14ac:dyDescent="0.2">
      <c r="B31" s="271"/>
      <c r="C31" s="273" t="s">
        <v>189</v>
      </c>
      <c r="D31" s="274">
        <v>260</v>
      </c>
      <c r="E31" s="274">
        <v>260</v>
      </c>
      <c r="F31" s="275">
        <v>0</v>
      </c>
    </row>
    <row r="32" spans="2:6" ht="15" customHeight="1" x14ac:dyDescent="0.15">
      <c r="B32" s="276" t="s">
        <v>190</v>
      </c>
      <c r="C32" s="264" t="s">
        <v>184</v>
      </c>
      <c r="D32" s="265">
        <v>307</v>
      </c>
      <c r="E32" s="265">
        <v>307</v>
      </c>
      <c r="F32" s="266">
        <v>0</v>
      </c>
    </row>
    <row r="33" spans="2:6" ht="15" customHeight="1" x14ac:dyDescent="0.15">
      <c r="B33" s="271"/>
      <c r="C33" s="268" t="s">
        <v>162</v>
      </c>
      <c r="D33" s="269">
        <v>341</v>
      </c>
      <c r="E33" s="269">
        <v>341</v>
      </c>
      <c r="F33" s="270">
        <v>0</v>
      </c>
    </row>
    <row r="34" spans="2:6" ht="15" customHeight="1" thickBot="1" x14ac:dyDescent="0.2">
      <c r="B34" s="272"/>
      <c r="C34" s="273" t="s">
        <v>189</v>
      </c>
      <c r="D34" s="274">
        <v>355</v>
      </c>
      <c r="E34" s="274">
        <v>355</v>
      </c>
      <c r="F34" s="275">
        <v>0</v>
      </c>
    </row>
    <row r="35" spans="2:6" ht="15" customHeight="1" x14ac:dyDescent="0.15">
      <c r="B35" s="276" t="s">
        <v>191</v>
      </c>
      <c r="C35" s="268" t="s">
        <v>192</v>
      </c>
      <c r="D35" s="269">
        <v>490</v>
      </c>
      <c r="E35" s="269">
        <v>490</v>
      </c>
      <c r="F35" s="270">
        <v>0</v>
      </c>
    </row>
    <row r="36" spans="2:6" ht="15" customHeight="1" thickBot="1" x14ac:dyDescent="0.2">
      <c r="B36" s="271"/>
      <c r="C36" s="273" t="s">
        <v>189</v>
      </c>
      <c r="D36" s="274">
        <v>557.5</v>
      </c>
      <c r="E36" s="274">
        <v>557.5</v>
      </c>
      <c r="F36" s="275">
        <v>0</v>
      </c>
    </row>
    <row r="37" spans="2:6" ht="15" customHeight="1" x14ac:dyDescent="0.15">
      <c r="B37" s="276" t="s">
        <v>193</v>
      </c>
      <c r="C37" s="264" t="s">
        <v>184</v>
      </c>
      <c r="D37" s="265">
        <v>601</v>
      </c>
      <c r="E37" s="265">
        <v>601</v>
      </c>
      <c r="F37" s="266">
        <v>0</v>
      </c>
    </row>
    <row r="38" spans="2:6" ht="15" customHeight="1" x14ac:dyDescent="0.15">
      <c r="B38" s="271"/>
      <c r="C38" s="268" t="s">
        <v>192</v>
      </c>
      <c r="D38" s="269">
        <v>500</v>
      </c>
      <c r="E38" s="269">
        <v>500</v>
      </c>
      <c r="F38" s="270">
        <v>0</v>
      </c>
    </row>
    <row r="39" spans="2:6" ht="15" customHeight="1" thickBot="1" x14ac:dyDescent="0.2">
      <c r="B39" s="272"/>
      <c r="C39" s="273" t="s">
        <v>189</v>
      </c>
      <c r="D39" s="274">
        <v>572.5</v>
      </c>
      <c r="E39" s="274">
        <v>572.5</v>
      </c>
      <c r="F39" s="275">
        <v>0</v>
      </c>
    </row>
    <row r="40" spans="2:6" ht="15" customHeight="1" x14ac:dyDescent="0.15">
      <c r="B40" s="276" t="s">
        <v>194</v>
      </c>
      <c r="C40" s="264" t="s">
        <v>184</v>
      </c>
      <c r="D40" s="265">
        <v>657</v>
      </c>
      <c r="E40" s="265">
        <v>657</v>
      </c>
      <c r="F40" s="270">
        <v>0</v>
      </c>
    </row>
    <row r="41" spans="2:6" ht="15" customHeight="1" x14ac:dyDescent="0.15">
      <c r="B41" s="277"/>
      <c r="C41" s="268" t="s">
        <v>192</v>
      </c>
      <c r="D41" s="269">
        <v>612</v>
      </c>
      <c r="E41" s="269">
        <v>612</v>
      </c>
      <c r="F41" s="270">
        <v>0</v>
      </c>
    </row>
    <row r="42" spans="2:6" ht="15" customHeight="1" thickBot="1" x14ac:dyDescent="0.2">
      <c r="B42" s="272"/>
      <c r="C42" s="273" t="s">
        <v>189</v>
      </c>
      <c r="D42" s="274">
        <v>595</v>
      </c>
      <c r="E42" s="274">
        <v>595</v>
      </c>
      <c r="F42" s="275">
        <v>0</v>
      </c>
    </row>
    <row r="43" spans="2:6" ht="15" customHeight="1" x14ac:dyDescent="0.15">
      <c r="B43" s="276" t="s">
        <v>195</v>
      </c>
      <c r="C43" s="268" t="s">
        <v>192</v>
      </c>
      <c r="D43" s="265">
        <v>307</v>
      </c>
      <c r="E43" s="265">
        <v>307</v>
      </c>
      <c r="F43" s="266">
        <v>0</v>
      </c>
    </row>
    <row r="44" spans="2:6" ht="15" customHeight="1" thickBot="1" x14ac:dyDescent="0.2">
      <c r="B44" s="272"/>
      <c r="C44" s="273" t="s">
        <v>189</v>
      </c>
      <c r="D44" s="274">
        <v>312.5</v>
      </c>
      <c r="E44" s="274">
        <v>312.5</v>
      </c>
      <c r="F44" s="275">
        <v>0</v>
      </c>
    </row>
    <row r="45" spans="2:6" x14ac:dyDescent="0.15">
      <c r="F45" s="103" t="s">
        <v>56</v>
      </c>
    </row>
    <row r="47" spans="2:6" x14ac:dyDescent="0.15">
      <c r="F47" s="278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F17" sqref="F17"/>
    </sheetView>
  </sheetViews>
  <sheetFormatPr baseColWidth="10" defaultColWidth="8.85546875" defaultRowHeight="11.25" x14ac:dyDescent="0.15"/>
  <cols>
    <col min="1" max="1" width="2.7109375" style="253" customWidth="1"/>
    <col min="2" max="2" width="31.28515625" style="253" customWidth="1"/>
    <col min="3" max="3" width="25.5703125" style="253" customWidth="1"/>
    <col min="4" max="4" width="14.7109375" style="253" bestFit="1" customWidth="1"/>
    <col min="5" max="5" width="15.14062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 x14ac:dyDescent="0.15">
      <c r="A1" s="283"/>
      <c r="B1" s="283"/>
      <c r="C1" s="283"/>
      <c r="D1" s="283"/>
      <c r="E1" s="283"/>
      <c r="F1" s="283"/>
    </row>
    <row r="2" spans="1:7" ht="10.5" customHeight="1" thickBot="1" x14ac:dyDescent="0.2">
      <c r="A2" s="283"/>
      <c r="B2" s="283"/>
      <c r="C2" s="283"/>
      <c r="D2" s="283"/>
      <c r="E2" s="283"/>
      <c r="F2" s="283"/>
    </row>
    <row r="3" spans="1:7" ht="19.899999999999999" customHeight="1" thickBot="1" x14ac:dyDescent="0.2">
      <c r="A3" s="283"/>
      <c r="B3" s="284" t="s">
        <v>196</v>
      </c>
      <c r="C3" s="285"/>
      <c r="D3" s="285"/>
      <c r="E3" s="285"/>
      <c r="F3" s="286"/>
    </row>
    <row r="4" spans="1:7" ht="15.75" customHeight="1" x14ac:dyDescent="0.15">
      <c r="A4" s="283"/>
      <c r="B4" s="6"/>
      <c r="C4" s="6"/>
      <c r="D4" s="6"/>
      <c r="E4" s="6"/>
      <c r="F4" s="6"/>
    </row>
    <row r="5" spans="1:7" ht="20.45" customHeight="1" x14ac:dyDescent="0.15">
      <c r="A5" s="283"/>
      <c r="B5" s="287" t="s">
        <v>197</v>
      </c>
      <c r="C5" s="287"/>
      <c r="D5" s="287"/>
      <c r="E5" s="287"/>
      <c r="F5" s="287"/>
      <c r="G5" s="258"/>
    </row>
    <row r="6" spans="1:7" ht="19.899999999999999" customHeight="1" x14ac:dyDescent="0.15">
      <c r="A6" s="283"/>
      <c r="B6" s="288" t="s">
        <v>198</v>
      </c>
      <c r="C6" s="288"/>
      <c r="D6" s="288"/>
      <c r="E6" s="288"/>
      <c r="F6" s="288"/>
      <c r="G6" s="258"/>
    </row>
    <row r="7" spans="1:7" ht="19.899999999999999" customHeight="1" thickBot="1" x14ac:dyDescent="0.2">
      <c r="A7" s="283"/>
      <c r="B7" s="283"/>
      <c r="C7" s="283"/>
      <c r="D7" s="283"/>
      <c r="E7" s="283"/>
      <c r="F7" s="283"/>
    </row>
    <row r="8" spans="1:7" ht="39" customHeight="1" thickBot="1" x14ac:dyDescent="0.2">
      <c r="A8" s="283"/>
      <c r="B8" s="261" t="s">
        <v>140</v>
      </c>
      <c r="C8" s="262" t="s">
        <v>141</v>
      </c>
      <c r="D8" s="262" t="s">
        <v>142</v>
      </c>
      <c r="E8" s="262" t="s">
        <v>143</v>
      </c>
      <c r="F8" s="262" t="s">
        <v>144</v>
      </c>
    </row>
    <row r="9" spans="1:7" ht="15" customHeight="1" x14ac:dyDescent="0.15">
      <c r="A9" s="283"/>
      <c r="B9" s="289" t="s">
        <v>199</v>
      </c>
      <c r="C9" s="290" t="s">
        <v>146</v>
      </c>
      <c r="D9" s="291">
        <v>30.875965235247893</v>
      </c>
      <c r="E9" s="291">
        <v>30.875965235247893</v>
      </c>
      <c r="F9" s="292">
        <v>0</v>
      </c>
    </row>
    <row r="10" spans="1:7" ht="15" customHeight="1" x14ac:dyDescent="0.15">
      <c r="A10" s="283"/>
      <c r="B10" s="293"/>
      <c r="C10" s="294" t="s">
        <v>184</v>
      </c>
      <c r="D10" s="295">
        <v>26.027777834230402</v>
      </c>
      <c r="E10" s="295">
        <v>26.027777834230402</v>
      </c>
      <c r="F10" s="296">
        <v>0</v>
      </c>
    </row>
    <row r="11" spans="1:7" ht="15" customHeight="1" x14ac:dyDescent="0.15">
      <c r="A11" s="283"/>
      <c r="B11" s="297"/>
      <c r="C11" s="294" t="s">
        <v>172</v>
      </c>
      <c r="D11" s="295">
        <v>24.900000000001096</v>
      </c>
      <c r="E11" s="295">
        <v>24.900000000001096</v>
      </c>
      <c r="F11" s="296">
        <v>0</v>
      </c>
    </row>
    <row r="12" spans="1:7" ht="15" customHeight="1" x14ac:dyDescent="0.15">
      <c r="A12" s="283"/>
      <c r="B12" s="297"/>
      <c r="C12" s="297" t="s">
        <v>200</v>
      </c>
      <c r="D12" s="295">
        <v>27.546284065460501</v>
      </c>
      <c r="E12" s="295">
        <v>27.546284065460501</v>
      </c>
      <c r="F12" s="296">
        <v>0</v>
      </c>
    </row>
    <row r="13" spans="1:7" ht="15" customHeight="1" thickBot="1" x14ac:dyDescent="0.2">
      <c r="A13" s="283"/>
      <c r="B13" s="298"/>
      <c r="C13" s="299" t="s">
        <v>177</v>
      </c>
      <c r="D13" s="300">
        <v>25.727327229518014</v>
      </c>
      <c r="E13" s="300">
        <v>25.507341751563587</v>
      </c>
      <c r="F13" s="301">
        <v>-0.21998547795442747</v>
      </c>
    </row>
    <row r="14" spans="1:7" ht="15" customHeight="1" thickBot="1" x14ac:dyDescent="0.2">
      <c r="A14" s="283"/>
      <c r="B14" s="302" t="s">
        <v>201</v>
      </c>
      <c r="C14" s="303" t="s">
        <v>202</v>
      </c>
      <c r="D14" s="304"/>
      <c r="E14" s="304"/>
      <c r="F14" s="305"/>
    </row>
    <row r="15" spans="1:7" ht="15" customHeight="1" x14ac:dyDescent="0.15">
      <c r="A15" s="283"/>
      <c r="B15" s="297"/>
      <c r="C15" s="290" t="s">
        <v>146</v>
      </c>
      <c r="D15" s="291">
        <v>39.879105120739354</v>
      </c>
      <c r="E15" s="291">
        <v>39.005011907648978</v>
      </c>
      <c r="F15" s="292">
        <v>-0.8740932130903758</v>
      </c>
    </row>
    <row r="16" spans="1:7" ht="15" customHeight="1" x14ac:dyDescent="0.15">
      <c r="A16" s="283"/>
      <c r="B16" s="297"/>
      <c r="C16" s="294" t="s">
        <v>172</v>
      </c>
      <c r="D16" s="295">
        <v>39.023986720028034</v>
      </c>
      <c r="E16" s="295">
        <v>39.023986720028034</v>
      </c>
      <c r="F16" s="296">
        <v>0</v>
      </c>
    </row>
    <row r="17" spans="1:6" ht="15" customHeight="1" x14ac:dyDescent="0.15">
      <c r="A17" s="283"/>
      <c r="B17" s="297"/>
      <c r="C17" s="294" t="s">
        <v>200</v>
      </c>
      <c r="D17" s="295">
        <v>40.380024409181175</v>
      </c>
      <c r="E17" s="295">
        <v>40.380024409181175</v>
      </c>
      <c r="F17" s="296">
        <v>0</v>
      </c>
    </row>
    <row r="18" spans="1:6" ht="15" customHeight="1" x14ac:dyDescent="0.15">
      <c r="A18" s="283"/>
      <c r="B18" s="297"/>
      <c r="C18" s="294" t="s">
        <v>184</v>
      </c>
      <c r="D18" s="295">
        <v>50.056896414129369</v>
      </c>
      <c r="E18" s="295">
        <v>50.056896414129369</v>
      </c>
      <c r="F18" s="296">
        <v>0</v>
      </c>
    </row>
    <row r="19" spans="1:6" ht="15" customHeight="1" x14ac:dyDescent="0.15">
      <c r="A19" s="283"/>
      <c r="B19" s="297"/>
      <c r="C19" s="294" t="s">
        <v>156</v>
      </c>
      <c r="D19" s="295">
        <v>50.202500000029694</v>
      </c>
      <c r="E19" s="295">
        <v>50.202500000029694</v>
      </c>
      <c r="F19" s="296">
        <v>0</v>
      </c>
    </row>
    <row r="20" spans="1:6" ht="15" customHeight="1" x14ac:dyDescent="0.15">
      <c r="A20" s="283"/>
      <c r="B20" s="297"/>
      <c r="C20" s="294" t="s">
        <v>177</v>
      </c>
      <c r="D20" s="295">
        <v>34.72801902576176</v>
      </c>
      <c r="E20" s="295">
        <v>33.093782447725218</v>
      </c>
      <c r="F20" s="296">
        <v>-1.6342365780365427</v>
      </c>
    </row>
    <row r="21" spans="1:6" ht="15" customHeight="1" thickBot="1" x14ac:dyDescent="0.2">
      <c r="A21" s="283"/>
      <c r="B21" s="298"/>
      <c r="C21" s="299" t="s">
        <v>189</v>
      </c>
      <c r="D21" s="300">
        <v>31.813221126054689</v>
      </c>
      <c r="E21" s="300">
        <v>33.233147431758859</v>
      </c>
      <c r="F21" s="301">
        <v>1.4199263057041698</v>
      </c>
    </row>
    <row r="22" spans="1:6" ht="15" customHeight="1" thickBot="1" x14ac:dyDescent="0.2">
      <c r="A22" s="283"/>
      <c r="B22" s="306" t="s">
        <v>203</v>
      </c>
      <c r="C22" s="303" t="s">
        <v>204</v>
      </c>
      <c r="D22" s="304"/>
      <c r="E22" s="307"/>
      <c r="F22" s="308" t="s">
        <v>205</v>
      </c>
    </row>
    <row r="23" spans="1:6" ht="15" customHeight="1" thickBot="1" x14ac:dyDescent="0.2">
      <c r="A23" s="283"/>
      <c r="B23" s="297"/>
      <c r="C23" s="294"/>
      <c r="D23" s="296" t="s">
        <v>206</v>
      </c>
      <c r="E23" s="296" t="s">
        <v>207</v>
      </c>
      <c r="F23" s="295"/>
    </row>
    <row r="24" spans="1:6" ht="15" customHeight="1" thickBot="1" x14ac:dyDescent="0.2">
      <c r="A24" s="283"/>
      <c r="B24" s="309"/>
      <c r="C24" s="310"/>
      <c r="D24" s="307"/>
      <c r="E24" s="311"/>
      <c r="F24" s="311"/>
    </row>
    <row r="25" spans="1:6" ht="15" customHeight="1" thickBot="1" x14ac:dyDescent="0.2">
      <c r="A25" s="283"/>
      <c r="B25" s="306" t="s">
        <v>208</v>
      </c>
      <c r="C25" s="312" t="s">
        <v>209</v>
      </c>
      <c r="D25" s="295">
        <v>202.38592759706671</v>
      </c>
      <c r="E25" s="295">
        <v>150.99296379853334</v>
      </c>
      <c r="F25" s="296">
        <v>-51.402963798533371</v>
      </c>
    </row>
    <row r="26" spans="1:6" ht="15" customHeight="1" thickBot="1" x14ac:dyDescent="0.2">
      <c r="A26" s="283"/>
      <c r="B26" s="309"/>
      <c r="C26" s="310"/>
      <c r="D26" s="307"/>
      <c r="E26" s="311"/>
      <c r="F26" s="308"/>
    </row>
    <row r="27" spans="1:6" ht="15" customHeight="1" thickBot="1" x14ac:dyDescent="0.2">
      <c r="A27" s="283"/>
      <c r="B27" s="313" t="s">
        <v>210</v>
      </c>
      <c r="C27" s="313" t="s">
        <v>211</v>
      </c>
      <c r="D27" s="311">
        <v>133.26356847636876</v>
      </c>
      <c r="E27" s="311">
        <v>133.26356847636876</v>
      </c>
      <c r="F27" s="308">
        <v>0</v>
      </c>
    </row>
    <row r="28" spans="1:6" x14ac:dyDescent="0.15">
      <c r="A28" s="283"/>
      <c r="B28" s="283"/>
      <c r="C28" s="283"/>
      <c r="D28" s="283"/>
      <c r="E28" s="283"/>
      <c r="F28" s="103" t="s">
        <v>56</v>
      </c>
    </row>
    <row r="30" spans="1:6" x14ac:dyDescent="0.15">
      <c r="F30" s="278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F19" sqref="F19"/>
    </sheetView>
  </sheetViews>
  <sheetFormatPr baseColWidth="10" defaultColWidth="11.42578125" defaultRowHeight="15" x14ac:dyDescent="0.25"/>
  <cols>
    <col min="1" max="1" width="1.7109375" style="316" customWidth="1"/>
    <col min="2" max="2" width="38.7109375" style="316" customWidth="1"/>
    <col min="3" max="3" width="22.28515625" style="316" customWidth="1"/>
    <col min="4" max="4" width="15.28515625" style="316" customWidth="1"/>
    <col min="5" max="5" width="14.42578125" style="316" customWidth="1"/>
    <col min="6" max="6" width="13.5703125" style="316" customWidth="1"/>
    <col min="7" max="7" width="2.28515625" style="316" customWidth="1"/>
    <col min="8" max="16384" width="11.42578125" style="317"/>
  </cols>
  <sheetData>
    <row r="1" spans="1:12" x14ac:dyDescent="0.25">
      <c r="A1" s="314"/>
      <c r="B1" s="314"/>
      <c r="C1" s="314"/>
      <c r="D1" s="314"/>
      <c r="E1" s="314"/>
      <c r="F1" s="315"/>
    </row>
    <row r="2" spans="1:12" ht="15.75" thickBot="1" x14ac:dyDescent="0.3">
      <c r="A2" s="314"/>
      <c r="B2" s="318"/>
      <c r="C2" s="318"/>
      <c r="D2" s="318"/>
      <c r="E2" s="318"/>
      <c r="F2" s="319"/>
    </row>
    <row r="3" spans="1:12" ht="16.899999999999999" customHeight="1" thickBot="1" x14ac:dyDescent="0.3">
      <c r="A3" s="314"/>
      <c r="B3" s="284" t="s">
        <v>212</v>
      </c>
      <c r="C3" s="285"/>
      <c r="D3" s="285"/>
      <c r="E3" s="285"/>
      <c r="F3" s="286"/>
    </row>
    <row r="4" spans="1:12" x14ac:dyDescent="0.25">
      <c r="A4" s="314"/>
      <c r="B4" s="320"/>
      <c r="C4" s="321"/>
      <c r="D4" s="322"/>
      <c r="E4" s="322"/>
      <c r="F4" s="323"/>
    </row>
    <row r="5" spans="1:12" x14ac:dyDescent="0.25">
      <c r="A5" s="314"/>
      <c r="B5" s="324" t="s">
        <v>213</v>
      </c>
      <c r="C5" s="324"/>
      <c r="D5" s="324"/>
      <c r="E5" s="324"/>
      <c r="F5" s="324"/>
      <c r="G5" s="325"/>
    </row>
    <row r="6" spans="1:12" x14ac:dyDescent="0.25">
      <c r="A6" s="314"/>
      <c r="B6" s="324" t="s">
        <v>214</v>
      </c>
      <c r="C6" s="324"/>
      <c r="D6" s="324"/>
      <c r="E6" s="324"/>
      <c r="F6" s="324"/>
      <c r="G6" s="325"/>
    </row>
    <row r="7" spans="1:12" ht="15.75" thickBot="1" x14ac:dyDescent="0.3">
      <c r="A7" s="314"/>
      <c r="B7" s="326"/>
      <c r="C7" s="326"/>
      <c r="D7" s="326"/>
      <c r="E7" s="326"/>
      <c r="F7" s="314"/>
    </row>
    <row r="8" spans="1:12" ht="44.45" customHeight="1" thickBot="1" x14ac:dyDescent="0.3">
      <c r="A8" s="314"/>
      <c r="B8" s="261" t="s">
        <v>215</v>
      </c>
      <c r="C8" s="262" t="s">
        <v>141</v>
      </c>
      <c r="D8" s="262" t="s">
        <v>142</v>
      </c>
      <c r="E8" s="262" t="s">
        <v>143</v>
      </c>
      <c r="F8" s="262" t="s">
        <v>144</v>
      </c>
    </row>
    <row r="9" spans="1:12" x14ac:dyDescent="0.25">
      <c r="A9" s="314"/>
      <c r="B9" s="327" t="s">
        <v>216</v>
      </c>
      <c r="C9" s="328" t="s">
        <v>184</v>
      </c>
      <c r="D9" s="329">
        <v>215</v>
      </c>
      <c r="E9" s="329">
        <v>215</v>
      </c>
      <c r="F9" s="330">
        <v>0</v>
      </c>
    </row>
    <row r="10" spans="1:12" x14ac:dyDescent="0.25">
      <c r="A10" s="314"/>
      <c r="B10" s="331" t="s">
        <v>217</v>
      </c>
      <c r="C10" s="332" t="s">
        <v>172</v>
      </c>
      <c r="D10" s="333">
        <v>230</v>
      </c>
      <c r="E10" s="333">
        <v>224</v>
      </c>
      <c r="F10" s="334">
        <v>-6</v>
      </c>
    </row>
    <row r="11" spans="1:12" x14ac:dyDescent="0.25">
      <c r="A11" s="314"/>
      <c r="B11" s="331"/>
      <c r="C11" s="332" t="s">
        <v>218</v>
      </c>
      <c r="D11" s="333">
        <v>226</v>
      </c>
      <c r="E11" s="333">
        <v>228</v>
      </c>
      <c r="F11" s="334">
        <v>2</v>
      </c>
    </row>
    <row r="12" spans="1:12" x14ac:dyDescent="0.25">
      <c r="A12" s="314"/>
      <c r="B12" s="331"/>
      <c r="C12" s="332" t="s">
        <v>175</v>
      </c>
      <c r="D12" s="333">
        <v>226.125</v>
      </c>
      <c r="E12" s="333">
        <v>226.875</v>
      </c>
      <c r="F12" s="334">
        <v>0.75</v>
      </c>
      <c r="L12" s="335"/>
    </row>
    <row r="13" spans="1:12" x14ac:dyDescent="0.25">
      <c r="A13" s="314"/>
      <c r="B13" s="331"/>
      <c r="C13" s="332" t="s">
        <v>219</v>
      </c>
      <c r="D13" s="333">
        <v>225.14499999999998</v>
      </c>
      <c r="E13" s="333">
        <v>226.20499999999998</v>
      </c>
      <c r="F13" s="334">
        <v>1.0600000000000023</v>
      </c>
    </row>
    <row r="14" spans="1:12" x14ac:dyDescent="0.25">
      <c r="A14" s="314"/>
      <c r="B14" s="331"/>
      <c r="C14" s="332" t="s">
        <v>220</v>
      </c>
      <c r="D14" s="333">
        <v>240.5</v>
      </c>
      <c r="E14" s="333">
        <v>238</v>
      </c>
      <c r="F14" s="334">
        <v>-2.5</v>
      </c>
    </row>
    <row r="15" spans="1:12" x14ac:dyDescent="0.25">
      <c r="A15" s="314"/>
      <c r="B15" s="331"/>
      <c r="C15" s="332" t="s">
        <v>162</v>
      </c>
      <c r="D15" s="333">
        <v>244</v>
      </c>
      <c r="E15" s="333">
        <v>244</v>
      </c>
      <c r="F15" s="334">
        <v>0</v>
      </c>
    </row>
    <row r="16" spans="1:12" x14ac:dyDescent="0.25">
      <c r="A16" s="314"/>
      <c r="B16" s="331"/>
      <c r="C16" s="332" t="s">
        <v>164</v>
      </c>
      <c r="D16" s="333">
        <v>240</v>
      </c>
      <c r="E16" s="333">
        <v>237.5</v>
      </c>
      <c r="F16" s="334">
        <v>-2.5</v>
      </c>
    </row>
    <row r="17" spans="1:6" x14ac:dyDescent="0.25">
      <c r="A17" s="314"/>
      <c r="B17" s="331"/>
      <c r="C17" s="332" t="s">
        <v>177</v>
      </c>
      <c r="D17" s="333">
        <v>227</v>
      </c>
      <c r="E17" s="333">
        <v>222</v>
      </c>
      <c r="F17" s="334">
        <v>-5</v>
      </c>
    </row>
    <row r="18" spans="1:6" x14ac:dyDescent="0.25">
      <c r="A18" s="314"/>
      <c r="B18" s="336" t="s">
        <v>221</v>
      </c>
      <c r="C18" s="337" t="s">
        <v>184</v>
      </c>
      <c r="D18" s="338">
        <v>210</v>
      </c>
      <c r="E18" s="338">
        <v>210</v>
      </c>
      <c r="F18" s="339">
        <v>0</v>
      </c>
    </row>
    <row r="19" spans="1:6" x14ac:dyDescent="0.25">
      <c r="A19" s="314"/>
      <c r="B19" s="331" t="s">
        <v>222</v>
      </c>
      <c r="C19" s="332" t="s">
        <v>218</v>
      </c>
      <c r="D19" s="333">
        <v>209</v>
      </c>
      <c r="E19" s="333">
        <v>210</v>
      </c>
      <c r="F19" s="334">
        <v>1</v>
      </c>
    </row>
    <row r="20" spans="1:6" x14ac:dyDescent="0.25">
      <c r="A20" s="314"/>
      <c r="B20" s="331"/>
      <c r="C20" s="332" t="s">
        <v>175</v>
      </c>
      <c r="D20" s="333">
        <v>208</v>
      </c>
      <c r="E20" s="333">
        <v>208.375</v>
      </c>
      <c r="F20" s="334">
        <v>0.375</v>
      </c>
    </row>
    <row r="21" spans="1:6" x14ac:dyDescent="0.25">
      <c r="A21" s="314"/>
      <c r="B21" s="331"/>
      <c r="C21" s="332" t="s">
        <v>219</v>
      </c>
      <c r="D21" s="340">
        <v>206.78</v>
      </c>
      <c r="E21" s="340">
        <v>207.7</v>
      </c>
      <c r="F21" s="334">
        <v>0.91999999999998749</v>
      </c>
    </row>
    <row r="22" spans="1:6" x14ac:dyDescent="0.25">
      <c r="A22" s="314"/>
      <c r="B22" s="331"/>
      <c r="C22" s="332" t="s">
        <v>162</v>
      </c>
      <c r="D22" s="340">
        <v>218.5</v>
      </c>
      <c r="E22" s="340">
        <v>218.5</v>
      </c>
      <c r="F22" s="334">
        <v>0</v>
      </c>
    </row>
    <row r="23" spans="1:6" x14ac:dyDescent="0.25">
      <c r="A23" s="314"/>
      <c r="B23" s="331"/>
      <c r="C23" s="332" t="s">
        <v>223</v>
      </c>
      <c r="D23" s="340">
        <v>204.5</v>
      </c>
      <c r="E23" s="340">
        <v>206.5</v>
      </c>
      <c r="F23" s="334">
        <v>2</v>
      </c>
    </row>
    <row r="24" spans="1:6" x14ac:dyDescent="0.25">
      <c r="A24" s="314"/>
      <c r="B24" s="331"/>
      <c r="C24" s="332" t="s">
        <v>164</v>
      </c>
      <c r="D24" s="340">
        <v>210</v>
      </c>
      <c r="E24" s="340">
        <v>210</v>
      </c>
      <c r="F24" s="334">
        <v>0</v>
      </c>
    </row>
    <row r="25" spans="1:6" x14ac:dyDescent="0.25">
      <c r="A25" s="314"/>
      <c r="B25" s="341"/>
      <c r="C25" s="342" t="s">
        <v>177</v>
      </c>
      <c r="D25" s="343">
        <v>208</v>
      </c>
      <c r="E25" s="343">
        <v>204</v>
      </c>
      <c r="F25" s="344">
        <v>-4</v>
      </c>
    </row>
    <row r="26" spans="1:6" x14ac:dyDescent="0.25">
      <c r="A26" s="314"/>
      <c r="B26" s="336" t="s">
        <v>224</v>
      </c>
      <c r="C26" s="337" t="s">
        <v>218</v>
      </c>
      <c r="D26" s="338">
        <v>204</v>
      </c>
      <c r="E26" s="338">
        <v>204</v>
      </c>
      <c r="F26" s="345">
        <v>0</v>
      </c>
    </row>
    <row r="27" spans="1:6" x14ac:dyDescent="0.25">
      <c r="A27" s="314"/>
      <c r="B27" s="331"/>
      <c r="C27" s="332" t="s">
        <v>175</v>
      </c>
      <c r="D27" s="340">
        <v>200.5</v>
      </c>
      <c r="E27" s="340">
        <v>200.875</v>
      </c>
      <c r="F27" s="334">
        <v>0.375</v>
      </c>
    </row>
    <row r="28" spans="1:6" x14ac:dyDescent="0.25">
      <c r="A28" s="314"/>
      <c r="B28" s="331" t="s">
        <v>225</v>
      </c>
      <c r="C28" s="332" t="s">
        <v>219</v>
      </c>
      <c r="D28" s="340">
        <v>201.375</v>
      </c>
      <c r="E28" s="340">
        <v>201.48000000000002</v>
      </c>
      <c r="F28" s="334">
        <v>0.10500000000001819</v>
      </c>
    </row>
    <row r="29" spans="1:6" x14ac:dyDescent="0.25">
      <c r="A29" s="314"/>
      <c r="B29" s="331"/>
      <c r="C29" s="332" t="s">
        <v>220</v>
      </c>
      <c r="D29" s="340">
        <v>206.25</v>
      </c>
      <c r="E29" s="340">
        <v>205</v>
      </c>
      <c r="F29" s="334">
        <v>-1.25</v>
      </c>
    </row>
    <row r="30" spans="1:6" x14ac:dyDescent="0.25">
      <c r="A30" s="314"/>
      <c r="B30" s="331"/>
      <c r="C30" s="332" t="s">
        <v>162</v>
      </c>
      <c r="D30" s="340">
        <v>207.5</v>
      </c>
      <c r="E30" s="340">
        <v>207.5</v>
      </c>
      <c r="F30" s="334">
        <v>0</v>
      </c>
    </row>
    <row r="31" spans="1:6" x14ac:dyDescent="0.25">
      <c r="A31" s="314"/>
      <c r="B31" s="331"/>
      <c r="C31" s="332" t="s">
        <v>164</v>
      </c>
      <c r="D31" s="333">
        <v>182.5</v>
      </c>
      <c r="E31" s="333">
        <v>180</v>
      </c>
      <c r="F31" s="334">
        <v>-2.5</v>
      </c>
    </row>
    <row r="32" spans="1:6" x14ac:dyDescent="0.25">
      <c r="A32" s="314"/>
      <c r="B32" s="341"/>
      <c r="C32" s="342" t="s">
        <v>184</v>
      </c>
      <c r="D32" s="346">
        <v>200</v>
      </c>
      <c r="E32" s="346">
        <v>200</v>
      </c>
      <c r="F32" s="344">
        <v>0</v>
      </c>
    </row>
    <row r="33" spans="1:6" x14ac:dyDescent="0.25">
      <c r="A33" s="314"/>
      <c r="B33" s="336" t="s">
        <v>226</v>
      </c>
      <c r="C33" s="337" t="s">
        <v>218</v>
      </c>
      <c r="D33" s="347">
        <v>203</v>
      </c>
      <c r="E33" s="347">
        <v>203</v>
      </c>
      <c r="F33" s="339">
        <v>0</v>
      </c>
    </row>
    <row r="34" spans="1:6" x14ac:dyDescent="0.25">
      <c r="A34" s="314"/>
      <c r="B34" s="331"/>
      <c r="C34" s="332" t="s">
        <v>219</v>
      </c>
      <c r="D34" s="333">
        <v>205</v>
      </c>
      <c r="E34" s="333">
        <v>205.5</v>
      </c>
      <c r="F34" s="334">
        <v>0.5</v>
      </c>
    </row>
    <row r="35" spans="1:6" x14ac:dyDescent="0.25">
      <c r="A35" s="314"/>
      <c r="B35" s="331"/>
      <c r="C35" s="332" t="s">
        <v>162</v>
      </c>
      <c r="D35" s="333">
        <v>211</v>
      </c>
      <c r="E35" s="333">
        <v>209</v>
      </c>
      <c r="F35" s="334">
        <v>-2</v>
      </c>
    </row>
    <row r="36" spans="1:6" x14ac:dyDescent="0.25">
      <c r="A36" s="314"/>
      <c r="B36" s="341"/>
      <c r="C36" s="342" t="s">
        <v>164</v>
      </c>
      <c r="D36" s="346">
        <v>205</v>
      </c>
      <c r="E36" s="346">
        <v>205</v>
      </c>
      <c r="F36" s="344">
        <v>0</v>
      </c>
    </row>
    <row r="37" spans="1:6" x14ac:dyDescent="0.25">
      <c r="A37" s="314"/>
      <c r="B37" s="336" t="s">
        <v>227</v>
      </c>
      <c r="C37" s="337" t="s">
        <v>218</v>
      </c>
      <c r="D37" s="347">
        <v>76.5</v>
      </c>
      <c r="E37" s="347">
        <v>76.5</v>
      </c>
      <c r="F37" s="339">
        <v>0</v>
      </c>
    </row>
    <row r="38" spans="1:6" x14ac:dyDescent="0.25">
      <c r="A38" s="314"/>
      <c r="B38" s="331"/>
      <c r="C38" s="332" t="s">
        <v>219</v>
      </c>
      <c r="D38" s="333">
        <v>84</v>
      </c>
      <c r="E38" s="333">
        <v>84</v>
      </c>
      <c r="F38" s="334">
        <v>0</v>
      </c>
    </row>
    <row r="39" spans="1:6" x14ac:dyDescent="0.25">
      <c r="A39" s="314"/>
      <c r="B39" s="341"/>
      <c r="C39" s="342" t="s">
        <v>164</v>
      </c>
      <c r="D39" s="346">
        <v>77.5</v>
      </c>
      <c r="E39" s="346">
        <v>77.5</v>
      </c>
      <c r="F39" s="344">
        <v>0</v>
      </c>
    </row>
    <row r="40" spans="1:6" x14ac:dyDescent="0.25">
      <c r="A40" s="314"/>
      <c r="B40" s="336" t="s">
        <v>228</v>
      </c>
      <c r="C40" s="337" t="s">
        <v>218</v>
      </c>
      <c r="D40" s="347">
        <v>109</v>
      </c>
      <c r="E40" s="347">
        <v>109</v>
      </c>
      <c r="F40" s="339">
        <v>0</v>
      </c>
    </row>
    <row r="41" spans="1:6" x14ac:dyDescent="0.25">
      <c r="A41" s="314"/>
      <c r="B41" s="331"/>
      <c r="C41" s="332" t="s">
        <v>219</v>
      </c>
      <c r="D41" s="333">
        <v>112.5</v>
      </c>
      <c r="E41" s="333">
        <v>112.5</v>
      </c>
      <c r="F41" s="334">
        <v>0</v>
      </c>
    </row>
    <row r="42" spans="1:6" x14ac:dyDescent="0.25">
      <c r="A42" s="314"/>
      <c r="B42" s="341"/>
      <c r="C42" s="342" t="s">
        <v>164</v>
      </c>
      <c r="D42" s="343">
        <v>110</v>
      </c>
      <c r="E42" s="343">
        <v>110</v>
      </c>
      <c r="F42" s="344">
        <v>0</v>
      </c>
    </row>
    <row r="43" spans="1:6" x14ac:dyDescent="0.25">
      <c r="A43" s="314"/>
      <c r="B43" s="331"/>
      <c r="C43" s="332" t="s">
        <v>218</v>
      </c>
      <c r="D43" s="333">
        <v>77.924999999999997</v>
      </c>
      <c r="E43" s="333">
        <v>78.424999999999997</v>
      </c>
      <c r="F43" s="339">
        <v>0.5</v>
      </c>
    </row>
    <row r="44" spans="1:6" x14ac:dyDescent="0.25">
      <c r="A44" s="314"/>
      <c r="B44" s="331" t="s">
        <v>229</v>
      </c>
      <c r="C44" s="332" t="s">
        <v>162</v>
      </c>
      <c r="D44" s="333">
        <v>79.745000000000005</v>
      </c>
      <c r="E44" s="333">
        <v>80.245000000000005</v>
      </c>
      <c r="F44" s="334">
        <v>0.5</v>
      </c>
    </row>
    <row r="45" spans="1:6" x14ac:dyDescent="0.25">
      <c r="A45" s="314"/>
      <c r="B45" s="331"/>
      <c r="C45" s="332" t="s">
        <v>164</v>
      </c>
      <c r="D45" s="333">
        <v>82</v>
      </c>
      <c r="E45" s="333">
        <v>82</v>
      </c>
      <c r="F45" s="334">
        <v>0</v>
      </c>
    </row>
    <row r="46" spans="1:6" x14ac:dyDescent="0.25">
      <c r="A46" s="314"/>
      <c r="B46" s="348" t="s">
        <v>230</v>
      </c>
      <c r="C46" s="337" t="s">
        <v>231</v>
      </c>
      <c r="D46" s="347">
        <v>320.89003832593221</v>
      </c>
      <c r="E46" s="347">
        <v>320.98460968661823</v>
      </c>
      <c r="F46" s="339">
        <v>9.4571360686018124E-2</v>
      </c>
    </row>
    <row r="47" spans="1:6" x14ac:dyDescent="0.25">
      <c r="A47" s="314"/>
      <c r="B47" s="349" t="s">
        <v>232</v>
      </c>
      <c r="C47" s="332" t="s">
        <v>233</v>
      </c>
      <c r="D47" s="333">
        <v>284.34189225011141</v>
      </c>
      <c r="E47" s="333">
        <v>285.15639225011142</v>
      </c>
      <c r="F47" s="334">
        <v>0.81450000000000955</v>
      </c>
    </row>
    <row r="48" spans="1:6" ht="15.75" thickBot="1" x14ac:dyDescent="0.3">
      <c r="A48" s="319"/>
      <c r="B48" s="350"/>
      <c r="C48" s="351" t="s">
        <v>234</v>
      </c>
      <c r="D48" s="352">
        <v>306</v>
      </c>
      <c r="E48" s="352">
        <v>306</v>
      </c>
      <c r="F48" s="353">
        <v>0</v>
      </c>
    </row>
    <row r="49" spans="1:6" x14ac:dyDescent="0.25">
      <c r="A49" s="319"/>
      <c r="B49" s="319"/>
      <c r="C49" s="319"/>
      <c r="D49" s="319"/>
      <c r="E49" s="319"/>
      <c r="F49" s="103" t="s">
        <v>56</v>
      </c>
    </row>
    <row r="50" spans="1:6" x14ac:dyDescent="0.25">
      <c r="F50" s="35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2019-08-21T11:32:23Z</dcterms:created>
  <dcterms:modified xsi:type="dcterms:W3CDTF">2019-08-21T11:32:32Z</dcterms:modified>
</cp:coreProperties>
</file>