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S:\08 CEA\1 CEA  AÑO EN ELABORACION\15 1ª ESTIMACION N+2\3 RESUMEN WEB Y NOT PRENSA\DOCUMENTOS PARA LA WEB\FICHEROS REMITIDOS A LA WEB\"/>
    </mc:Choice>
  </mc:AlternateContent>
  <xr:revisionPtr revIDLastSave="0" documentId="13_ncr:1_{D61D535B-D12D-4CF2-A830-3336DE2D2ECB}" xr6:coauthVersionLast="47" xr6:coauthVersionMax="47" xr10:uidLastSave="{00000000-0000-0000-0000-000000000000}"/>
  <bookViews>
    <workbookView xWindow="28680" yWindow="-120" windowWidth="29040" windowHeight="17520" activeTab="1" xr2:uid="{00000000-000D-0000-FFFF-FFFF00000000}"/>
  </bookViews>
  <sheets>
    <sheet name="EVOLUCION INTERANUAL" sheetId="2" r:id="rId1"/>
    <sheet name="SERIE HISTORIC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D29" i="1"/>
  <c r="D28" i="1"/>
  <c r="D27" i="1"/>
  <c r="D26" i="1"/>
  <c r="D25" i="1"/>
  <c r="D24" i="1"/>
  <c r="G24" i="1" s="1"/>
  <c r="D23" i="1"/>
  <c r="D22" i="1"/>
  <c r="D21" i="1"/>
  <c r="D20" i="1"/>
  <c r="D19" i="1"/>
  <c r="D18" i="1"/>
  <c r="D17" i="1"/>
  <c r="D16" i="1"/>
  <c r="D15" i="1"/>
  <c r="G14" i="1"/>
  <c r="D14" i="1"/>
  <c r="D13" i="1"/>
  <c r="D12" i="1"/>
  <c r="D11" i="1"/>
  <c r="G10" i="1"/>
  <c r="D10" i="1"/>
  <c r="D9" i="1"/>
  <c r="G8" i="1"/>
  <c r="D8" i="1"/>
  <c r="D7" i="1"/>
  <c r="E14" i="1" l="1"/>
  <c r="G23" i="1"/>
  <c r="E23" i="1"/>
  <c r="G15" i="1"/>
  <c r="E15" i="1"/>
  <c r="G16" i="1"/>
  <c r="E16" i="1"/>
  <c r="G25" i="1"/>
  <c r="E25" i="1"/>
  <c r="E8" i="1"/>
  <c r="G18" i="1"/>
  <c r="H18" i="1" s="1"/>
  <c r="E18" i="1"/>
  <c r="H8" i="1"/>
  <c r="E26" i="1"/>
  <c r="G26" i="1"/>
  <c r="H26" i="1" s="1"/>
  <c r="E9" i="1"/>
  <c r="G9" i="1"/>
  <c r="E19" i="1"/>
  <c r="G19" i="1"/>
  <c r="G27" i="1"/>
  <c r="E27" i="1"/>
  <c r="G20" i="1"/>
  <c r="E20" i="1"/>
  <c r="G7" i="1"/>
  <c r="H7" i="1" s="1"/>
  <c r="E7" i="1"/>
  <c r="E10" i="1"/>
  <c r="G11" i="1"/>
  <c r="H11" i="1" s="1"/>
  <c r="E11" i="1"/>
  <c r="E21" i="1"/>
  <c r="G21" i="1"/>
  <c r="H21" i="1" s="1"/>
  <c r="H10" i="1"/>
  <c r="G12" i="1"/>
  <c r="E12" i="1"/>
  <c r="G29" i="1"/>
  <c r="E29" i="1"/>
  <c r="G17" i="1"/>
  <c r="E17" i="1"/>
  <c r="E28" i="1"/>
  <c r="G28" i="1"/>
  <c r="H28" i="1" s="1"/>
  <c r="G13" i="1"/>
  <c r="H13" i="1" s="1"/>
  <c r="E13" i="1"/>
  <c r="E22" i="1"/>
  <c r="G22" i="1"/>
  <c r="H22" i="1" s="1"/>
  <c r="E30" i="1"/>
  <c r="G30" i="1"/>
  <c r="H30" i="1" s="1"/>
  <c r="E24" i="1"/>
  <c r="H25" i="1" l="1"/>
  <c r="H20" i="1"/>
  <c r="H16" i="1"/>
  <c r="H17" i="1"/>
  <c r="H24" i="1"/>
  <c r="H27" i="1"/>
  <c r="H15" i="1"/>
  <c r="H19" i="1"/>
  <c r="H14" i="1"/>
  <c r="H29" i="1"/>
  <c r="H9" i="1"/>
  <c r="H23" i="1"/>
  <c r="H12" i="1"/>
</calcChain>
</file>

<file path=xl/sharedStrings.xml><?xml version="1.0" encoding="utf-8"?>
<sst xmlns="http://schemas.openxmlformats.org/spreadsheetml/2006/main" count="99" uniqueCount="95">
  <si>
    <t>A</t>
  </si>
  <si>
    <t>B</t>
  </si>
  <si>
    <t>Renta Agraria por Uta    a precios  corrientes</t>
  </si>
  <si>
    <t>D</t>
  </si>
  <si>
    <t>Renta Agraria por Uta   deflactada</t>
  </si>
  <si>
    <t>AÑOS</t>
  </si>
  <si>
    <t xml:space="preserve">Renta Agraria  (Millones de Euros Corrientes) </t>
  </si>
  <si>
    <t>Miles de Utas          (1)</t>
  </si>
  <si>
    <r>
      <t>C</t>
    </r>
    <r>
      <rPr>
        <sz val="10"/>
        <rFont val="Arial"/>
        <family val="2"/>
      </rPr>
      <t xml:space="preserve">=A/B*1000  </t>
    </r>
  </si>
  <si>
    <t>Indice 1990=100</t>
  </si>
  <si>
    <t>Deflactor PIB 1990=100</t>
  </si>
  <si>
    <r>
      <t>E</t>
    </r>
    <r>
      <rPr>
        <sz val="10"/>
        <rFont val="Arial"/>
        <family val="2"/>
      </rPr>
      <t xml:space="preserve">=C/D*100 </t>
    </r>
  </si>
  <si>
    <t>Renta generada en la actividad "Agricultura, Ganadería y Caza". Metodología CE (SEC 95 hasta 2013 y SEC 2010 de 2014 en adelante)</t>
  </si>
  <si>
    <t xml:space="preserve">(1) Unidades de Trabajo Año (UTA): representa el trabajo realizado por una persona a tiempo completo en un año. </t>
  </si>
  <si>
    <t>FUENTES:  MAPA (Subdirección General de Analisis, Coordinación y Estadística).</t>
  </si>
  <si>
    <t xml:space="preserve">                    INE: "Encuesta de Población Activa", "Encuesta de Estructuras de las Explotaciones Agrarias" y Deflactor del PIB.</t>
  </si>
  <si>
    <t>Estructura</t>
  </si>
  <si>
    <t>APORTACION</t>
  </si>
  <si>
    <t>Cantidad</t>
  </si>
  <si>
    <t>Precio</t>
  </si>
  <si>
    <t>Valor</t>
  </si>
  <si>
    <t>%</t>
  </si>
  <si>
    <t>A LA VARIACION</t>
  </si>
  <si>
    <t>INTERANUAL DE LA RENTA</t>
  </si>
  <si>
    <t>A.- PRODUCCION RAMA AGRARIA</t>
  </si>
  <si>
    <t xml:space="preserve">PRODUCCION VEGETAL </t>
  </si>
  <si>
    <t xml:space="preserve">       1  Cereales</t>
  </si>
  <si>
    <t xml:space="preserve">       2  Plantas Industriales (1)</t>
  </si>
  <si>
    <t xml:space="preserve">       3  Plantas Forrajeras</t>
  </si>
  <si>
    <t xml:space="preserve">       4  Hortalizas (2) </t>
  </si>
  <si>
    <t xml:space="preserve">       5  Patata</t>
  </si>
  <si>
    <t xml:space="preserve">       6  Frutas (3)</t>
  </si>
  <si>
    <t xml:space="preserve">       7  Vino y mosto</t>
  </si>
  <si>
    <t xml:space="preserve">       8  Aceite de oliva</t>
  </si>
  <si>
    <t xml:space="preserve">       9  Otros</t>
  </si>
  <si>
    <t>PRODUCCION ANIMAL</t>
  </si>
  <si>
    <t xml:space="preserve">   Carne y Ganado</t>
  </si>
  <si>
    <t xml:space="preserve">       1  Bovino</t>
  </si>
  <si>
    <t xml:space="preserve">       2  Porcino</t>
  </si>
  <si>
    <t xml:space="preserve">       3  Equino</t>
  </si>
  <si>
    <t xml:space="preserve">       4  Ovino y Caprino</t>
  </si>
  <si>
    <t xml:space="preserve">       5  Aves</t>
  </si>
  <si>
    <t xml:space="preserve">       6  Otros (4)</t>
  </si>
  <si>
    <t xml:space="preserve">   Productos Animales</t>
  </si>
  <si>
    <t xml:space="preserve">       1  Leche</t>
  </si>
  <si>
    <t xml:space="preserve">       2  Huevos</t>
  </si>
  <si>
    <t xml:space="preserve">       3  Otros</t>
  </si>
  <si>
    <t>PRODUCCION DE SERVICIOS</t>
  </si>
  <si>
    <t>OTRAS PRODUCCIONES (5)</t>
  </si>
  <si>
    <t>B.- CONSUMOS INTERMEDIOS</t>
  </si>
  <si>
    <t xml:space="preserve">   1  Semillas y Plantones</t>
  </si>
  <si>
    <t xml:space="preserve">   2  Energía y Lubricantes</t>
  </si>
  <si>
    <t xml:space="preserve">   3  Fertilizantes y Enmiendas</t>
  </si>
  <si>
    <t xml:space="preserve">   4  Productos Fitosanitarios</t>
  </si>
  <si>
    <t xml:space="preserve">   5  Gastos Veterinarios</t>
  </si>
  <si>
    <t xml:space="preserve">   6  Piensos</t>
  </si>
  <si>
    <t xml:space="preserve">   7  Mantenimiento de material</t>
  </si>
  <si>
    <t xml:space="preserve">   8  Mantenimiento de edificios</t>
  </si>
  <si>
    <t xml:space="preserve">   9  Servicios Agrarios</t>
  </si>
  <si>
    <t xml:space="preserve"> 10  Servicios Intermediación Financiera </t>
  </si>
  <si>
    <t xml:space="preserve"> 11  Otros Bienes y Servicios </t>
  </si>
  <si>
    <t xml:space="preserve">C=(A-B) VALOR AÑADIDO BRUTO </t>
  </si>
  <si>
    <t xml:space="preserve">    D.- AMORTIZACIONES (6)</t>
  </si>
  <si>
    <t xml:space="preserve">    E.- OTRAS SUBVENCIONES (7)</t>
  </si>
  <si>
    <t xml:space="preserve">    F.- OTROS IMPUESTOS (8)</t>
  </si>
  <si>
    <t>G = (C-D+E-F)  RENTA AGRARIA</t>
  </si>
  <si>
    <t>(1) Incluye: Remolacha, tabaco, algodón, oleaginosas, proteginosas, leguminosas grano.</t>
  </si>
  <si>
    <t>(2) Incluye: Hortalizas, flores, plantas de vivero y plantaciones</t>
  </si>
  <si>
    <t>(3) Incluye: Frutas frescas , Cítricos, Frutas tropicales, Uvas y Aceitunas</t>
  </si>
  <si>
    <t>(4) Incluye: Conejos, fundamentalmente</t>
  </si>
  <si>
    <t>(5) Otras Producciones: Valor de las Actividades Secundarias NO Agrarias No Separables de la Agricultura (transformación leche, caza, …)</t>
  </si>
  <si>
    <t>(6) Amortizaciones: De maquinaria, edificios y plantaciones</t>
  </si>
  <si>
    <t xml:space="preserve">(7) Otras Subvenciones, incluye: Págo básico, medidas  agroambientales, indemnización zonas desfavorecidas, etc., </t>
  </si>
  <si>
    <t>(8) Otros impuestos, incluye: IBI  e impuesto sobre maquinaria</t>
  </si>
  <si>
    <t>Var. %</t>
  </si>
  <si>
    <t>Var. Indice</t>
  </si>
  <si>
    <t>Se ha elaborado con los datos siguientes:</t>
  </si>
  <si>
    <t>Renta Agraria a prec corrientes</t>
  </si>
  <si>
    <t>PIB (deflactor)</t>
  </si>
  <si>
    <t>UTA (trabajo agrario)</t>
  </si>
  <si>
    <t>Renta Agraria (prec corri)/UTA</t>
  </si>
  <si>
    <t>Indicador A</t>
  </si>
  <si>
    <t>Renta Agraria Real (deflactada)</t>
  </si>
  <si>
    <t>2024/2023</t>
  </si>
  <si>
    <t>EVOLUCION MACROMAGNITUDES AGRARIAS 2025 (1ª Estimación (noviembre 2025))</t>
  </si>
  <si>
    <t>Var %  2025/2024</t>
  </si>
  <si>
    <t>2024 (A)</t>
  </si>
  <si>
    <t>2025 (E1)</t>
  </si>
  <si>
    <t>2025/2024</t>
  </si>
  <si>
    <t>- Avance de Superficies y Producciones Cultivo (agosto 2025)</t>
  </si>
  <si>
    <t>- Informacion sacrificios de ganado: Estimación con datos hasta septiembre 2025</t>
  </si>
  <si>
    <t xml:space="preserve"> - Informacion etregas leche a industria: Estimación con datos hasta septiembre 2025</t>
  </si>
  <si>
    <t>- 1ª estimación de Precios Percibidos y Pagados por los Agricultores con datos hasta septiembre 2025</t>
  </si>
  <si>
    <t>- Subvenciones de 2021: Estimaciónes noviembre 2025</t>
  </si>
  <si>
    <t>RENTA AGRARIA 1990-2025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</si>
</sst>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#,##0.0"/>
    <numFmt numFmtId="166" formatCode="0.0"/>
    <numFmt numFmtId="167" formatCode="0.0%"/>
    <numFmt numFmtId="168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sz val="10"/>
      <color indexed="9"/>
      <name val="Arial"/>
      <family val="2"/>
    </font>
    <font>
      <b/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133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Continuous"/>
    </xf>
    <xf numFmtId="0" fontId="2" fillId="2" borderId="2" xfId="0" applyFont="1" applyFill="1" applyBorder="1" applyAlignment="1">
      <alignment horizontal="centerContinuous"/>
    </xf>
    <xf numFmtId="0" fontId="4" fillId="2" borderId="2" xfId="0" applyFont="1" applyFill="1" applyBorder="1" applyAlignment="1">
      <alignment horizontal="centerContinuous"/>
    </xf>
    <xf numFmtId="0" fontId="4" fillId="2" borderId="3" xfId="0" applyFont="1" applyFill="1" applyBorder="1" applyAlignment="1">
      <alignment horizontal="centerContinuous"/>
    </xf>
    <xf numFmtId="0" fontId="5" fillId="2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165" fontId="2" fillId="4" borderId="4" xfId="0" applyNumberFormat="1" applyFont="1" applyFill="1" applyBorder="1"/>
    <xf numFmtId="165" fontId="2" fillId="4" borderId="8" xfId="0" applyNumberFormat="1" applyFont="1" applyFill="1" applyBorder="1"/>
    <xf numFmtId="165" fontId="2" fillId="4" borderId="5" xfId="0" applyNumberFormat="1" applyFont="1" applyFill="1" applyBorder="1" applyAlignment="1">
      <alignment horizontal="right"/>
    </xf>
    <xf numFmtId="165" fontId="2" fillId="4" borderId="4" xfId="0" applyNumberFormat="1" applyFont="1" applyFill="1" applyBorder="1" applyAlignment="1">
      <alignment horizontal="right"/>
    </xf>
    <xf numFmtId="165" fontId="2" fillId="4" borderId="6" xfId="0" applyNumberFormat="1" applyFont="1" applyFill="1" applyBorder="1"/>
    <xf numFmtId="0" fontId="6" fillId="4" borderId="8" xfId="0" applyFont="1" applyFill="1" applyBorder="1" applyAlignment="1">
      <alignment horizontal="center"/>
    </xf>
    <xf numFmtId="165" fontId="2" fillId="4" borderId="14" xfId="0" applyNumberFormat="1" applyFont="1" applyFill="1" applyBorder="1" applyAlignment="1">
      <alignment horizontal="right"/>
    </xf>
    <xf numFmtId="165" fontId="2" fillId="4" borderId="8" xfId="0" applyNumberFormat="1" applyFont="1" applyFill="1" applyBorder="1" applyAlignment="1">
      <alignment horizontal="right"/>
    </xf>
    <xf numFmtId="165" fontId="2" fillId="4" borderId="15" xfId="0" applyNumberFormat="1" applyFont="1" applyFill="1" applyBorder="1"/>
    <xf numFmtId="165" fontId="2" fillId="0" borderId="0" xfId="0" applyNumberFormat="1" applyFont="1"/>
    <xf numFmtId="0" fontId="6" fillId="4" borderId="12" xfId="0" applyFont="1" applyFill="1" applyBorder="1" applyAlignment="1">
      <alignment horizontal="center"/>
    </xf>
    <xf numFmtId="165" fontId="2" fillId="4" borderId="12" xfId="0" applyNumberFormat="1" applyFont="1" applyFill="1" applyBorder="1"/>
    <xf numFmtId="165" fontId="2" fillId="4" borderId="9" xfId="0" applyNumberFormat="1" applyFont="1" applyFill="1" applyBorder="1" applyAlignment="1">
      <alignment horizontal="right"/>
    </xf>
    <xf numFmtId="165" fontId="2" fillId="4" borderId="12" xfId="0" applyNumberFormat="1" applyFont="1" applyFill="1" applyBorder="1" applyAlignment="1">
      <alignment horizontal="right"/>
    </xf>
    <xf numFmtId="165" fontId="2" fillId="4" borderId="10" xfId="0" applyNumberFormat="1" applyFont="1" applyFill="1" applyBorder="1"/>
    <xf numFmtId="1" fontId="6" fillId="4" borderId="8" xfId="1" quotePrefix="1" applyNumberFormat="1" applyFont="1" applyFill="1" applyBorder="1" applyAlignment="1">
      <alignment horizontal="center"/>
    </xf>
    <xf numFmtId="165" fontId="2" fillId="4" borderId="14" xfId="0" applyNumberFormat="1" applyFont="1" applyFill="1" applyBorder="1"/>
    <xf numFmtId="165" fontId="6" fillId="4" borderId="12" xfId="0" applyNumberFormat="1" applyFont="1" applyFill="1" applyBorder="1" applyAlignment="1">
      <alignment horizontal="center"/>
    </xf>
    <xf numFmtId="165" fontId="2" fillId="4" borderId="11" xfId="0" applyNumberFormat="1" applyFont="1" applyFill="1" applyBorder="1"/>
    <xf numFmtId="165" fontId="2" fillId="4" borderId="9" xfId="0" applyNumberFormat="1" applyFont="1" applyFill="1" applyBorder="1"/>
    <xf numFmtId="167" fontId="5" fillId="2" borderId="16" xfId="2" applyNumberFormat="1" applyFont="1" applyFill="1" applyBorder="1" applyAlignment="1">
      <alignment horizontal="center" vertical="center"/>
    </xf>
    <xf numFmtId="167" fontId="7" fillId="2" borderId="17" xfId="2" applyNumberFormat="1" applyFont="1" applyFill="1" applyBorder="1"/>
    <xf numFmtId="167" fontId="7" fillId="2" borderId="18" xfId="2" applyNumberFormat="1" applyFont="1" applyFill="1" applyBorder="1"/>
    <xf numFmtId="0" fontId="2" fillId="0" borderId="0" xfId="3"/>
    <xf numFmtId="0" fontId="2" fillId="0" borderId="5" xfId="3" applyBorder="1"/>
    <xf numFmtId="0" fontId="5" fillId="0" borderId="1" xfId="3" applyFont="1" applyBorder="1" applyAlignment="1">
      <alignment horizontal="centerContinuous"/>
    </xf>
    <xf numFmtId="0" fontId="5" fillId="0" borderId="2" xfId="3" applyFont="1" applyBorder="1" applyAlignment="1">
      <alignment horizontal="centerContinuous"/>
    </xf>
    <xf numFmtId="0" fontId="5" fillId="0" borderId="3" xfId="3" applyFont="1" applyBorder="1" applyAlignment="1">
      <alignment horizontal="centerContinuous"/>
    </xf>
    <xf numFmtId="0" fontId="9" fillId="6" borderId="5" xfId="3" applyFont="1" applyFill="1" applyBorder="1"/>
    <xf numFmtId="0" fontId="5" fillId="0" borderId="5" xfId="3" applyFont="1" applyBorder="1" applyAlignment="1">
      <alignment horizontal="center"/>
    </xf>
    <xf numFmtId="0" fontId="2" fillId="0" borderId="9" xfId="3" applyBorder="1"/>
    <xf numFmtId="0" fontId="5" fillId="0" borderId="9" xfId="3" applyFont="1" applyBorder="1" applyAlignment="1">
      <alignment horizontal="center"/>
    </xf>
    <xf numFmtId="0" fontId="5" fillId="0" borderId="12" xfId="3" applyFont="1" applyBorder="1" applyAlignment="1">
      <alignment horizontal="center"/>
    </xf>
    <xf numFmtId="0" fontId="5" fillId="0" borderId="11" xfId="3" applyFont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4" xfId="3" applyFont="1" applyBorder="1"/>
    <xf numFmtId="0" fontId="5" fillId="0" borderId="7" xfId="3" applyFont="1" applyBorder="1"/>
    <xf numFmtId="0" fontId="5" fillId="0" borderId="7" xfId="3" applyFont="1" applyBorder="1" applyAlignment="1">
      <alignment horizontal="center"/>
    </xf>
    <xf numFmtId="0" fontId="5" fillId="5" borderId="1" xfId="3" applyFont="1" applyFill="1" applyBorder="1"/>
    <xf numFmtId="165" fontId="5" fillId="5" borderId="13" xfId="3" applyNumberFormat="1" applyFont="1" applyFill="1" applyBorder="1"/>
    <xf numFmtId="165" fontId="5" fillId="5" borderId="13" xfId="3" applyNumberFormat="1" applyFont="1" applyFill="1" applyBorder="1" applyAlignment="1">
      <alignment horizontal="center"/>
    </xf>
    <xf numFmtId="165" fontId="5" fillId="5" borderId="2" xfId="3" applyNumberFormat="1" applyFont="1" applyFill="1" applyBorder="1" applyAlignment="1">
      <alignment horizontal="center"/>
    </xf>
    <xf numFmtId="165" fontId="5" fillId="5" borderId="3" xfId="3" applyNumberFormat="1" applyFont="1" applyFill="1" applyBorder="1" applyAlignment="1">
      <alignment horizontal="center"/>
    </xf>
    <xf numFmtId="167" fontId="5" fillId="5" borderId="10" xfId="2" applyNumberFormat="1" applyFont="1" applyFill="1" applyBorder="1" applyAlignment="1">
      <alignment horizontal="center"/>
    </xf>
    <xf numFmtId="0" fontId="2" fillId="0" borderId="14" xfId="3" applyBorder="1"/>
    <xf numFmtId="165" fontId="2" fillId="0" borderId="8" xfId="3" applyNumberFormat="1" applyBorder="1"/>
    <xf numFmtId="165" fontId="2" fillId="0" borderId="8" xfId="3" applyNumberFormat="1" applyBorder="1" applyAlignment="1">
      <alignment horizontal="center"/>
    </xf>
    <xf numFmtId="165" fontId="2" fillId="0" borderId="15" xfId="3" applyNumberFormat="1" applyBorder="1" applyAlignment="1">
      <alignment horizontal="center"/>
    </xf>
    <xf numFmtId="167" fontId="1" fillId="0" borderId="15" xfId="2" applyNumberFormat="1" applyBorder="1" applyAlignment="1">
      <alignment horizontal="center"/>
    </xf>
    <xf numFmtId="0" fontId="5" fillId="2" borderId="1" xfId="3" applyFont="1" applyFill="1" applyBorder="1"/>
    <xf numFmtId="165" fontId="5" fillId="2" borderId="13" xfId="3" applyNumberFormat="1" applyFont="1" applyFill="1" applyBorder="1"/>
    <xf numFmtId="165" fontId="5" fillId="2" borderId="13" xfId="3" applyNumberFormat="1" applyFont="1" applyFill="1" applyBorder="1" applyAlignment="1">
      <alignment horizontal="center"/>
    </xf>
    <xf numFmtId="165" fontId="5" fillId="2" borderId="2" xfId="3" applyNumberFormat="1" applyFont="1" applyFill="1" applyBorder="1" applyAlignment="1">
      <alignment horizontal="center"/>
    </xf>
    <xf numFmtId="167" fontId="5" fillId="2" borderId="13" xfId="2" applyNumberFormat="1" applyFont="1" applyFill="1" applyBorder="1" applyAlignment="1">
      <alignment horizontal="center"/>
    </xf>
    <xf numFmtId="167" fontId="1" fillId="0" borderId="8" xfId="2" applyNumberFormat="1" applyBorder="1" applyAlignment="1">
      <alignment horizontal="center"/>
    </xf>
    <xf numFmtId="165" fontId="2" fillId="3" borderId="8" xfId="3" applyNumberFormat="1" applyFill="1" applyBorder="1"/>
    <xf numFmtId="165" fontId="2" fillId="3" borderId="8" xfId="3" applyNumberFormat="1" applyFill="1" applyBorder="1" applyAlignment="1">
      <alignment horizontal="center"/>
    </xf>
    <xf numFmtId="167" fontId="1" fillId="3" borderId="8" xfId="2" applyNumberFormat="1" applyFill="1" applyBorder="1" applyAlignment="1">
      <alignment horizontal="center"/>
    </xf>
    <xf numFmtId="165" fontId="2" fillId="0" borderId="0" xfId="3" applyNumberFormat="1"/>
    <xf numFmtId="0" fontId="2" fillId="3" borderId="14" xfId="3" applyFill="1" applyBorder="1"/>
    <xf numFmtId="0" fontId="2" fillId="6" borderId="14" xfId="3" applyFill="1" applyBorder="1"/>
    <xf numFmtId="165" fontId="2" fillId="6" borderId="8" xfId="3" applyNumberFormat="1" applyFill="1" applyBorder="1"/>
    <xf numFmtId="165" fontId="2" fillId="6" borderId="8" xfId="3" applyNumberFormat="1" applyFill="1" applyBorder="1" applyAlignment="1">
      <alignment horizontal="center"/>
    </xf>
    <xf numFmtId="167" fontId="1" fillId="6" borderId="8" xfId="2" applyNumberFormat="1" applyFill="1" applyBorder="1" applyAlignment="1">
      <alignment horizontal="center"/>
    </xf>
    <xf numFmtId="0" fontId="5" fillId="2" borderId="1" xfId="3" applyFont="1" applyFill="1" applyBorder="1" applyAlignment="1">
      <alignment wrapText="1"/>
    </xf>
    <xf numFmtId="167" fontId="5" fillId="5" borderId="13" xfId="2" applyNumberFormat="1" applyFont="1" applyFill="1" applyBorder="1" applyAlignment="1">
      <alignment horizontal="center"/>
    </xf>
    <xf numFmtId="167" fontId="1" fillId="0" borderId="8" xfId="2" applyNumberFormat="1" applyFill="1" applyBorder="1" applyAlignment="1">
      <alignment horizontal="center"/>
    </xf>
    <xf numFmtId="167" fontId="1" fillId="0" borderId="12" xfId="2" applyNumberFormat="1" applyBorder="1" applyAlignment="1">
      <alignment horizontal="center"/>
    </xf>
    <xf numFmtId="0" fontId="6" fillId="0" borderId="0" xfId="3" applyFont="1"/>
    <xf numFmtId="0" fontId="11" fillId="0" borderId="0" xfId="3" applyFont="1"/>
    <xf numFmtId="166" fontId="2" fillId="4" borderId="11" xfId="0" applyNumberFormat="1" applyFont="1" applyFill="1" applyBorder="1"/>
    <xf numFmtId="165" fontId="6" fillId="2" borderId="12" xfId="0" applyNumberFormat="1" applyFont="1" applyFill="1" applyBorder="1" applyAlignment="1">
      <alignment horizontal="center"/>
    </xf>
    <xf numFmtId="165" fontId="2" fillId="2" borderId="12" xfId="0" applyNumberFormat="1" applyFont="1" applyFill="1" applyBorder="1"/>
    <xf numFmtId="165" fontId="2" fillId="2" borderId="10" xfId="0" applyNumberFormat="1" applyFont="1" applyFill="1" applyBorder="1"/>
    <xf numFmtId="165" fontId="2" fillId="2" borderId="9" xfId="0" applyNumberFormat="1" applyFont="1" applyFill="1" applyBorder="1"/>
    <xf numFmtId="166" fontId="2" fillId="2" borderId="11" xfId="0" applyNumberFormat="1" applyFont="1" applyFill="1" applyBorder="1"/>
    <xf numFmtId="0" fontId="8" fillId="7" borderId="0" xfId="3" quotePrefix="1" applyFont="1" applyFill="1" applyAlignment="1">
      <alignment horizontal="left"/>
    </xf>
    <xf numFmtId="0" fontId="2" fillId="7" borderId="0" xfId="3" applyFill="1"/>
    <xf numFmtId="0" fontId="6" fillId="0" borderId="4" xfId="3" applyFont="1" applyBorder="1" applyAlignment="1">
      <alignment horizontal="center"/>
    </xf>
    <xf numFmtId="0" fontId="6" fillId="0" borderId="8" xfId="3" applyFont="1" applyBorder="1" applyAlignment="1">
      <alignment horizontal="center"/>
    </xf>
    <xf numFmtId="0" fontId="6" fillId="0" borderId="12" xfId="3" applyFont="1" applyBorder="1" applyAlignment="1">
      <alignment horizontal="center"/>
    </xf>
    <xf numFmtId="165" fontId="2" fillId="0" borderId="0" xfId="3" applyNumberFormat="1" applyAlignment="1">
      <alignment horizontal="center"/>
    </xf>
    <xf numFmtId="165" fontId="2" fillId="3" borderId="0" xfId="3" applyNumberFormat="1" applyFill="1" applyAlignment="1">
      <alignment horizontal="center"/>
    </xf>
    <xf numFmtId="165" fontId="2" fillId="6" borderId="0" xfId="3" applyNumberFormat="1" applyFill="1" applyAlignment="1">
      <alignment horizontal="center"/>
    </xf>
    <xf numFmtId="166" fontId="2" fillId="0" borderId="0" xfId="3" applyNumberFormat="1"/>
    <xf numFmtId="166" fontId="2" fillId="0" borderId="19" xfId="3" applyNumberFormat="1" applyBorder="1" applyAlignment="1">
      <alignment horizontal="center"/>
    </xf>
    <xf numFmtId="166" fontId="10" fillId="0" borderId="0" xfId="3" applyNumberFormat="1" applyFont="1" applyAlignment="1">
      <alignment horizontal="center"/>
    </xf>
    <xf numFmtId="166" fontId="2" fillId="0" borderId="20" xfId="3" applyNumberFormat="1" applyBorder="1" applyAlignment="1">
      <alignment horizontal="center"/>
    </xf>
    <xf numFmtId="0" fontId="13" fillId="0" borderId="0" xfId="3" applyFont="1"/>
    <xf numFmtId="166" fontId="2" fillId="0" borderId="21" xfId="3" applyNumberFormat="1" applyBorder="1"/>
    <xf numFmtId="166" fontId="2" fillId="0" borderId="22" xfId="3" applyNumberFormat="1" applyBorder="1"/>
    <xf numFmtId="166" fontId="10" fillId="0" borderId="0" xfId="3" applyNumberFormat="1" applyFont="1"/>
    <xf numFmtId="166" fontId="2" fillId="0" borderId="23" xfId="3" applyNumberFormat="1" applyBorder="1"/>
    <xf numFmtId="166" fontId="2" fillId="0" borderId="24" xfId="3" applyNumberFormat="1" applyBorder="1"/>
    <xf numFmtId="166" fontId="2" fillId="0" borderId="25" xfId="3" applyNumberFormat="1" applyBorder="1" applyAlignment="1">
      <alignment horizontal="center"/>
    </xf>
    <xf numFmtId="168" fontId="10" fillId="0" borderId="0" xfId="3" applyNumberFormat="1" applyFont="1"/>
    <xf numFmtId="166" fontId="2" fillId="0" borderId="26" xfId="3" applyNumberFormat="1" applyBorder="1"/>
    <xf numFmtId="166" fontId="2" fillId="0" borderId="27" xfId="3" applyNumberFormat="1" applyBorder="1"/>
    <xf numFmtId="166" fontId="2" fillId="0" borderId="0" xfId="3" applyNumberFormat="1" applyAlignment="1">
      <alignment horizontal="center"/>
    </xf>
    <xf numFmtId="0" fontId="12" fillId="0" borderId="0" xfId="3" applyFont="1"/>
    <xf numFmtId="0" fontId="2" fillId="0" borderId="4" xfId="0" applyFont="1" applyBorder="1" applyAlignment="1">
      <alignment horizontal="center"/>
    </xf>
    <xf numFmtId="0" fontId="5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65" fontId="2" fillId="4" borderId="0" xfId="0" applyNumberFormat="1" applyFont="1" applyFill="1"/>
    <xf numFmtId="0" fontId="5" fillId="0" borderId="0" xfId="0" applyFont="1"/>
    <xf numFmtId="0" fontId="6" fillId="0" borderId="0" xfId="0" applyFont="1"/>
    <xf numFmtId="1" fontId="6" fillId="4" borderId="12" xfId="1" quotePrefix="1" applyNumberFormat="1" applyFont="1" applyFill="1" applyBorder="1" applyAlignment="1">
      <alignment horizontal="center"/>
    </xf>
    <xf numFmtId="165" fontId="2" fillId="4" borderId="7" xfId="0" applyNumberFormat="1" applyFont="1" applyFill="1" applyBorder="1"/>
    <xf numFmtId="165" fontId="2" fillId="4" borderId="5" xfId="0" applyNumberFormat="1" applyFont="1" applyFill="1" applyBorder="1"/>
    <xf numFmtId="10" fontId="7" fillId="2" borderId="17" xfId="2" applyNumberFormat="1" applyFont="1" applyFill="1" applyBorder="1"/>
    <xf numFmtId="0" fontId="5" fillId="2" borderId="7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165" fontId="2" fillId="4" borderId="13" xfId="0" applyNumberFormat="1" applyFont="1" applyFill="1" applyBorder="1"/>
  </cellXfs>
  <cellStyles count="4">
    <cellStyle name="Millares" xfId="1" builtinId="3"/>
    <cellStyle name="Normal" xfId="0" builtinId="0"/>
    <cellStyle name="Normal_ESTIM01S" xfId="3" xr:uid="{00000000-0005-0000-0000-000002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200" b="0" i="0" baseline="0"/>
              <a:t>GRÁFICO 1.- </a:t>
            </a:r>
            <a:r>
              <a:rPr lang="es-ES" sz="1200" b="1" i="0" baseline="0"/>
              <a:t>EVOLUCIÓN DE LA RENTA AGRARIA POR UTA</a:t>
            </a:r>
            <a:r>
              <a:rPr lang="es-ES" sz="1200" b="0" i="0" baseline="0"/>
              <a:t>.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200" b="0" i="0" baseline="0">
                <a:solidFill>
                  <a:sysClr val="windowText" lastClr="000000"/>
                </a:solidFill>
              </a:rPr>
              <a:t>(Año 1990=100) (2024 Avance, 2025 1ª Estimacion)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 sz="1200" b="0" i="0" baseline="0"/>
          </a:p>
        </c:rich>
      </c:tx>
      <c:layout>
        <c:manualLayout>
          <c:xMode val="edge"/>
          <c:yMode val="edge"/>
          <c:x val="0.19729132175004613"/>
          <c:y val="4.74360255697832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6632195138735393E-2"/>
          <c:y val="0.12128712871287128"/>
          <c:w val="0.93575271578395558"/>
          <c:h val="0.69554455445544561"/>
        </c:manualLayout>
      </c:layout>
      <c:lineChart>
        <c:grouping val="standard"/>
        <c:varyColors val="0"/>
        <c:ser>
          <c:idx val="0"/>
          <c:order val="0"/>
          <c:tx>
            <c:v>Serie a precios corrientes</c:v>
          </c:tx>
          <c:spPr>
            <a:ln w="15875">
              <a:solidFill>
                <a:schemeClr val="accent1">
                  <a:lumMod val="60000"/>
                  <a:lumOff val="40000"/>
                </a:schemeClr>
              </a:solidFill>
              <a:prstDash val="solid"/>
            </a:ln>
          </c:spPr>
          <c:dPt>
            <c:idx val="20"/>
            <c:bubble3D val="0"/>
            <c:extLst>
              <c:ext xmlns:c16="http://schemas.microsoft.com/office/drawing/2014/chart" uri="{C3380CC4-5D6E-409C-BE32-E72D297353CC}">
                <c16:uniqueId val="{00000000-0799-4D7A-8A73-BBEB0E606CDC}"/>
              </c:ext>
            </c:extLst>
          </c:dPt>
          <c:cat>
            <c:strLit>
              <c:ptCount val="36"/>
              <c:pt idx="0">
                <c:v>1990</c:v>
              </c:pt>
              <c:pt idx="1">
                <c:v>1991</c:v>
              </c:pt>
              <c:pt idx="2">
                <c:v>1992</c:v>
              </c:pt>
              <c:pt idx="3">
                <c:v>1993</c:v>
              </c:pt>
              <c:pt idx="4">
                <c:v>1994</c:v>
              </c:pt>
              <c:pt idx="5">
                <c:v>1995</c:v>
              </c:pt>
              <c:pt idx="6">
                <c:v>1996</c:v>
              </c:pt>
              <c:pt idx="7">
                <c:v>1997</c:v>
              </c:pt>
              <c:pt idx="8">
                <c:v>1998</c:v>
              </c:pt>
              <c:pt idx="9">
                <c:v>1999</c:v>
              </c:pt>
              <c:pt idx="10">
                <c:v>2000</c:v>
              </c:pt>
              <c:pt idx="11">
                <c:v>2001</c:v>
              </c:pt>
              <c:pt idx="12">
                <c:v>2002</c:v>
              </c:pt>
              <c:pt idx="13">
                <c:v>2003</c:v>
              </c:pt>
              <c:pt idx="14">
                <c:v>2004</c:v>
              </c:pt>
              <c:pt idx="15">
                <c:v>2005</c:v>
              </c:pt>
              <c:pt idx="16">
                <c:v>2006</c:v>
              </c:pt>
              <c:pt idx="17">
                <c:v>2007</c:v>
              </c:pt>
              <c:pt idx="18">
                <c:v>2008</c:v>
              </c:pt>
              <c:pt idx="19">
                <c:v>2009</c:v>
              </c:pt>
              <c:pt idx="20">
                <c:v>2010</c:v>
              </c:pt>
              <c:pt idx="21">
                <c:v>2011</c:v>
              </c:pt>
              <c:pt idx="22">
                <c:v>2012</c:v>
              </c:pt>
              <c:pt idx="23">
                <c:v>2013</c:v>
              </c:pt>
              <c:pt idx="24">
                <c:v>2014</c:v>
              </c:pt>
              <c:pt idx="25">
                <c:v>2015</c:v>
              </c:pt>
              <c:pt idx="26">
                <c:v>2016</c:v>
              </c:pt>
              <c:pt idx="27">
                <c:v>2017</c:v>
              </c:pt>
              <c:pt idx="28">
                <c:v>2018</c:v>
              </c:pt>
              <c:pt idx="29">
                <c:v>2019</c:v>
              </c:pt>
              <c:pt idx="30">
                <c:v>2020</c:v>
              </c:pt>
              <c:pt idx="31">
                <c:v>2021</c:v>
              </c:pt>
              <c:pt idx="32">
                <c:v>2022</c:v>
              </c:pt>
              <c:pt idx="33">
                <c:v>2.023,0</c:v>
              </c:pt>
              <c:pt idx="34">
                <c:v>2024 (A)</c:v>
              </c:pt>
              <c:pt idx="35">
                <c:v>2025 (E1)</c:v>
              </c:pt>
            </c:strLit>
          </c:cat>
          <c:val>
            <c:numLit>
              <c:formatCode>#,##0.0</c:formatCode>
              <c:ptCount val="36"/>
              <c:pt idx="0">
                <c:v>100</c:v>
              </c:pt>
              <c:pt idx="1">
                <c:v>106.02196409009031</c:v>
              </c:pt>
              <c:pt idx="2">
                <c:v>98.34704632021645</c:v>
              </c:pt>
              <c:pt idx="3">
                <c:v>121.45293729465762</c:v>
              </c:pt>
              <c:pt idx="4">
                <c:v>140.69530231252386</c:v>
              </c:pt>
              <c:pt idx="5">
                <c:v>147.09215394087119</c:v>
              </c:pt>
              <c:pt idx="6">
                <c:v>170.66842325809904</c:v>
              </c:pt>
              <c:pt idx="7">
                <c:v>176.1729034072211</c:v>
              </c:pt>
              <c:pt idx="8">
                <c:v>173.0444916517427</c:v>
              </c:pt>
              <c:pt idx="9">
                <c:v>166.59745337094969</c:v>
              </c:pt>
              <c:pt idx="10">
                <c:v>179.96268829222876</c:v>
              </c:pt>
              <c:pt idx="11">
                <c:v>202.25148225715384</c:v>
              </c:pt>
              <c:pt idx="12">
                <c:v>204.31086940734778</c:v>
              </c:pt>
              <c:pt idx="13">
                <c:v>240.58751595067187</c:v>
              </c:pt>
              <c:pt idx="14">
                <c:v>230.21527610276411</c:v>
              </c:pt>
              <c:pt idx="15">
                <c:v>212.01088958099371</c:v>
              </c:pt>
              <c:pt idx="16">
                <c:v>210.89522770929884</c:v>
              </c:pt>
              <c:pt idx="17">
                <c:v>244.84646050811497</c:v>
              </c:pt>
              <c:pt idx="18">
                <c:v>212.63256962605834</c:v>
              </c:pt>
              <c:pt idx="19">
                <c:v>213.90261809060581</c:v>
              </c:pt>
              <c:pt idx="20">
                <c:v>227.25570376170563</c:v>
              </c:pt>
              <c:pt idx="21">
                <c:v>229.90576702002303</c:v>
              </c:pt>
              <c:pt idx="22">
                <c:v>233.16404212546891</c:v>
              </c:pt>
              <c:pt idx="23">
                <c:v>257.20290889417026</c:v>
              </c:pt>
              <c:pt idx="24">
                <c:v>264.8950820529048</c:v>
              </c:pt>
              <c:pt idx="25">
                <c:v>279.90332272904357</c:v>
              </c:pt>
              <c:pt idx="26">
                <c:v>311.51511159443191</c:v>
              </c:pt>
              <c:pt idx="27">
                <c:v>312.48326477560147</c:v>
              </c:pt>
              <c:pt idx="28">
                <c:v>310.60778240315102</c:v>
              </c:pt>
              <c:pt idx="29">
                <c:v>305.61030231463957</c:v>
              </c:pt>
              <c:pt idx="30">
                <c:v>302.61517746280447</c:v>
              </c:pt>
              <c:pt idx="31">
                <c:v>309.51075741493304</c:v>
              </c:pt>
              <c:pt idx="32">
                <c:v>318.60007055407749</c:v>
              </c:pt>
              <c:pt idx="33">
                <c:v>391.38784803704192</c:v>
              </c:pt>
              <c:pt idx="34">
                <c:v>415.30108931728421</c:v>
              </c:pt>
              <c:pt idx="35">
                <c:v>455.29746862970813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799-4D7A-8A73-BBEB0E606CDC}"/>
            </c:ext>
          </c:extLst>
        </c:ser>
        <c:ser>
          <c:idx val="1"/>
          <c:order val="1"/>
          <c:tx>
            <c:v>Serie deflactada</c:v>
          </c:tx>
          <c:spPr>
            <a:ln w="15875">
              <a:solidFill>
                <a:srgbClr val="F3960D"/>
              </a:solidFill>
              <a:prstDash val="solid"/>
            </a:ln>
          </c:spPr>
          <c:cat>
            <c:strLit>
              <c:ptCount val="36"/>
              <c:pt idx="0">
                <c:v>1990</c:v>
              </c:pt>
              <c:pt idx="1">
                <c:v>1991</c:v>
              </c:pt>
              <c:pt idx="2">
                <c:v>1992</c:v>
              </c:pt>
              <c:pt idx="3">
                <c:v>1993</c:v>
              </c:pt>
              <c:pt idx="4">
                <c:v>1994</c:v>
              </c:pt>
              <c:pt idx="5">
                <c:v>1995</c:v>
              </c:pt>
              <c:pt idx="6">
                <c:v>1996</c:v>
              </c:pt>
              <c:pt idx="7">
                <c:v>1997</c:v>
              </c:pt>
              <c:pt idx="8">
                <c:v>1998</c:v>
              </c:pt>
              <c:pt idx="9">
                <c:v>1999</c:v>
              </c:pt>
              <c:pt idx="10">
                <c:v>2000</c:v>
              </c:pt>
              <c:pt idx="11">
                <c:v>2001</c:v>
              </c:pt>
              <c:pt idx="12">
                <c:v>2002</c:v>
              </c:pt>
              <c:pt idx="13">
                <c:v>2003</c:v>
              </c:pt>
              <c:pt idx="14">
                <c:v>2004</c:v>
              </c:pt>
              <c:pt idx="15">
                <c:v>2005</c:v>
              </c:pt>
              <c:pt idx="16">
                <c:v>2006</c:v>
              </c:pt>
              <c:pt idx="17">
                <c:v>2007</c:v>
              </c:pt>
              <c:pt idx="18">
                <c:v>2008</c:v>
              </c:pt>
              <c:pt idx="19">
                <c:v>2009</c:v>
              </c:pt>
              <c:pt idx="20">
                <c:v>2010</c:v>
              </c:pt>
              <c:pt idx="21">
                <c:v>2011</c:v>
              </c:pt>
              <c:pt idx="22">
                <c:v>2012</c:v>
              </c:pt>
              <c:pt idx="23">
                <c:v>2013</c:v>
              </c:pt>
              <c:pt idx="24">
                <c:v>2014</c:v>
              </c:pt>
              <c:pt idx="25">
                <c:v>2015</c:v>
              </c:pt>
              <c:pt idx="26">
                <c:v>2016</c:v>
              </c:pt>
              <c:pt idx="27">
                <c:v>2017</c:v>
              </c:pt>
              <c:pt idx="28">
                <c:v>2018</c:v>
              </c:pt>
              <c:pt idx="29">
                <c:v>2019</c:v>
              </c:pt>
              <c:pt idx="30">
                <c:v>2020</c:v>
              </c:pt>
              <c:pt idx="31">
                <c:v>2021</c:v>
              </c:pt>
              <c:pt idx="32">
                <c:v>2022</c:v>
              </c:pt>
              <c:pt idx="33">
                <c:v>2.023,0</c:v>
              </c:pt>
              <c:pt idx="34">
                <c:v>2024 (A)</c:v>
              </c:pt>
              <c:pt idx="35">
                <c:v>2025 (E1)</c:v>
              </c:pt>
            </c:strLit>
          </c:cat>
          <c:val>
            <c:numLit>
              <c:formatCode>#,##0.0</c:formatCode>
              <c:ptCount val="36"/>
              <c:pt idx="0">
                <c:v>100</c:v>
              </c:pt>
              <c:pt idx="1">
                <c:v>99.142463019889448</c:v>
              </c:pt>
              <c:pt idx="2">
                <c:v>86.182886918652272</c:v>
              </c:pt>
              <c:pt idx="3">
                <c:v>101.8122902091618</c:v>
              </c:pt>
              <c:pt idx="4">
                <c:v>113.53695690833385</c:v>
              </c:pt>
              <c:pt idx="5">
                <c:v>113.11901213659223</c:v>
              </c:pt>
              <c:pt idx="6">
                <c:v>126.78481225742621</c:v>
              </c:pt>
              <c:pt idx="7">
                <c:v>127.90836498357423</c:v>
              </c:pt>
              <c:pt idx="8">
                <c:v>122.68908567390271</c:v>
              </c:pt>
              <c:pt idx="9">
                <c:v>115.01277056823433</c:v>
              </c:pt>
              <c:pt idx="10">
                <c:v>120.03829805353642</c:v>
              </c:pt>
              <c:pt idx="11">
                <c:v>129.47735766982922</c:v>
              </c:pt>
              <c:pt idx="12">
                <c:v>125.33959158564835</c:v>
              </c:pt>
              <c:pt idx="13">
                <c:v>141.69614644921216</c:v>
              </c:pt>
              <c:pt idx="14">
                <c:v>130.31899446513856</c:v>
              </c:pt>
              <c:pt idx="15">
                <c:v>115.01765272797216</c:v>
              </c:pt>
              <c:pt idx="16">
                <c:v>109.86351664855152</c:v>
              </c:pt>
              <c:pt idx="17">
                <c:v>123.51398802990215</c:v>
              </c:pt>
              <c:pt idx="18">
                <c:v>104.77508729382845</c:v>
              </c:pt>
              <c:pt idx="19">
                <c:v>105.32096636555872</c:v>
              </c:pt>
              <c:pt idx="20">
                <c:v>111.80659095601084</c:v>
              </c:pt>
              <c:pt idx="21">
                <c:v>113.27570700851777</c:v>
              </c:pt>
              <c:pt idx="22">
                <c:v>115.11472663397289</c:v>
              </c:pt>
              <c:pt idx="23">
                <c:v>126.42884787175018</c:v>
              </c:pt>
              <c:pt idx="24">
                <c:v>130.08407057833455</c:v>
              </c:pt>
              <c:pt idx="25">
                <c:v>136.52419225524028</c:v>
              </c:pt>
              <c:pt idx="26">
                <c:v>151.64512676045956</c:v>
              </c:pt>
              <c:pt idx="27">
                <c:v>150.95894063840035</c:v>
              </c:pt>
              <c:pt idx="28">
                <c:v>148.41042049819052</c:v>
              </c:pt>
              <c:pt idx="29">
                <c:v>143.40818919033987</c:v>
              </c:pt>
              <c:pt idx="30">
                <c:v>140.08920636814113</c:v>
              </c:pt>
              <c:pt idx="31">
                <c:v>139.69506926014955</c:v>
              </c:pt>
              <c:pt idx="32">
                <c:v>137.78419281537379</c:v>
              </c:pt>
              <c:pt idx="33">
                <c:v>159.32792004813916</c:v>
              </c:pt>
              <c:pt idx="34">
                <c:v>164.31017512876028</c:v>
              </c:pt>
              <c:pt idx="35">
                <c:v>175.75573911224464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0799-4D7A-8A73-BBEB0E606C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6990648"/>
        <c:axId val="446994960"/>
      </c:lineChart>
      <c:catAx>
        <c:axId val="44699064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6994960"/>
        <c:crosses val="autoZero"/>
        <c:auto val="1"/>
        <c:lblAlgn val="ctr"/>
        <c:lblOffset val="100"/>
        <c:noMultiLvlLbl val="0"/>
      </c:catAx>
      <c:valAx>
        <c:axId val="44699496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6990648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4112235205208432"/>
          <c:y val="0.70152155401596716"/>
          <c:w val="0.41597334964214988"/>
          <c:h val="6.9223975347400338E-2"/>
        </c:manualLayout>
      </c:layout>
      <c:overlay val="0"/>
      <c:spPr>
        <a:noFill/>
        <a:ln w="3175">
          <a:noFill/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chemeClr val="bg1">
          <a:lumMod val="65000"/>
          <a:alpha val="56000"/>
        </a:schemeClr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11" r="0.75000000000000211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77</xdr:row>
      <xdr:rowOff>0</xdr:rowOff>
    </xdr:from>
    <xdr:to>
      <xdr:col>10</xdr:col>
      <xdr:colOff>166552</xdr:colOff>
      <xdr:row>83</xdr:row>
      <xdr:rowOff>30312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0" y="11734800"/>
          <a:ext cx="7877992" cy="10361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>
            <a:lnSpc>
              <a:spcPts val="695"/>
            </a:lnSpc>
            <a:spcBef>
              <a:spcPts val="50"/>
            </a:spcBef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S.G. Análisis, Coordinación y Estadística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u="sng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https://www.mapa.gob.es/es/estadistica/temas/estadisticas-agrarias/economia/cuentas-economicas-agricultura/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Correo electrónico: </a:t>
          </a:r>
          <a:r>
            <a:rPr lang="es-ES" sz="800" i="1" u="sng" spc="-5">
              <a:solidFill>
                <a:srgbClr val="1818A8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sgace@mapa.es</a:t>
          </a:r>
          <a:r>
            <a:rPr lang="es-ES" sz="800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. </a:t>
          </a: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Se autoriza su utilización total o parcial siempre que se cite expresamente su origen. </a:t>
          </a:r>
          <a:r>
            <a:rPr lang="es-ES" sz="800" b="1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“Cuentas Económicas de la Agricultura”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Edita: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© Ministerio de Agricultura, Pesca y Alimentación. </a:t>
          </a: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NIPO: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003211200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Catálogo de Publicaciones de la Administración General del Estado: </a:t>
          </a:r>
          <a:r>
            <a:rPr lang="es-ES" sz="800" u="sng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https://cpage.mpr.gob.es/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endParaRPr lang="es-ES" sz="1100"/>
        </a:p>
      </xdr:txBody>
    </xdr:sp>
    <xdr:clientData/>
  </xdr:twoCellAnchor>
  <xdr:twoCellAnchor editAs="oneCell">
    <xdr:from>
      <xdr:col>7</xdr:col>
      <xdr:colOff>1317542</xdr:colOff>
      <xdr:row>80</xdr:row>
      <xdr:rowOff>13900</xdr:rowOff>
    </xdr:from>
    <xdr:to>
      <xdr:col>10</xdr:col>
      <xdr:colOff>47694</xdr:colOff>
      <xdr:row>83</xdr:row>
      <xdr:rowOff>1998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95382" y="12251620"/>
          <a:ext cx="857402" cy="4853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66</xdr:row>
      <xdr:rowOff>73025</xdr:rowOff>
    </xdr:from>
    <xdr:to>
      <xdr:col>7</xdr:col>
      <xdr:colOff>1009651</xdr:colOff>
      <xdr:row>73</xdr:row>
      <xdr:rowOff>57150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95251" y="12550775"/>
          <a:ext cx="6934200" cy="1060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>
            <a:lnSpc>
              <a:spcPts val="695"/>
            </a:lnSpc>
            <a:spcBef>
              <a:spcPts val="50"/>
            </a:spcBef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S.G. Análisis, Coordinación y Estadística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u="sng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https://www.mapa.gob.es/es/estadistica/temas/estadisticas-agrarias/economia/cuentas-economicas-agricultura/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Correo electrónico: </a:t>
          </a:r>
          <a:r>
            <a:rPr lang="es-ES" sz="800" i="1" u="sng" spc="-5">
              <a:solidFill>
                <a:srgbClr val="1818A8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sgace@mapa.es</a:t>
          </a:r>
          <a:r>
            <a:rPr lang="es-ES" sz="800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. </a:t>
          </a: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Se autoriza su utilización total o parcial siempre que se cite expresamente su origen. </a:t>
          </a:r>
          <a:r>
            <a:rPr lang="es-ES" sz="800" b="1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“Cuentas Económicas de la Agricultura”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Edita: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© Ministerio de Agricultura, Pesca y Alimentación. </a:t>
          </a: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NIPO: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003191585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Catálogo de Publicaciones de la Administración General del Estado: </a:t>
          </a:r>
          <a:r>
            <a:rPr lang="es-ES" sz="800" u="sng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https://cpage.mpr.gob.es/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endParaRPr lang="es-ES" sz="1100"/>
        </a:p>
      </xdr:txBody>
    </xdr:sp>
    <xdr:clientData/>
  </xdr:twoCellAnchor>
  <xdr:twoCellAnchor editAs="oneCell">
    <xdr:from>
      <xdr:col>6</xdr:col>
      <xdr:colOff>656507</xdr:colOff>
      <xdr:row>69</xdr:row>
      <xdr:rowOff>112325</xdr:rowOff>
    </xdr:from>
    <xdr:to>
      <xdr:col>7</xdr:col>
      <xdr:colOff>579189</xdr:colOff>
      <xdr:row>72</xdr:row>
      <xdr:rowOff>106773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23807" y="13018700"/>
          <a:ext cx="875182" cy="480223"/>
        </a:xfrm>
        <a:prstGeom prst="rect">
          <a:avLst/>
        </a:prstGeom>
      </xdr:spPr>
    </xdr:pic>
    <xdr:clientData/>
  </xdr:twoCellAnchor>
  <xdr:twoCellAnchor>
    <xdr:from>
      <xdr:col>0</xdr:col>
      <xdr:colOff>121557</xdr:colOff>
      <xdr:row>50</xdr:row>
      <xdr:rowOff>132128</xdr:rowOff>
    </xdr:from>
    <xdr:to>
      <xdr:col>7</xdr:col>
      <xdr:colOff>981941</xdr:colOff>
      <xdr:row>66</xdr:row>
      <xdr:rowOff>49068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AE9BF6D-4F89-4DCD-8340-A00454C35F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2"/>
  <sheetViews>
    <sheetView zoomScaleNormal="100" workbookViewId="0">
      <selection activeCell="K6" sqref="K6"/>
    </sheetView>
  </sheetViews>
  <sheetFormatPr baseColWidth="10" defaultColWidth="12.08984375" defaultRowHeight="12.5" x14ac:dyDescent="0.25"/>
  <cols>
    <col min="1" max="1" width="34" style="32" customWidth="1"/>
    <col min="2" max="2" width="12.08984375" style="32" hidden="1" customWidth="1"/>
    <col min="3" max="3" width="11.54296875" style="32" customWidth="1"/>
    <col min="4" max="4" width="11.90625" style="32" customWidth="1"/>
    <col min="5" max="5" width="11.54296875" style="32" customWidth="1"/>
    <col min="6" max="6" width="13.90625" style="32" hidden="1" customWidth="1"/>
    <col min="7" max="7" width="13.90625" style="32" customWidth="1"/>
    <col min="8" max="8" width="20.453125" style="32" customWidth="1"/>
    <col min="9" max="9" width="10.6328125" style="32" customWidth="1"/>
    <col min="10" max="10" width="3.90625" style="32" hidden="1" customWidth="1"/>
    <col min="11" max="16" width="12.08984375" style="32"/>
    <col min="17" max="17" width="15.08984375" style="32" customWidth="1"/>
    <col min="18" max="16384" width="12.08984375" style="32"/>
  </cols>
  <sheetData>
    <row r="1" spans="1:8" ht="12" customHeight="1" x14ac:dyDescent="0.3">
      <c r="A1" s="85" t="s">
        <v>84</v>
      </c>
      <c r="B1" s="86"/>
      <c r="C1" s="86"/>
      <c r="D1" s="86"/>
      <c r="E1" s="86"/>
      <c r="F1" s="86"/>
      <c r="G1" s="86"/>
      <c r="H1" s="86"/>
    </row>
    <row r="2" spans="1:8" ht="12" customHeight="1" x14ac:dyDescent="0.25"/>
    <row r="3" spans="1:8" ht="12" customHeight="1" x14ac:dyDescent="0.25"/>
    <row r="4" spans="1:8" ht="12" customHeight="1" x14ac:dyDescent="0.3">
      <c r="A4" s="33"/>
      <c r="B4" s="33"/>
      <c r="C4" s="34" t="s">
        <v>85</v>
      </c>
      <c r="D4" s="35"/>
      <c r="E4" s="36"/>
      <c r="F4" s="37"/>
      <c r="G4" s="38" t="s">
        <v>16</v>
      </c>
      <c r="H4" s="87" t="s">
        <v>17</v>
      </c>
    </row>
    <row r="5" spans="1:8" ht="12" customHeight="1" x14ac:dyDescent="0.3">
      <c r="A5" s="39"/>
      <c r="B5" s="40" t="s">
        <v>86</v>
      </c>
      <c r="C5" s="40" t="s">
        <v>18</v>
      </c>
      <c r="D5" s="41" t="s">
        <v>19</v>
      </c>
      <c r="E5" s="42" t="s">
        <v>20</v>
      </c>
      <c r="F5" s="40" t="s">
        <v>87</v>
      </c>
      <c r="G5" s="40" t="s">
        <v>21</v>
      </c>
      <c r="H5" s="88" t="s">
        <v>22</v>
      </c>
    </row>
    <row r="6" spans="1:8" ht="12" customHeight="1" x14ac:dyDescent="0.3">
      <c r="A6" s="33"/>
      <c r="B6" s="43"/>
      <c r="C6" s="44"/>
      <c r="D6" s="45"/>
      <c r="E6" s="44"/>
      <c r="F6" s="44"/>
      <c r="G6" s="46"/>
      <c r="H6" s="89" t="s">
        <v>23</v>
      </c>
    </row>
    <row r="7" spans="1:8" ht="12" customHeight="1" x14ac:dyDescent="0.3">
      <c r="A7" s="47" t="s">
        <v>24</v>
      </c>
      <c r="B7" s="48">
        <v>68747.150725</v>
      </c>
      <c r="C7" s="49">
        <v>7.3072500101910123</v>
      </c>
      <c r="D7" s="50">
        <v>2.5832947032071019</v>
      </c>
      <c r="E7" s="49">
        <v>10.079312515861488</v>
      </c>
      <c r="F7" s="49">
        <v>75676.390892323092</v>
      </c>
      <c r="G7" s="51">
        <v>100</v>
      </c>
      <c r="H7" s="52">
        <v>0.18952823805633331</v>
      </c>
    </row>
    <row r="8" spans="1:8" ht="12" customHeight="1" x14ac:dyDescent="0.35">
      <c r="A8" s="53"/>
      <c r="B8" s="54"/>
      <c r="C8" s="55"/>
      <c r="D8" s="90"/>
      <c r="E8" s="55"/>
      <c r="F8" s="55"/>
      <c r="G8" s="56"/>
      <c r="H8" s="57"/>
    </row>
    <row r="9" spans="1:8" ht="12" customHeight="1" x14ac:dyDescent="0.3">
      <c r="A9" s="58" t="s">
        <v>25</v>
      </c>
      <c r="B9" s="59">
        <v>39006.652706000015</v>
      </c>
      <c r="C9" s="60">
        <v>10.809684567557397</v>
      </c>
      <c r="D9" s="61">
        <v>0.95683080123851028</v>
      </c>
      <c r="E9" s="60">
        <v>11.869945760255035</v>
      </c>
      <c r="F9" s="60">
        <v>43636.721225093272</v>
      </c>
      <c r="G9" s="60">
        <v>57.662265219785937</v>
      </c>
      <c r="H9" s="62">
        <v>0.12664140761668102</v>
      </c>
    </row>
    <row r="10" spans="1:8" ht="12" customHeight="1" x14ac:dyDescent="0.35">
      <c r="A10" s="53" t="s">
        <v>26</v>
      </c>
      <c r="B10" s="54">
        <v>4570.9969209999999</v>
      </c>
      <c r="C10" s="55">
        <v>20.409485488201497</v>
      </c>
      <c r="D10" s="90">
        <v>-3.2023519304149204</v>
      </c>
      <c r="E10" s="55">
        <v>16.553550005267411</v>
      </c>
      <c r="F10" s="55">
        <v>5327.6591820569683</v>
      </c>
      <c r="G10" s="55">
        <v>7.0400545259055516</v>
      </c>
      <c r="H10" s="63">
        <v>2.0696189146125428E-2</v>
      </c>
    </row>
    <row r="11" spans="1:8" ht="12" customHeight="1" x14ac:dyDescent="0.35">
      <c r="A11" s="68" t="s">
        <v>27</v>
      </c>
      <c r="B11" s="64">
        <v>1303.1178340000001</v>
      </c>
      <c r="C11" s="65">
        <v>-4.4288621577907321</v>
      </c>
      <c r="D11" s="91">
        <v>3.6349919891188307</v>
      </c>
      <c r="E11" s="65">
        <v>-0.95485895331670179</v>
      </c>
      <c r="F11" s="65">
        <v>1290.6748966897844</v>
      </c>
      <c r="G11" s="65">
        <v>1.7055185659239933</v>
      </c>
      <c r="H11" s="66">
        <v>-3.4033861256127452E-4</v>
      </c>
    </row>
    <row r="12" spans="1:8" ht="12" customHeight="1" x14ac:dyDescent="0.35">
      <c r="A12" s="53" t="s">
        <v>28</v>
      </c>
      <c r="B12" s="54">
        <v>2420.5447199999999</v>
      </c>
      <c r="C12" s="55">
        <v>14.912455716253419</v>
      </c>
      <c r="D12" s="90">
        <v>13.170828039845929</v>
      </c>
      <c r="E12" s="55">
        <v>30.047377655005249</v>
      </c>
      <c r="F12" s="55">
        <v>3147.8549333266892</v>
      </c>
      <c r="G12" s="55">
        <v>4.1596261346628509</v>
      </c>
      <c r="H12" s="63">
        <v>1.9893353372601605E-2</v>
      </c>
    </row>
    <row r="13" spans="1:8" ht="12" customHeight="1" x14ac:dyDescent="0.35">
      <c r="A13" s="68" t="s">
        <v>29</v>
      </c>
      <c r="B13" s="64">
        <v>12400.739299999999</v>
      </c>
      <c r="C13" s="65">
        <v>-1.2286025051691922</v>
      </c>
      <c r="D13" s="91">
        <v>7.2191535325079457</v>
      </c>
      <c r="E13" s="65">
        <v>5.9018563261863619</v>
      </c>
      <c r="F13" s="65">
        <v>13132.613116870927</v>
      </c>
      <c r="G13" s="65">
        <v>17.353646179502398</v>
      </c>
      <c r="H13" s="66">
        <v>2.0018176833477733E-2</v>
      </c>
    </row>
    <row r="14" spans="1:8" ht="12" customHeight="1" x14ac:dyDescent="0.35">
      <c r="A14" s="53" t="s">
        <v>30</v>
      </c>
      <c r="B14" s="54">
        <v>1064.1685540000001</v>
      </c>
      <c r="C14" s="55">
        <v>-2.0564933230044318</v>
      </c>
      <c r="D14" s="90">
        <v>-11.106006522705556</v>
      </c>
      <c r="E14" s="55">
        <v>-12.934105563118109</v>
      </c>
      <c r="F14" s="55">
        <v>926.52786985613261</v>
      </c>
      <c r="G14" s="55">
        <v>1.2243288282265627</v>
      </c>
      <c r="H14" s="63">
        <v>-3.7647412588865947E-3</v>
      </c>
    </row>
    <row r="15" spans="1:8" ht="12" customHeight="1" x14ac:dyDescent="0.35">
      <c r="A15" s="68" t="s">
        <v>31</v>
      </c>
      <c r="B15" s="64">
        <v>12099.884758000002</v>
      </c>
      <c r="C15" s="65">
        <v>2.2233182731451677</v>
      </c>
      <c r="D15" s="91">
        <v>21.408011807800321</v>
      </c>
      <c r="E15" s="65">
        <v>24.107298319385379</v>
      </c>
      <c r="F15" s="65">
        <v>15016.840072912904</v>
      </c>
      <c r="G15" s="65">
        <v>19.843493982528535</v>
      </c>
      <c r="H15" s="66">
        <v>7.9784419066841902E-2</v>
      </c>
    </row>
    <row r="16" spans="1:8" ht="12" customHeight="1" x14ac:dyDescent="0.35">
      <c r="A16" s="53" t="s">
        <v>32</v>
      </c>
      <c r="B16" s="54">
        <v>1335.870964</v>
      </c>
      <c r="C16" s="55">
        <v>-6.9592573842244434</v>
      </c>
      <c r="D16" s="90">
        <v>4.2113447123621341</v>
      </c>
      <c r="E16" s="55">
        <v>-3.0409909897325207</v>
      </c>
      <c r="F16" s="55">
        <v>1295.247248350307</v>
      </c>
      <c r="G16" s="55">
        <v>1.7115605449436173</v>
      </c>
      <c r="H16" s="63">
        <v>-1.1111378830100805E-3</v>
      </c>
    </row>
    <row r="17" spans="1:9" ht="12" customHeight="1" x14ac:dyDescent="0.35">
      <c r="A17" s="68" t="s">
        <v>33</v>
      </c>
      <c r="B17" s="64">
        <v>3599.0778180000002</v>
      </c>
      <c r="C17" s="65">
        <v>81.938461358793461</v>
      </c>
      <c r="D17" s="91">
        <v>-49.730168103674643</v>
      </c>
      <c r="E17" s="65">
        <v>-8.5398413201736645</v>
      </c>
      <c r="F17" s="65">
        <v>3291.7222833532314</v>
      </c>
      <c r="G17" s="65">
        <v>4.3497347647523146</v>
      </c>
      <c r="H17" s="66">
        <v>-8.4067735468560823E-3</v>
      </c>
    </row>
    <row r="18" spans="1:9" ht="12" customHeight="1" x14ac:dyDescent="0.35">
      <c r="A18" s="53" t="s">
        <v>34</v>
      </c>
      <c r="B18" s="54">
        <v>212.25183699999999</v>
      </c>
      <c r="C18" s="55">
        <v>13.893358867683389</v>
      </c>
      <c r="D18" s="90">
        <v>-14.130478724640113</v>
      </c>
      <c r="E18" s="55">
        <v>-2.2003179758926308</v>
      </c>
      <c r="F18" s="55">
        <v>207.58162167632668</v>
      </c>
      <c r="G18" s="55">
        <v>0.27430169334011484</v>
      </c>
      <c r="H18" s="63">
        <v>-1.2773950105144635E-4</v>
      </c>
      <c r="I18" s="67"/>
    </row>
    <row r="19" spans="1:9" ht="12" customHeight="1" x14ac:dyDescent="0.35">
      <c r="A19" s="53"/>
      <c r="B19" s="54"/>
      <c r="C19" s="55"/>
      <c r="D19" s="90"/>
      <c r="E19" s="55"/>
      <c r="F19" s="55"/>
      <c r="G19" s="55"/>
      <c r="H19" s="63"/>
    </row>
    <row r="20" spans="1:9" ht="12" customHeight="1" x14ac:dyDescent="0.3">
      <c r="A20" s="58" t="s">
        <v>35</v>
      </c>
      <c r="B20" s="59">
        <v>28005.583044999999</v>
      </c>
      <c r="C20" s="60">
        <v>2.6283030294127911</v>
      </c>
      <c r="D20" s="61">
        <v>5.0897538501774733</v>
      </c>
      <c r="E20" s="60">
        <v>7.8518310342241335</v>
      </c>
      <c r="F20" s="60">
        <v>30204.534105842718</v>
      </c>
      <c r="G20" s="60">
        <v>39.912757135603286</v>
      </c>
      <c r="H20" s="62">
        <v>6.0145601836547359E-2</v>
      </c>
    </row>
    <row r="21" spans="1:9" ht="12" customHeight="1" x14ac:dyDescent="0.35">
      <c r="A21" s="53" t="s">
        <v>36</v>
      </c>
      <c r="B21" s="54">
        <v>20858.952757999999</v>
      </c>
      <c r="C21" s="55">
        <v>3.8074793922410208</v>
      </c>
      <c r="D21" s="90">
        <v>3.8870969401445308</v>
      </c>
      <c r="E21" s="55">
        <v>7.8425767473379864</v>
      </c>
      <c r="F21" s="55">
        <v>22494.832136737125</v>
      </c>
      <c r="G21" s="55">
        <v>29.725032961394952</v>
      </c>
      <c r="H21" s="63">
        <v>4.4744492734838104E-2</v>
      </c>
    </row>
    <row r="22" spans="1:9" ht="12" customHeight="1" x14ac:dyDescent="0.35">
      <c r="A22" s="68" t="s">
        <v>37</v>
      </c>
      <c r="B22" s="64">
        <v>4330.7592030000005</v>
      </c>
      <c r="C22" s="65">
        <v>-2.1509913889743046</v>
      </c>
      <c r="D22" s="91">
        <v>17.693026250059859</v>
      </c>
      <c r="E22" s="65">
        <v>15.161459389997802</v>
      </c>
      <c r="F22" s="65">
        <v>4987.365500841438</v>
      </c>
      <c r="G22" s="65">
        <v>6.590384982732278</v>
      </c>
      <c r="H22" s="66">
        <v>1.7959463335307582E-2</v>
      </c>
    </row>
    <row r="23" spans="1:9" ht="12" customHeight="1" x14ac:dyDescent="0.35">
      <c r="A23" s="53" t="s">
        <v>38</v>
      </c>
      <c r="B23" s="54">
        <v>11274.238744</v>
      </c>
      <c r="C23" s="55">
        <v>6.7815214013490959</v>
      </c>
      <c r="D23" s="90">
        <v>-1.1102831594634637</v>
      </c>
      <c r="E23" s="55">
        <v>5.5959441518110395</v>
      </c>
      <c r="F23" s="55">
        <v>11905.138847656082</v>
      </c>
      <c r="G23" s="55">
        <v>15.731641939155672</v>
      </c>
      <c r="H23" s="63">
        <v>1.7256348769577854E-2</v>
      </c>
    </row>
    <row r="24" spans="1:9" ht="12" customHeight="1" x14ac:dyDescent="0.35">
      <c r="A24" s="68" t="s">
        <v>39</v>
      </c>
      <c r="B24" s="64">
        <v>89.375900000000001</v>
      </c>
      <c r="C24" s="65">
        <v>-1.3806571067301689</v>
      </c>
      <c r="D24" s="91">
        <v>4.3845935190448984</v>
      </c>
      <c r="E24" s="65">
        <v>2.9434002102928076</v>
      </c>
      <c r="F24" s="65">
        <v>92.006590428551092</v>
      </c>
      <c r="G24" s="65">
        <v>0.12157898829961857</v>
      </c>
      <c r="H24" s="66">
        <v>7.1954515900054917E-5</v>
      </c>
    </row>
    <row r="25" spans="1:9" ht="12" customHeight="1" x14ac:dyDescent="0.35">
      <c r="A25" s="53" t="s">
        <v>40</v>
      </c>
      <c r="B25" s="54">
        <v>1371.24836</v>
      </c>
      <c r="C25" s="55">
        <v>-1.9819650730473057</v>
      </c>
      <c r="D25" s="90">
        <v>6.1833374796424749</v>
      </c>
      <c r="E25" s="55">
        <v>4.0788208174000147</v>
      </c>
      <c r="F25" s="55">
        <v>1427.1791235659362</v>
      </c>
      <c r="G25" s="55">
        <v>1.8858974466641945</v>
      </c>
      <c r="H25" s="63">
        <v>1.5298155087460918E-3</v>
      </c>
    </row>
    <row r="26" spans="1:9" ht="12" customHeight="1" x14ac:dyDescent="0.35">
      <c r="A26" s="68" t="s">
        <v>41</v>
      </c>
      <c r="B26" s="64">
        <v>3647.280945</v>
      </c>
      <c r="C26" s="65">
        <v>4.3488737779232167</v>
      </c>
      <c r="D26" s="91">
        <v>3.4561336878085882</v>
      </c>
      <c r="E26" s="65">
        <v>7.9553103574108803</v>
      </c>
      <c r="F26" s="65">
        <v>3937.4334637814582</v>
      </c>
      <c r="G26" s="65">
        <v>5.202987903299821</v>
      </c>
      <c r="H26" s="66">
        <v>7.9362374985339126E-3</v>
      </c>
    </row>
    <row r="27" spans="1:9" ht="12" customHeight="1" x14ac:dyDescent="0.35">
      <c r="A27" s="53" t="s">
        <v>42</v>
      </c>
      <c r="B27" s="54">
        <v>146.04960600000001</v>
      </c>
      <c r="C27" s="55">
        <v>-5.0765863627042052</v>
      </c>
      <c r="D27" s="90">
        <v>5.1021206667188181</v>
      </c>
      <c r="E27" s="55">
        <v>-0.2334792579607381</v>
      </c>
      <c r="F27" s="55">
        <v>145.70861046365661</v>
      </c>
      <c r="G27" s="55">
        <v>0.19254170124336342</v>
      </c>
      <c r="H27" s="63">
        <v>-9.3268932274873215E-6</v>
      </c>
    </row>
    <row r="28" spans="1:9" ht="12" customHeight="1" x14ac:dyDescent="0.35">
      <c r="A28" s="68" t="s">
        <v>43</v>
      </c>
      <c r="B28" s="64">
        <v>7146.630287</v>
      </c>
      <c r="C28" s="65">
        <v>-0.8133727055592459</v>
      </c>
      <c r="D28" s="91">
        <v>8.7634942042278681</v>
      </c>
      <c r="E28" s="65">
        <v>7.8788416287581526</v>
      </c>
      <c r="F28" s="65">
        <v>7709.7019691055948</v>
      </c>
      <c r="G28" s="65">
        <v>10.187724174208334</v>
      </c>
      <c r="H28" s="66">
        <v>1.5401109101709255E-2</v>
      </c>
    </row>
    <row r="29" spans="1:9" ht="12" customHeight="1" x14ac:dyDescent="0.35">
      <c r="A29" s="53" t="s">
        <v>44</v>
      </c>
      <c r="B29" s="54">
        <v>4870.3815829999994</v>
      </c>
      <c r="C29" s="55">
        <v>-1.2402025933562442</v>
      </c>
      <c r="D29" s="90">
        <v>1.2299894983227375</v>
      </c>
      <c r="E29" s="55">
        <v>-2.5467456689725054E-2</v>
      </c>
      <c r="F29" s="55">
        <v>4869.141220679724</v>
      </c>
      <c r="G29" s="55">
        <v>6.4341615175700309</v>
      </c>
      <c r="H29" s="63">
        <v>-3.3926329501734667E-5</v>
      </c>
    </row>
    <row r="30" spans="1:9" ht="12" customHeight="1" x14ac:dyDescent="0.35">
      <c r="A30" s="68" t="s">
        <v>45</v>
      </c>
      <c r="B30" s="64">
        <v>2103.9411260000002</v>
      </c>
      <c r="C30" s="65">
        <v>0.10807615046462615</v>
      </c>
      <c r="D30" s="91">
        <v>26.485647788983698</v>
      </c>
      <c r="E30" s="65">
        <v>26.622348608004273</v>
      </c>
      <c r="F30" s="65">
        <v>2664.0596670708906</v>
      </c>
      <c r="G30" s="65">
        <v>3.5203312891354375</v>
      </c>
      <c r="H30" s="66">
        <v>1.5320334932605019E-2</v>
      </c>
    </row>
    <row r="31" spans="1:9" ht="12" customHeight="1" x14ac:dyDescent="0.35">
      <c r="A31" s="53" t="s">
        <v>46</v>
      </c>
      <c r="B31" s="54">
        <v>172.30757800000001</v>
      </c>
      <c r="C31" s="55">
        <v>0</v>
      </c>
      <c r="D31" s="90">
        <v>2.4337312401780338</v>
      </c>
      <c r="E31" s="55">
        <v>2.4337312401780338</v>
      </c>
      <c r="F31" s="55">
        <v>176.50108135498013</v>
      </c>
      <c r="G31" s="55">
        <v>0.23323136750286685</v>
      </c>
      <c r="H31" s="63">
        <v>1.1470049860600342E-4</v>
      </c>
    </row>
    <row r="32" spans="1:9" ht="12" customHeight="1" x14ac:dyDescent="0.35">
      <c r="A32" s="53"/>
      <c r="B32" s="54"/>
      <c r="C32" s="55"/>
      <c r="D32" s="90"/>
      <c r="E32" s="55"/>
      <c r="F32" s="55"/>
      <c r="G32" s="55"/>
      <c r="H32" s="63"/>
    </row>
    <row r="33" spans="1:8" ht="12" customHeight="1" x14ac:dyDescent="0.3">
      <c r="A33" s="58" t="s">
        <v>47</v>
      </c>
      <c r="B33" s="59">
        <v>1087.7479249999999</v>
      </c>
      <c r="C33" s="60">
        <v>11.18768870761852</v>
      </c>
      <c r="D33" s="61">
        <v>2.4637328555237445</v>
      </c>
      <c r="E33" s="60">
        <v>13.927056325605577</v>
      </c>
      <c r="F33" s="60">
        <v>1239.2391911953557</v>
      </c>
      <c r="G33" s="60">
        <v>1.6375505974625819</v>
      </c>
      <c r="H33" s="62">
        <v>4.1435817015447367E-3</v>
      </c>
    </row>
    <row r="34" spans="1:8" ht="12" customHeight="1" x14ac:dyDescent="0.35">
      <c r="A34" s="69"/>
      <c r="B34" s="70"/>
      <c r="C34" s="71"/>
      <c r="D34" s="92"/>
      <c r="E34" s="71"/>
      <c r="F34" s="71"/>
      <c r="G34" s="71"/>
      <c r="H34" s="72"/>
    </row>
    <row r="35" spans="1:8" ht="12" customHeight="1" x14ac:dyDescent="0.3">
      <c r="A35" s="73" t="s">
        <v>48</v>
      </c>
      <c r="B35" s="59">
        <v>647.16704900000002</v>
      </c>
      <c r="C35" s="60">
        <v>-7.8396109551695474</v>
      </c>
      <c r="D35" s="61">
        <v>-8.9750421282957404E-2</v>
      </c>
      <c r="E35" s="60">
        <v>-7.9223252925932997</v>
      </c>
      <c r="F35" s="60">
        <v>595.89637019174336</v>
      </c>
      <c r="G35" s="60">
        <v>0.78742704714819245</v>
      </c>
      <c r="H35" s="62">
        <v>-1.4023530984400908E-3</v>
      </c>
    </row>
    <row r="36" spans="1:8" ht="12" customHeight="1" x14ac:dyDescent="0.35">
      <c r="A36" s="53"/>
      <c r="B36" s="54"/>
      <c r="C36" s="55"/>
      <c r="D36" s="90"/>
      <c r="E36" s="55"/>
      <c r="F36" s="55"/>
      <c r="G36" s="55"/>
      <c r="H36" s="63"/>
    </row>
    <row r="37" spans="1:8" ht="12" customHeight="1" x14ac:dyDescent="0.3">
      <c r="A37" s="47" t="s">
        <v>49</v>
      </c>
      <c r="B37" s="48">
        <v>30889.708871000003</v>
      </c>
      <c r="C37" s="49">
        <v>1.9693634183255</v>
      </c>
      <c r="D37" s="50">
        <v>3.6566628253909386</v>
      </c>
      <c r="E37" s="49">
        <v>5.6980392237312003</v>
      </c>
      <c r="F37" s="49">
        <v>32649.816598565958</v>
      </c>
      <c r="G37" s="49">
        <v>43.143992748044866</v>
      </c>
      <c r="H37" s="74">
        <v>-4.8142380454361561E-2</v>
      </c>
    </row>
    <row r="38" spans="1:8" ht="12" customHeight="1" x14ac:dyDescent="0.35">
      <c r="A38" s="53"/>
      <c r="B38" s="54"/>
      <c r="C38" s="55"/>
      <c r="D38" s="90"/>
      <c r="E38" s="55"/>
      <c r="F38" s="55"/>
      <c r="G38" s="55"/>
      <c r="H38" s="63"/>
    </row>
    <row r="39" spans="1:8" ht="12" customHeight="1" x14ac:dyDescent="0.35">
      <c r="A39" s="68" t="s">
        <v>50</v>
      </c>
      <c r="B39" s="64">
        <v>1504.800765</v>
      </c>
      <c r="C39" s="65">
        <v>0.55085146576195143</v>
      </c>
      <c r="D39" s="91">
        <v>1.0134300074153373</v>
      </c>
      <c r="E39" s="65">
        <v>1.5698639672276045</v>
      </c>
      <c r="F39" s="65">
        <v>1528.4240899883005</v>
      </c>
      <c r="G39" s="65">
        <v>2.0196841735793583</v>
      </c>
      <c r="H39" s="66">
        <v>-6.4614402935241511E-4</v>
      </c>
    </row>
    <row r="40" spans="1:8" ht="12" customHeight="1" x14ac:dyDescent="0.35">
      <c r="A40" s="53" t="s">
        <v>51</v>
      </c>
      <c r="B40" s="54">
        <v>2352.2305649999998</v>
      </c>
      <c r="C40" s="55">
        <v>0.46442733560091654</v>
      </c>
      <c r="D40" s="90">
        <v>-3.081667951973202</v>
      </c>
      <c r="E40" s="55">
        <v>-2.6315527247336945</v>
      </c>
      <c r="F40" s="55">
        <v>2290.3303774747237</v>
      </c>
      <c r="G40" s="55">
        <v>3.0264793953156981</v>
      </c>
      <c r="H40" s="75">
        <v>1.6930909008389089E-3</v>
      </c>
    </row>
    <row r="41" spans="1:8" ht="12" customHeight="1" x14ac:dyDescent="0.35">
      <c r="A41" s="68" t="s">
        <v>52</v>
      </c>
      <c r="B41" s="64">
        <v>2312.7397380000002</v>
      </c>
      <c r="C41" s="65">
        <v>-3.2439519648016955</v>
      </c>
      <c r="D41" s="91">
        <v>3.3527123427174246</v>
      </c>
      <c r="E41" s="65">
        <v>0</v>
      </c>
      <c r="F41" s="65">
        <v>2312.7397380000002</v>
      </c>
      <c r="G41" s="65">
        <v>3.0560914847151013</v>
      </c>
      <c r="H41" s="66">
        <v>0</v>
      </c>
    </row>
    <row r="42" spans="1:8" ht="12" customHeight="1" x14ac:dyDescent="0.35">
      <c r="A42" s="53" t="s">
        <v>53</v>
      </c>
      <c r="B42" s="54">
        <v>1737.0948739999999</v>
      </c>
      <c r="C42" s="55">
        <v>1.3682493722800331</v>
      </c>
      <c r="D42" s="90">
        <v>2.0686868686868678</v>
      </c>
      <c r="E42" s="55">
        <v>3.4652410360621388</v>
      </c>
      <c r="F42" s="55">
        <v>1797.2893984091797</v>
      </c>
      <c r="G42" s="55">
        <v>2.3749671161861707</v>
      </c>
      <c r="H42" s="75">
        <v>-1.6464376867338639E-3</v>
      </c>
    </row>
    <row r="43" spans="1:8" ht="12" customHeight="1" x14ac:dyDescent="0.35">
      <c r="A43" s="68" t="s">
        <v>54</v>
      </c>
      <c r="B43" s="64">
        <v>667.24939400000005</v>
      </c>
      <c r="C43" s="65">
        <v>2.7141079631396678</v>
      </c>
      <c r="D43" s="91">
        <v>2.0491803278688536</v>
      </c>
      <c r="E43" s="65">
        <v>4.8189052574662981</v>
      </c>
      <c r="F43" s="65">
        <v>699.40351012787812</v>
      </c>
      <c r="G43" s="65">
        <v>0.92420304652613705</v>
      </c>
      <c r="H43" s="66">
        <v>-8.794778112489268E-4</v>
      </c>
    </row>
    <row r="44" spans="1:8" ht="12" customHeight="1" x14ac:dyDescent="0.35">
      <c r="A44" s="53" t="s">
        <v>55</v>
      </c>
      <c r="B44" s="54">
        <v>15945.648921</v>
      </c>
      <c r="C44" s="55">
        <v>2.714107963139611</v>
      </c>
      <c r="D44" s="90">
        <v>4.7908975485502197</v>
      </c>
      <c r="E44" s="55">
        <v>7.6350356435608973</v>
      </c>
      <c r="F44" s="55">
        <v>17163.104899715436</v>
      </c>
      <c r="G44" s="55">
        <v>22.679602842234022</v>
      </c>
      <c r="H44" s="75">
        <v>-3.3299796368037544E-2</v>
      </c>
    </row>
    <row r="45" spans="1:8" ht="12" customHeight="1" x14ac:dyDescent="0.35">
      <c r="A45" s="68" t="s">
        <v>56</v>
      </c>
      <c r="B45" s="64">
        <v>1467.43021</v>
      </c>
      <c r="C45" s="65">
        <v>0.38339406560400846</v>
      </c>
      <c r="D45" s="91">
        <v>3.6288089579943517</v>
      </c>
      <c r="E45" s="65">
        <v>4.0261156617954157</v>
      </c>
      <c r="F45" s="65">
        <v>1526.5106475107273</v>
      </c>
      <c r="G45" s="65">
        <v>2.0171557199163188</v>
      </c>
      <c r="H45" s="66">
        <v>-1.6159652363920349E-3</v>
      </c>
    </row>
    <row r="46" spans="1:8" ht="12" customHeight="1" x14ac:dyDescent="0.35">
      <c r="A46" s="53" t="s">
        <v>57</v>
      </c>
      <c r="B46" s="54">
        <v>668.89967300000001</v>
      </c>
      <c r="C46" s="55">
        <v>0</v>
      </c>
      <c r="D46" s="90">
        <v>2.4712324733852569</v>
      </c>
      <c r="E46" s="55">
        <v>2.4712324733852569</v>
      </c>
      <c r="F46" s="55">
        <v>685.42973893354383</v>
      </c>
      <c r="G46" s="55">
        <v>0.90573788053504611</v>
      </c>
      <c r="H46" s="75">
        <v>-4.5212955471131958E-4</v>
      </c>
    </row>
    <row r="47" spans="1:8" ht="12" customHeight="1" x14ac:dyDescent="0.35">
      <c r="A47" s="68" t="s">
        <v>58</v>
      </c>
      <c r="B47" s="64">
        <v>1087.7479249999999</v>
      </c>
      <c r="C47" s="65">
        <v>11.18768870761852</v>
      </c>
      <c r="D47" s="91">
        <v>2.4637328555237161</v>
      </c>
      <c r="E47" s="65">
        <v>13.927056325605548</v>
      </c>
      <c r="F47" s="65">
        <v>1239.2391911953555</v>
      </c>
      <c r="G47" s="65">
        <v>1.6375505974625817</v>
      </c>
      <c r="H47" s="66">
        <v>-4.1435817015447306E-3</v>
      </c>
    </row>
    <row r="48" spans="1:8" ht="12" customHeight="1" x14ac:dyDescent="0.35">
      <c r="A48" s="53" t="s">
        <v>59</v>
      </c>
      <c r="B48" s="54">
        <v>422.00182899999999</v>
      </c>
      <c r="C48" s="55">
        <v>0</v>
      </c>
      <c r="D48" s="90">
        <v>0</v>
      </c>
      <c r="E48" s="55">
        <v>0</v>
      </c>
      <c r="F48" s="55">
        <v>422.00182899999999</v>
      </c>
      <c r="G48" s="55">
        <v>0.55764000373703015</v>
      </c>
      <c r="H48" s="75">
        <v>0</v>
      </c>
    </row>
    <row r="49" spans="1:9" ht="12" customHeight="1" x14ac:dyDescent="0.35">
      <c r="A49" s="68" t="s">
        <v>60</v>
      </c>
      <c r="B49" s="64">
        <v>2723.8649770000002</v>
      </c>
      <c r="C49" s="65">
        <v>2.282106364246161</v>
      </c>
      <c r="D49" s="91">
        <v>7.1541569022873119</v>
      </c>
      <c r="E49" s="65">
        <v>9.5995287365087307</v>
      </c>
      <c r="F49" s="65">
        <v>2985.3431782108119</v>
      </c>
      <c r="G49" s="65">
        <v>3.9448804878373989</v>
      </c>
      <c r="H49" s="66">
        <v>-7.1519389671796602E-3</v>
      </c>
      <c r="I49" s="67"/>
    </row>
    <row r="50" spans="1:9" ht="12" customHeight="1" x14ac:dyDescent="0.35">
      <c r="A50" s="53"/>
      <c r="B50" s="54"/>
      <c r="C50" s="55"/>
      <c r="D50" s="90"/>
      <c r="E50" s="55"/>
      <c r="F50" s="55"/>
      <c r="G50" s="55"/>
      <c r="H50" s="63"/>
    </row>
    <row r="51" spans="1:9" ht="12" customHeight="1" x14ac:dyDescent="0.3">
      <c r="A51" s="47" t="s">
        <v>61</v>
      </c>
      <c r="B51" s="48">
        <v>37857.441853999997</v>
      </c>
      <c r="C51" s="49">
        <v>11.662688590669674</v>
      </c>
      <c r="D51" s="49">
        <v>1.7835104081473077</v>
      </c>
      <c r="E51" s="49">
        <v>13.654204263701388</v>
      </c>
      <c r="F51" s="49">
        <v>43026.574293757134</v>
      </c>
      <c r="G51" s="49">
        <v>56.856007251955141</v>
      </c>
      <c r="H51" s="74">
        <v>0.14138585760197175</v>
      </c>
      <c r="I51" s="67"/>
    </row>
    <row r="52" spans="1:9" ht="12" customHeight="1" x14ac:dyDescent="0.35">
      <c r="A52" s="53"/>
      <c r="B52" s="54"/>
      <c r="C52" s="55"/>
      <c r="D52" s="90"/>
      <c r="E52" s="55"/>
      <c r="F52" s="55"/>
      <c r="G52" s="55"/>
      <c r="H52" s="63"/>
    </row>
    <row r="53" spans="1:9" ht="12" customHeight="1" x14ac:dyDescent="0.35">
      <c r="A53" s="68" t="s">
        <v>62</v>
      </c>
      <c r="B53" s="64">
        <v>6802.8394109999999</v>
      </c>
      <c r="C53" s="65">
        <v>0.39582850015294468</v>
      </c>
      <c r="D53" s="65">
        <v>4.1145806978199317</v>
      </c>
      <c r="E53" s="65">
        <v>4.5266958810366447</v>
      </c>
      <c r="F53" s="65">
        <v>7110.7832624112743</v>
      </c>
      <c r="G53" s="65">
        <v>9.3963033629985393</v>
      </c>
      <c r="H53" s="66">
        <v>-8.42286515821653E-3</v>
      </c>
    </row>
    <row r="54" spans="1:9" ht="12" customHeight="1" x14ac:dyDescent="0.35">
      <c r="A54" s="53" t="s">
        <v>63</v>
      </c>
      <c r="B54" s="54">
        <v>5987.8212999999996</v>
      </c>
      <c r="C54" s="55"/>
      <c r="D54" s="55"/>
      <c r="E54" s="55">
        <v>-2.5611794722983205</v>
      </c>
      <c r="F54" s="55">
        <v>5834.4624500264927</v>
      </c>
      <c r="G54" s="55">
        <v>7.7097525149265058</v>
      </c>
      <c r="H54" s="63">
        <v>-4.1946637616766371E-3</v>
      </c>
    </row>
    <row r="55" spans="1:9" ht="12" customHeight="1" x14ac:dyDescent="0.35">
      <c r="A55" s="68" t="s">
        <v>64</v>
      </c>
      <c r="B55" s="64">
        <v>481.96057200000001</v>
      </c>
      <c r="C55" s="65"/>
      <c r="D55" s="65"/>
      <c r="E55" s="65">
        <v>1.2922425238516979</v>
      </c>
      <c r="F55" s="65">
        <v>488.18867145958291</v>
      </c>
      <c r="G55" s="65">
        <v>0.64510036182117492</v>
      </c>
      <c r="H55" s="66">
        <v>-1.7035067172023862E-4</v>
      </c>
    </row>
    <row r="56" spans="1:9" ht="12" customHeight="1" x14ac:dyDescent="0.35">
      <c r="A56" s="53"/>
      <c r="B56" s="54"/>
      <c r="C56" s="55"/>
      <c r="D56" s="90"/>
      <c r="E56" s="55"/>
      <c r="F56" s="55"/>
      <c r="G56" s="55"/>
      <c r="H56" s="76"/>
    </row>
    <row r="57" spans="1:9" ht="12" customHeight="1" x14ac:dyDescent="0.3">
      <c r="A57" s="47" t="s">
        <v>65</v>
      </c>
      <c r="B57" s="48">
        <v>36560.463170999996</v>
      </c>
      <c r="C57" s="49"/>
      <c r="D57" s="49"/>
      <c r="E57" s="49">
        <v>12.859797801035839</v>
      </c>
      <c r="F57" s="49">
        <v>41262.064809912765</v>
      </c>
      <c r="G57" s="49">
        <v>54.524356042061925</v>
      </c>
      <c r="H57" s="49"/>
    </row>
    <row r="58" spans="1:9" ht="12" customHeight="1" x14ac:dyDescent="0.25"/>
    <row r="59" spans="1:9" ht="12" customHeight="1" x14ac:dyDescent="0.25">
      <c r="A59" s="77" t="s">
        <v>66</v>
      </c>
      <c r="B59" s="77"/>
      <c r="C59" s="77"/>
    </row>
    <row r="60" spans="1:9" ht="12" customHeight="1" x14ac:dyDescent="0.25">
      <c r="A60" s="77" t="s">
        <v>67</v>
      </c>
      <c r="B60" s="77"/>
      <c r="C60" s="77"/>
    </row>
    <row r="61" spans="1:9" ht="12" customHeight="1" x14ac:dyDescent="0.25">
      <c r="A61" s="77" t="s">
        <v>68</v>
      </c>
      <c r="B61" s="77"/>
      <c r="C61" s="77"/>
    </row>
    <row r="62" spans="1:9" ht="12" customHeight="1" x14ac:dyDescent="0.25">
      <c r="A62" s="77" t="s">
        <v>69</v>
      </c>
      <c r="B62" s="77"/>
      <c r="C62" s="77"/>
    </row>
    <row r="63" spans="1:9" ht="12" customHeight="1" x14ac:dyDescent="0.25">
      <c r="A63" s="77" t="s">
        <v>70</v>
      </c>
      <c r="B63" s="77"/>
      <c r="C63" s="77"/>
    </row>
    <row r="64" spans="1:9" ht="12" customHeight="1" x14ac:dyDescent="0.25">
      <c r="A64" s="77" t="s">
        <v>71</v>
      </c>
      <c r="B64" s="77"/>
      <c r="C64" s="77"/>
    </row>
    <row r="65" spans="1:10" ht="12" customHeight="1" x14ac:dyDescent="0.25">
      <c r="A65" s="77" t="s">
        <v>72</v>
      </c>
      <c r="B65" s="77"/>
      <c r="C65" s="77"/>
    </row>
    <row r="66" spans="1:10" ht="12" customHeight="1" thickBot="1" x14ac:dyDescent="0.3">
      <c r="A66" s="77" t="s">
        <v>73</v>
      </c>
      <c r="B66" s="77"/>
      <c r="C66" s="77"/>
    </row>
    <row r="67" spans="1:10" ht="12" customHeight="1" x14ac:dyDescent="0.25">
      <c r="B67" s="77"/>
      <c r="C67" s="77"/>
      <c r="G67" s="93"/>
      <c r="H67" s="93"/>
      <c r="I67" s="94" t="s">
        <v>74</v>
      </c>
      <c r="J67" s="95" t="s">
        <v>75</v>
      </c>
    </row>
    <row r="68" spans="1:10" ht="12" customHeight="1" thickBot="1" x14ac:dyDescent="0.3">
      <c r="B68" s="77"/>
      <c r="C68" s="77"/>
      <c r="G68" s="93"/>
      <c r="H68" s="93"/>
      <c r="I68" s="96" t="s">
        <v>88</v>
      </c>
      <c r="J68" s="95" t="s">
        <v>83</v>
      </c>
    </row>
    <row r="69" spans="1:10" ht="12" customHeight="1" x14ac:dyDescent="0.25">
      <c r="A69" s="97" t="s">
        <v>76</v>
      </c>
      <c r="G69" s="98" t="s">
        <v>77</v>
      </c>
      <c r="H69" s="99"/>
      <c r="I69" s="94">
        <v>12.859797801035839</v>
      </c>
      <c r="J69" s="100">
        <v>114.18593249373679</v>
      </c>
    </row>
    <row r="70" spans="1:10" ht="12" customHeight="1" x14ac:dyDescent="0.25">
      <c r="A70" s="77" t="s">
        <v>89</v>
      </c>
      <c r="G70" s="101" t="s">
        <v>78</v>
      </c>
      <c r="H70" s="102"/>
      <c r="I70" s="103">
        <v>2.4913252307478473</v>
      </c>
      <c r="J70" s="104">
        <v>103.05109305151025</v>
      </c>
    </row>
    <row r="71" spans="1:10" ht="12" customHeight="1" x14ac:dyDescent="0.25">
      <c r="A71" s="77" t="s">
        <v>90</v>
      </c>
      <c r="G71" s="101" t="s">
        <v>79</v>
      </c>
      <c r="H71" s="102"/>
      <c r="I71" s="103">
        <v>2.9459663109793155</v>
      </c>
      <c r="J71" s="100">
        <v>101.45245610574078</v>
      </c>
    </row>
    <row r="72" spans="1:10" ht="12" customHeight="1" x14ac:dyDescent="0.25">
      <c r="A72" s="77" t="s">
        <v>91</v>
      </c>
      <c r="G72" s="101" t="s">
        <v>80</v>
      </c>
      <c r="H72" s="102"/>
      <c r="I72" s="103">
        <v>9.6301310729444367</v>
      </c>
      <c r="J72" s="100">
        <v>112.55117606489911</v>
      </c>
    </row>
    <row r="73" spans="1:10" ht="12" customHeight="1" x14ac:dyDescent="0.25">
      <c r="A73" s="77" t="s">
        <v>92</v>
      </c>
      <c r="G73" s="101" t="s">
        <v>82</v>
      </c>
      <c r="H73" s="102"/>
      <c r="I73" s="103">
        <v>10.116439168821884</v>
      </c>
      <c r="J73" s="100">
        <v>110.80516383912664</v>
      </c>
    </row>
    <row r="74" spans="1:10" ht="12" customHeight="1" thickBot="1" x14ac:dyDescent="0.3">
      <c r="A74" s="77" t="s">
        <v>93</v>
      </c>
      <c r="G74" s="105" t="s">
        <v>81</v>
      </c>
      <c r="H74" s="106"/>
      <c r="I74" s="96">
        <v>6.9652781112200017</v>
      </c>
      <c r="J74" s="100">
        <v>109.21880858521338</v>
      </c>
    </row>
    <row r="75" spans="1:10" ht="12" customHeight="1" x14ac:dyDescent="0.25">
      <c r="G75" s="93"/>
      <c r="H75" s="93"/>
      <c r="I75" s="107"/>
      <c r="J75" s="100"/>
    </row>
    <row r="76" spans="1:10" ht="12" customHeight="1" x14ac:dyDescent="0.25"/>
    <row r="77" spans="1:10" ht="12" customHeight="1" x14ac:dyDescent="0.25"/>
    <row r="79" spans="1:10" x14ac:dyDescent="0.25">
      <c r="H79" s="108"/>
    </row>
    <row r="82" spans="1:1" x14ac:dyDescent="0.25">
      <c r="A82" s="7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7"/>
  <sheetViews>
    <sheetView tabSelected="1" topLeftCell="A34" workbookViewId="0">
      <selection activeCell="P47" sqref="P47"/>
    </sheetView>
  </sheetViews>
  <sheetFormatPr baseColWidth="10" defaultColWidth="11.453125" defaultRowHeight="12.5" x14ac:dyDescent="0.25"/>
  <cols>
    <col min="1" max="1" width="15.90625" style="1" customWidth="1"/>
    <col min="2" max="2" width="15.08984375" style="1" customWidth="1"/>
    <col min="3" max="3" width="10.08984375" style="1" customWidth="1"/>
    <col min="4" max="4" width="11.453125" style="1"/>
    <col min="5" max="5" width="9.453125" style="1" customWidth="1"/>
    <col min="6" max="6" width="10.453125" style="1" customWidth="1"/>
    <col min="7" max="7" width="13.6328125" style="1" customWidth="1"/>
    <col min="8" max="8" width="14.6328125" style="1" customWidth="1"/>
    <col min="9" max="9" width="1.6328125" style="1" customWidth="1"/>
    <col min="10" max="10" width="9.54296875" style="1" customWidth="1"/>
    <col min="11" max="16384" width="11.453125" style="1"/>
  </cols>
  <sheetData>
    <row r="1" spans="1:15" ht="18" x14ac:dyDescent="0.4">
      <c r="B1" s="2" t="s">
        <v>94</v>
      </c>
      <c r="C1" s="3"/>
      <c r="D1" s="4"/>
      <c r="E1" s="5"/>
    </row>
    <row r="4" spans="1:15" ht="29" customHeight="1" x14ac:dyDescent="0.25">
      <c r="A4" s="109"/>
      <c r="B4" s="127" t="s">
        <v>0</v>
      </c>
      <c r="C4" s="127" t="s">
        <v>1</v>
      </c>
      <c r="D4" s="129" t="s">
        <v>2</v>
      </c>
      <c r="E4" s="122"/>
      <c r="F4" s="127" t="s">
        <v>3</v>
      </c>
      <c r="G4" s="121" t="s">
        <v>4</v>
      </c>
      <c r="H4" s="122"/>
    </row>
    <row r="5" spans="1:15" ht="29" customHeight="1" x14ac:dyDescent="0.35">
      <c r="A5" s="125" t="s">
        <v>5</v>
      </c>
      <c r="B5" s="128"/>
      <c r="C5" s="128"/>
      <c r="D5" s="130"/>
      <c r="E5" s="131"/>
      <c r="F5" s="128"/>
      <c r="G5" s="123"/>
      <c r="H5" s="124"/>
      <c r="I5"/>
      <c r="J5"/>
      <c r="K5"/>
    </row>
    <row r="6" spans="1:15" ht="77.400000000000006" customHeight="1" x14ac:dyDescent="0.35">
      <c r="A6" s="126"/>
      <c r="B6" s="6" t="s">
        <v>6</v>
      </c>
      <c r="C6" s="7" t="s">
        <v>7</v>
      </c>
      <c r="D6" s="110" t="s">
        <v>8</v>
      </c>
      <c r="E6" s="111" t="s">
        <v>9</v>
      </c>
      <c r="F6" s="112" t="s">
        <v>10</v>
      </c>
      <c r="G6" s="113" t="s">
        <v>11</v>
      </c>
      <c r="H6" s="111" t="s">
        <v>9</v>
      </c>
      <c r="I6"/>
      <c r="J6"/>
      <c r="K6"/>
    </row>
    <row r="7" spans="1:15" ht="14.5" x14ac:dyDescent="0.35">
      <c r="A7" s="8">
        <v>1990</v>
      </c>
      <c r="B7" s="9">
        <v>13765.701580313249</v>
      </c>
      <c r="C7" s="10">
        <v>1286.6326591857135</v>
      </c>
      <c r="D7" s="9">
        <f t="shared" ref="D7:D30" si="0">+B7*1000/C7</f>
        <v>10699.014580451667</v>
      </c>
      <c r="E7" s="11">
        <f t="shared" ref="E7:E30" si="1">+D7*100/$D$7</f>
        <v>100</v>
      </c>
      <c r="F7" s="12">
        <v>100</v>
      </c>
      <c r="G7" s="13">
        <f t="shared" ref="G7:G30" si="2">+D7*100/F7</f>
        <v>10699.014580451667</v>
      </c>
      <c r="H7" s="12">
        <f t="shared" ref="H7:H30" si="3">+G7*100/$G$7</f>
        <v>100</v>
      </c>
      <c r="I7"/>
      <c r="J7"/>
      <c r="K7"/>
    </row>
    <row r="8" spans="1:15" ht="14.5" x14ac:dyDescent="0.35">
      <c r="A8" s="14">
        <v>1991</v>
      </c>
      <c r="B8" s="10">
        <v>13717.066409469549</v>
      </c>
      <c r="C8" s="10">
        <v>1209.265371073071</v>
      </c>
      <c r="D8" s="10">
        <f t="shared" si="0"/>
        <v>11343.305396479993</v>
      </c>
      <c r="E8" s="15">
        <f t="shared" si="1"/>
        <v>106.02196409009031</v>
      </c>
      <c r="F8" s="16">
        <v>106.939005609353</v>
      </c>
      <c r="G8" s="17">
        <f t="shared" si="2"/>
        <v>10607.266573916873</v>
      </c>
      <c r="H8" s="16">
        <f t="shared" si="3"/>
        <v>99.142463019889448</v>
      </c>
      <c r="I8"/>
      <c r="J8"/>
      <c r="K8"/>
      <c r="L8" s="18"/>
    </row>
    <row r="9" spans="1:15" ht="14.5" x14ac:dyDescent="0.35">
      <c r="A9" s="14">
        <v>1992</v>
      </c>
      <c r="B9" s="10">
        <v>12374.319489782796</v>
      </c>
      <c r="C9" s="10">
        <v>1176.0241067594586</v>
      </c>
      <c r="D9" s="10">
        <f t="shared" si="0"/>
        <v>10522.164825243512</v>
      </c>
      <c r="E9" s="15">
        <f t="shared" si="1"/>
        <v>98.34704632021645</v>
      </c>
      <c r="F9" s="16">
        <v>114.1143559196919</v>
      </c>
      <c r="G9" s="17">
        <f t="shared" si="2"/>
        <v>9220.7196372807794</v>
      </c>
      <c r="H9" s="16">
        <f t="shared" si="3"/>
        <v>86.182886918652272</v>
      </c>
      <c r="I9"/>
      <c r="J9"/>
      <c r="K9"/>
      <c r="L9" s="18"/>
    </row>
    <row r="10" spans="1:15" ht="14.5" x14ac:dyDescent="0.35">
      <c r="A10" s="14">
        <v>1993</v>
      </c>
      <c r="B10" s="10">
        <v>14640.298747586936</v>
      </c>
      <c r="C10" s="10">
        <v>1126.6736491228069</v>
      </c>
      <c r="D10" s="10">
        <f t="shared" si="0"/>
        <v>12994.267469542239</v>
      </c>
      <c r="E10" s="15">
        <f t="shared" si="1"/>
        <v>121.45293729465762</v>
      </c>
      <c r="F10" s="16">
        <v>119.29103750160843</v>
      </c>
      <c r="G10" s="17">
        <f t="shared" si="2"/>
        <v>10892.911774169987</v>
      </c>
      <c r="H10" s="16">
        <f t="shared" si="3"/>
        <v>101.8122902091618</v>
      </c>
      <c r="I10"/>
      <c r="J10"/>
      <c r="K10"/>
      <c r="L10" s="18"/>
    </row>
    <row r="11" spans="1:15" ht="14.5" x14ac:dyDescent="0.35">
      <c r="A11" s="14">
        <v>1994</v>
      </c>
      <c r="B11" s="10">
        <v>16772.110456402585</v>
      </c>
      <c r="C11" s="10">
        <v>1114.2030360858014</v>
      </c>
      <c r="D11" s="10">
        <f t="shared" si="0"/>
        <v>15053.010908427479</v>
      </c>
      <c r="E11" s="15">
        <f t="shared" si="1"/>
        <v>140.69530231252386</v>
      </c>
      <c r="F11" s="16">
        <v>123.92026890954705</v>
      </c>
      <c r="G11" s="17">
        <f t="shared" si="2"/>
        <v>12147.335573823764</v>
      </c>
      <c r="H11" s="16">
        <f t="shared" si="3"/>
        <v>113.53695690833385</v>
      </c>
      <c r="I11"/>
      <c r="J11"/>
      <c r="K11"/>
      <c r="L11" s="18"/>
      <c r="M11"/>
      <c r="N11"/>
      <c r="O11"/>
    </row>
    <row r="12" spans="1:15" ht="14.5" x14ac:dyDescent="0.35">
      <c r="A12" s="8">
        <v>1995</v>
      </c>
      <c r="B12" s="9">
        <v>17341.95172836056</v>
      </c>
      <c r="C12" s="9">
        <v>1101.9570964912282</v>
      </c>
      <c r="D12" s="9">
        <f t="shared" si="0"/>
        <v>15737.410996834218</v>
      </c>
      <c r="E12" s="11">
        <f t="shared" si="1"/>
        <v>147.09215394087119</v>
      </c>
      <c r="F12" s="12">
        <v>130.03309626082668</v>
      </c>
      <c r="G12" s="13">
        <f t="shared" si="2"/>
        <v>12102.619601756893</v>
      </c>
      <c r="H12" s="12">
        <f t="shared" si="3"/>
        <v>113.11901213659223</v>
      </c>
      <c r="I12"/>
      <c r="J12"/>
      <c r="K12"/>
      <c r="L12" s="18"/>
      <c r="M12"/>
      <c r="N12"/>
      <c r="O12"/>
    </row>
    <row r="13" spans="1:15" ht="14.5" x14ac:dyDescent="0.35">
      <c r="A13" s="14">
        <v>1996</v>
      </c>
      <c r="B13" s="10">
        <v>20176.290283172861</v>
      </c>
      <c r="C13" s="10">
        <v>1104.9544162618304</v>
      </c>
      <c r="D13" s="10">
        <f t="shared" si="0"/>
        <v>18259.839488610978</v>
      </c>
      <c r="E13" s="15">
        <f t="shared" si="1"/>
        <v>170.66842325809904</v>
      </c>
      <c r="F13" s="16">
        <v>134.61267183294061</v>
      </c>
      <c r="G13" s="17">
        <f t="shared" si="2"/>
        <v>13564.725549220304</v>
      </c>
      <c r="H13" s="16">
        <f t="shared" si="3"/>
        <v>126.78481225742621</v>
      </c>
      <c r="I13"/>
      <c r="J13"/>
      <c r="K13"/>
      <c r="L13" s="18"/>
      <c r="M13"/>
      <c r="N13"/>
      <c r="O13"/>
    </row>
    <row r="14" spans="1:15" ht="14.5" x14ac:dyDescent="0.35">
      <c r="A14" s="14">
        <v>1997</v>
      </c>
      <c r="B14" s="10">
        <v>21059.06922195377</v>
      </c>
      <c r="C14" s="10">
        <v>1117.2652236842105</v>
      </c>
      <c r="D14" s="10">
        <f t="shared" si="0"/>
        <v>18848.764622343617</v>
      </c>
      <c r="E14" s="15">
        <f t="shared" si="1"/>
        <v>176.1729034072211</v>
      </c>
      <c r="F14" s="16">
        <v>137.73368413382886</v>
      </c>
      <c r="G14" s="17">
        <f t="shared" si="2"/>
        <v>13684.934619209942</v>
      </c>
      <c r="H14" s="16">
        <f t="shared" si="3"/>
        <v>127.90836498357423</v>
      </c>
      <c r="I14"/>
      <c r="J14"/>
      <c r="K14"/>
      <c r="L14" s="18"/>
      <c r="M14"/>
      <c r="N14"/>
      <c r="O14"/>
    </row>
    <row r="15" spans="1:15" ht="14.5" x14ac:dyDescent="0.35">
      <c r="A15" s="14">
        <v>1998</v>
      </c>
      <c r="B15" s="10">
        <v>21484.011656587692</v>
      </c>
      <c r="C15" s="10">
        <v>1160.4163000022272</v>
      </c>
      <c r="D15" s="10">
        <f t="shared" si="0"/>
        <v>18514.055392488419</v>
      </c>
      <c r="E15" s="15">
        <f t="shared" si="1"/>
        <v>173.0444916517427</v>
      </c>
      <c r="F15" s="16">
        <v>141.04310151245272</v>
      </c>
      <c r="G15" s="17">
        <f t="shared" si="2"/>
        <v>13126.523164873688</v>
      </c>
      <c r="H15" s="16">
        <f t="shared" si="3"/>
        <v>122.68908567390271</v>
      </c>
      <c r="I15"/>
      <c r="J15"/>
      <c r="K15"/>
      <c r="L15" s="18"/>
      <c r="M15"/>
      <c r="N15"/>
      <c r="O15"/>
    </row>
    <row r="16" spans="1:15" ht="14.5" x14ac:dyDescent="0.35">
      <c r="A16" s="19">
        <v>1999</v>
      </c>
      <c r="B16" s="20">
        <v>19833.783999999996</v>
      </c>
      <c r="C16" s="20">
        <v>1112.739337368421</v>
      </c>
      <c r="D16" s="20">
        <f t="shared" si="0"/>
        <v>17824.285826819076</v>
      </c>
      <c r="E16" s="21">
        <f t="shared" si="1"/>
        <v>166.59745337094969</v>
      </c>
      <c r="F16" s="22">
        <v>144.85126525328891</v>
      </c>
      <c r="G16" s="23">
        <f t="shared" si="2"/>
        <v>12305.233092476814</v>
      </c>
      <c r="H16" s="22">
        <f t="shared" si="3"/>
        <v>115.01277056823433</v>
      </c>
      <c r="I16"/>
      <c r="J16"/>
      <c r="K16"/>
      <c r="L16" s="18"/>
    </row>
    <row r="17" spans="1:12" ht="14.5" x14ac:dyDescent="0.35">
      <c r="A17" s="8">
        <v>2000</v>
      </c>
      <c r="B17" s="9">
        <v>21207.599999999999</v>
      </c>
      <c r="C17" s="9">
        <v>1101.4512295783284</v>
      </c>
      <c r="D17" s="9">
        <f t="shared" si="0"/>
        <v>19254.234259758341</v>
      </c>
      <c r="E17" s="11">
        <f t="shared" si="1"/>
        <v>179.96268829222876</v>
      </c>
      <c r="F17" s="12">
        <v>149.92105953715404</v>
      </c>
      <c r="G17" s="13">
        <f t="shared" si="2"/>
        <v>12842.915010873892</v>
      </c>
      <c r="H17" s="12">
        <f t="shared" si="3"/>
        <v>120.03829805353642</v>
      </c>
      <c r="I17"/>
      <c r="J17"/>
      <c r="K17"/>
      <c r="L17" s="18"/>
    </row>
    <row r="18" spans="1:12" ht="14.5" x14ac:dyDescent="0.35">
      <c r="A18" s="14">
        <v>2001</v>
      </c>
      <c r="B18" s="10">
        <v>23775.5</v>
      </c>
      <c r="C18" s="10">
        <v>1098.7380544388184</v>
      </c>
      <c r="D18" s="10">
        <f t="shared" si="0"/>
        <v>21638.915575872506</v>
      </c>
      <c r="E18" s="15">
        <f t="shared" si="1"/>
        <v>202.25148225715384</v>
      </c>
      <c r="F18" s="16">
        <v>156.20606250932354</v>
      </c>
      <c r="G18" s="17">
        <f t="shared" si="2"/>
        <v>13852.801375478582</v>
      </c>
      <c r="H18" s="16">
        <f t="shared" si="3"/>
        <v>129.47735766982922</v>
      </c>
      <c r="I18"/>
      <c r="J18"/>
      <c r="K18"/>
      <c r="L18" s="18"/>
    </row>
    <row r="19" spans="1:12" ht="14.5" x14ac:dyDescent="0.35">
      <c r="A19" s="14">
        <v>2002</v>
      </c>
      <c r="B19" s="10">
        <v>23374.400000000001</v>
      </c>
      <c r="C19" s="10">
        <v>1069.3139203287271</v>
      </c>
      <c r="D19" s="10">
        <f t="shared" si="0"/>
        <v>21859.249707339703</v>
      </c>
      <c r="E19" s="15">
        <f t="shared" si="1"/>
        <v>204.31086940734778</v>
      </c>
      <c r="F19" s="16">
        <v>163.00585219933157</v>
      </c>
      <c r="G19" s="17">
        <f t="shared" si="2"/>
        <v>13410.101178827088</v>
      </c>
      <c r="H19" s="16">
        <f t="shared" si="3"/>
        <v>125.33959158564835</v>
      </c>
      <c r="I19"/>
      <c r="J19"/>
      <c r="K19"/>
      <c r="L19" s="18"/>
    </row>
    <row r="20" spans="1:12" ht="14.5" x14ac:dyDescent="0.35">
      <c r="A20" s="14">
        <v>2003</v>
      </c>
      <c r="B20" s="10">
        <v>26323.9</v>
      </c>
      <c r="C20" s="10">
        <v>1022.6649342105263</v>
      </c>
      <c r="D20" s="10">
        <f t="shared" si="0"/>
        <v>25740.493410308864</v>
      </c>
      <c r="E20" s="15">
        <f t="shared" si="1"/>
        <v>240.58751595067187</v>
      </c>
      <c r="F20" s="16">
        <v>169.79114956870413</v>
      </c>
      <c r="G20" s="17">
        <f t="shared" si="2"/>
        <v>15160.091368539357</v>
      </c>
      <c r="H20" s="16">
        <f t="shared" si="3"/>
        <v>141.69614644921216</v>
      </c>
      <c r="I20"/>
      <c r="J20"/>
      <c r="K20"/>
      <c r="L20" s="18"/>
    </row>
    <row r="21" spans="1:12" ht="14.5" x14ac:dyDescent="0.35">
      <c r="A21" s="19">
        <v>2004</v>
      </c>
      <c r="B21" s="20">
        <v>25422.799999999999</v>
      </c>
      <c r="C21" s="20">
        <v>1032.1562896067383</v>
      </c>
      <c r="D21" s="20">
        <f t="shared" si="0"/>
        <v>24630.765956661795</v>
      </c>
      <c r="E21" s="21">
        <f t="shared" si="1"/>
        <v>230.21527610276411</v>
      </c>
      <c r="F21" s="22">
        <v>176.65519677129544</v>
      </c>
      <c r="G21" s="23">
        <f t="shared" si="2"/>
        <v>13942.848218923174</v>
      </c>
      <c r="H21" s="22">
        <f t="shared" si="3"/>
        <v>130.31899446513856</v>
      </c>
      <c r="I21"/>
      <c r="J21"/>
      <c r="K21"/>
      <c r="L21" s="18"/>
    </row>
    <row r="22" spans="1:12" ht="14.5" x14ac:dyDescent="0.35">
      <c r="A22" s="8">
        <v>2005</v>
      </c>
      <c r="B22" s="9">
        <v>23074</v>
      </c>
      <c r="C22" s="9">
        <v>1017.2341710526316</v>
      </c>
      <c r="D22" s="9">
        <f t="shared" si="0"/>
        <v>22683.0759884158</v>
      </c>
      <c r="E22" s="11">
        <f t="shared" si="1"/>
        <v>212.01088958099371</v>
      </c>
      <c r="F22" s="12">
        <v>184.32900042084836</v>
      </c>
      <c r="G22" s="13">
        <f t="shared" si="2"/>
        <v>12305.755435459007</v>
      </c>
      <c r="H22" s="12">
        <f t="shared" si="3"/>
        <v>115.01765272797216</v>
      </c>
      <c r="I22"/>
      <c r="J22"/>
      <c r="K22"/>
      <c r="L22" s="18"/>
    </row>
    <row r="23" spans="1:12" ht="14.5" x14ac:dyDescent="0.35">
      <c r="A23" s="14">
        <v>2006</v>
      </c>
      <c r="B23" s="10">
        <v>22863.5</v>
      </c>
      <c r="C23" s="10">
        <v>1013.2863266929686</v>
      </c>
      <c r="D23" s="10">
        <f t="shared" si="0"/>
        <v>22563.711162094627</v>
      </c>
      <c r="E23" s="15">
        <f t="shared" si="1"/>
        <v>210.89522770929884</v>
      </c>
      <c r="F23" s="16">
        <v>191.96111151615801</v>
      </c>
      <c r="G23" s="17">
        <f t="shared" si="2"/>
        <v>11754.313664825473</v>
      </c>
      <c r="H23" s="16">
        <f t="shared" si="3"/>
        <v>109.86351664855152</v>
      </c>
      <c r="I23"/>
      <c r="J23"/>
      <c r="K23"/>
      <c r="L23" s="18"/>
    </row>
    <row r="24" spans="1:12" ht="14.5" x14ac:dyDescent="0.35">
      <c r="A24" s="14">
        <v>2007</v>
      </c>
      <c r="B24" s="10">
        <v>26149.9</v>
      </c>
      <c r="C24" s="10">
        <v>998.23414912280703</v>
      </c>
      <c r="D24" s="10">
        <f t="shared" si="0"/>
        <v>26196.158509483055</v>
      </c>
      <c r="E24" s="15">
        <f t="shared" si="1"/>
        <v>244.84646050811497</v>
      </c>
      <c r="F24" s="16">
        <v>198.23379069327663</v>
      </c>
      <c r="G24" s="17">
        <f t="shared" si="2"/>
        <v>13214.779588216557</v>
      </c>
      <c r="H24" s="16">
        <f t="shared" si="3"/>
        <v>123.51398802990215</v>
      </c>
      <c r="I24"/>
      <c r="J24"/>
      <c r="K24"/>
      <c r="L24" s="18"/>
    </row>
    <row r="25" spans="1:12" ht="14.5" x14ac:dyDescent="0.35">
      <c r="A25" s="14">
        <v>2008</v>
      </c>
      <c r="B25" s="10">
        <v>23031.600470999994</v>
      </c>
      <c r="C25" s="10">
        <v>1012.3963046605141</v>
      </c>
      <c r="D25" s="10">
        <f t="shared" si="0"/>
        <v>22749.589627081026</v>
      </c>
      <c r="E25" s="15">
        <f t="shared" si="1"/>
        <v>212.63256962605834</v>
      </c>
      <c r="F25" s="16">
        <v>202.94191598214303</v>
      </c>
      <c r="G25" s="17">
        <f t="shared" si="2"/>
        <v>11209.901866247668</v>
      </c>
      <c r="H25" s="16">
        <f t="shared" si="3"/>
        <v>104.77508729382845</v>
      </c>
      <c r="I25"/>
      <c r="J25"/>
      <c r="K25"/>
      <c r="L25" s="18"/>
    </row>
    <row r="26" spans="1:12" ht="14.5" x14ac:dyDescent="0.35">
      <c r="A26" s="19">
        <v>2009</v>
      </c>
      <c r="B26" s="20">
        <v>21101.007024999999</v>
      </c>
      <c r="C26" s="20">
        <v>922.0262859649124</v>
      </c>
      <c r="D26" s="20">
        <f t="shared" si="0"/>
        <v>22885.47229748176</v>
      </c>
      <c r="E26" s="21">
        <f t="shared" si="1"/>
        <v>213.90261809060581</v>
      </c>
      <c r="F26" s="22">
        <v>203.09595085575918</v>
      </c>
      <c r="G26" s="23">
        <f t="shared" si="2"/>
        <v>11268.305547723723</v>
      </c>
      <c r="H26" s="22">
        <f t="shared" si="3"/>
        <v>105.32096636555872</v>
      </c>
      <c r="I26"/>
      <c r="J26"/>
      <c r="K26"/>
      <c r="L26" s="18"/>
    </row>
    <row r="27" spans="1:12" ht="14.5" x14ac:dyDescent="0.35">
      <c r="A27" s="8">
        <v>2010</v>
      </c>
      <c r="B27" s="9">
        <v>23433.189791000001</v>
      </c>
      <c r="C27" s="9">
        <v>963.768746001257</v>
      </c>
      <c r="D27" s="9">
        <f t="shared" si="0"/>
        <v>24314.120880372935</v>
      </c>
      <c r="E27" s="11">
        <f t="shared" si="1"/>
        <v>227.25570376170563</v>
      </c>
      <c r="F27" s="12">
        <v>203.2578775710254</v>
      </c>
      <c r="G27" s="13">
        <f t="shared" si="2"/>
        <v>11962.203468289554</v>
      </c>
      <c r="H27" s="12">
        <f t="shared" si="3"/>
        <v>111.80659095601084</v>
      </c>
      <c r="I27"/>
      <c r="J27"/>
      <c r="K27"/>
      <c r="L27" s="18"/>
    </row>
    <row r="28" spans="1:12" ht="14.5" x14ac:dyDescent="0.35">
      <c r="A28" s="14">
        <v>2011</v>
      </c>
      <c r="B28" s="10">
        <v>22219.195529000004</v>
      </c>
      <c r="C28" s="10">
        <v>903.30556547606636</v>
      </c>
      <c r="D28" s="10">
        <f t="shared" si="0"/>
        <v>24597.651534771503</v>
      </c>
      <c r="E28" s="15">
        <f t="shared" si="1"/>
        <v>229.90576702002303</v>
      </c>
      <c r="F28" s="16">
        <v>202.96122892681242</v>
      </c>
      <c r="G28" s="17">
        <f t="shared" si="2"/>
        <v>12119.384408951026</v>
      </c>
      <c r="H28" s="16">
        <f t="shared" si="3"/>
        <v>113.27570700851777</v>
      </c>
      <c r="I28"/>
      <c r="J28"/>
      <c r="K28"/>
      <c r="L28" s="18"/>
    </row>
    <row r="29" spans="1:12" ht="14.5" x14ac:dyDescent="0.35">
      <c r="A29" s="14">
        <v>2012</v>
      </c>
      <c r="B29" s="10">
        <v>22193.471736</v>
      </c>
      <c r="C29" s="10">
        <v>889.65144698269035</v>
      </c>
      <c r="D29" s="10">
        <f t="shared" si="0"/>
        <v>24946.254863374386</v>
      </c>
      <c r="E29" s="15">
        <f t="shared" si="1"/>
        <v>233.16404212546891</v>
      </c>
      <c r="F29" s="16">
        <v>202.54927318452849</v>
      </c>
      <c r="G29" s="17">
        <f t="shared" si="2"/>
        <v>12316.141386815838</v>
      </c>
      <c r="H29" s="16">
        <f t="shared" si="3"/>
        <v>115.11472663397289</v>
      </c>
      <c r="I29"/>
      <c r="J29"/>
      <c r="K29"/>
      <c r="L29" s="18"/>
    </row>
    <row r="30" spans="1:12" ht="14.5" x14ac:dyDescent="0.35">
      <c r="A30" s="14">
        <v>2013</v>
      </c>
      <c r="B30" s="10">
        <v>23161.498985000006</v>
      </c>
      <c r="C30" s="10">
        <v>841.68</v>
      </c>
      <c r="D30" s="10">
        <f t="shared" si="0"/>
        <v>27518.176723933095</v>
      </c>
      <c r="E30" s="15">
        <f t="shared" si="1"/>
        <v>257.20290889417026</v>
      </c>
      <c r="F30" s="16">
        <v>203.43688424265142</v>
      </c>
      <c r="G30" s="17">
        <f t="shared" si="2"/>
        <v>13526.640867695609</v>
      </c>
      <c r="H30" s="16">
        <f t="shared" si="3"/>
        <v>126.42884787175018</v>
      </c>
      <c r="I30"/>
      <c r="J30"/>
      <c r="K30"/>
    </row>
    <row r="31" spans="1:12" ht="14.5" x14ac:dyDescent="0.35">
      <c r="A31" s="19">
        <v>2014</v>
      </c>
      <c r="B31" s="20">
        <v>23361.054209999998</v>
      </c>
      <c r="C31" s="10">
        <v>810.01090666625817</v>
      </c>
      <c r="D31" s="20">
        <v>28341.163451739696</v>
      </c>
      <c r="E31" s="21">
        <v>264.8950820529048</v>
      </c>
      <c r="F31" s="22">
        <v>202.98790531643164</v>
      </c>
      <c r="G31" s="23">
        <v>13917.713678021051</v>
      </c>
      <c r="H31" s="22">
        <v>130.08407057833455</v>
      </c>
      <c r="I31"/>
      <c r="J31"/>
      <c r="K31"/>
    </row>
    <row r="32" spans="1:12" ht="14.5" x14ac:dyDescent="0.35">
      <c r="A32" s="8">
        <v>2015</v>
      </c>
      <c r="B32" s="9">
        <v>24518.816218999997</v>
      </c>
      <c r="C32" s="10">
        <v>800.53035409985023</v>
      </c>
      <c r="D32" s="9">
        <v>29946.897309949058</v>
      </c>
      <c r="E32" s="11">
        <v>279.90332272904357</v>
      </c>
      <c r="F32" s="12">
        <v>204.10935848614841</v>
      </c>
      <c r="G32" s="13">
        <v>14606.743235232025</v>
      </c>
      <c r="H32" s="12">
        <v>136.52419225524028</v>
      </c>
      <c r="I32"/>
      <c r="J32"/>
      <c r="K32"/>
    </row>
    <row r="33" spans="1:8" x14ac:dyDescent="0.25">
      <c r="A33" s="24">
        <v>2016</v>
      </c>
      <c r="B33" s="114">
        <v>27646.777950999996</v>
      </c>
      <c r="C33" s="10">
        <v>829.51</v>
      </c>
      <c r="D33" s="25">
        <v>33329.047209798555</v>
      </c>
      <c r="E33" s="10">
        <v>311.51511159443191</v>
      </c>
      <c r="F33" s="10">
        <v>204.86901981056116</v>
      </c>
      <c r="G33" s="17">
        <v>16224.534222645982</v>
      </c>
      <c r="H33" s="10">
        <v>151.64512676045956</v>
      </c>
    </row>
    <row r="34" spans="1:8" x14ac:dyDescent="0.25">
      <c r="A34" s="24">
        <v>2017</v>
      </c>
      <c r="B34" s="114">
        <v>29152.224634000006</v>
      </c>
      <c r="C34" s="10">
        <v>890.17247635487263</v>
      </c>
      <c r="D34" s="25">
        <v>33432.630059812989</v>
      </c>
      <c r="E34" s="10">
        <v>312.48326477560147</v>
      </c>
      <c r="F34" s="10">
        <v>207.44608562680656</v>
      </c>
      <c r="G34" s="17">
        <v>16151.119069397831</v>
      </c>
      <c r="H34" s="10">
        <v>150.95894063840035</v>
      </c>
    </row>
    <row r="35" spans="1:8" x14ac:dyDescent="0.25">
      <c r="A35" s="24">
        <v>2018</v>
      </c>
      <c r="B35" s="114">
        <v>28755.292988999994</v>
      </c>
      <c r="C35" s="10">
        <v>902.4298488685223</v>
      </c>
      <c r="D35" s="25">
        <v>33231.971927330713</v>
      </c>
      <c r="E35" s="10">
        <v>310.60778240315102</v>
      </c>
      <c r="F35" s="10">
        <v>209.90918658664864</v>
      </c>
      <c r="G35" s="17">
        <v>15878.452528011034</v>
      </c>
      <c r="H35" s="10">
        <v>148.41042049819052</v>
      </c>
    </row>
    <row r="36" spans="1:8" x14ac:dyDescent="0.25">
      <c r="A36" s="117">
        <v>2019</v>
      </c>
      <c r="B36" s="27">
        <v>27946.352066000007</v>
      </c>
      <c r="C36" s="20">
        <v>910.08933996699079</v>
      </c>
      <c r="D36" s="28">
        <v>32697.290804005701</v>
      </c>
      <c r="E36" s="20">
        <v>305.61030231463957</v>
      </c>
      <c r="F36" s="20">
        <v>212.90808090891622</v>
      </c>
      <c r="G36" s="20">
        <v>15343.263071036174</v>
      </c>
      <c r="H36" s="20">
        <v>143.40818919033987</v>
      </c>
    </row>
    <row r="37" spans="1:8" x14ac:dyDescent="0.25">
      <c r="A37" s="24">
        <v>2020</v>
      </c>
      <c r="B37" s="118">
        <v>27565.096366999998</v>
      </c>
      <c r="C37" s="9">
        <v>851.38310899999999</v>
      </c>
      <c r="D37" s="119">
        <v>32376.841959405137</v>
      </c>
      <c r="E37" s="9">
        <v>302.61517746280447</v>
      </c>
      <c r="F37" s="9">
        <v>215.32232296673939</v>
      </c>
      <c r="G37" s="9">
        <v>14988.164614966445</v>
      </c>
      <c r="H37" s="9">
        <v>140.08920636814113</v>
      </c>
    </row>
    <row r="38" spans="1:8" x14ac:dyDescent="0.25">
      <c r="A38" s="24">
        <v>2021</v>
      </c>
      <c r="B38" s="114">
        <v>29980.324241000002</v>
      </c>
      <c r="C38" s="10">
        <v>905.35060903065323</v>
      </c>
      <c r="D38" s="25">
        <v>33114.601063890077</v>
      </c>
      <c r="E38" s="10">
        <v>309.51075741493304</v>
      </c>
      <c r="F38" s="10">
        <v>220.8262034887322</v>
      </c>
      <c r="G38" s="10">
        <v>14945.995828315456</v>
      </c>
      <c r="H38" s="10">
        <v>139.69506926014955</v>
      </c>
    </row>
    <row r="39" spans="1:8" x14ac:dyDescent="0.25">
      <c r="A39" s="24">
        <v>2022</v>
      </c>
      <c r="B39" s="114">
        <v>28983.803278999992</v>
      </c>
      <c r="C39" s="10">
        <v>850.2873663811713</v>
      </c>
      <c r="D39" s="25">
        <v>34087.068001910047</v>
      </c>
      <c r="E39" s="10">
        <v>318.60007055407749</v>
      </c>
      <c r="F39" s="10">
        <v>231.23122039187106</v>
      </c>
      <c r="G39" s="10">
        <v>14741.550878874477</v>
      </c>
      <c r="H39" s="10">
        <v>137.78419281537379</v>
      </c>
    </row>
    <row r="40" spans="1:8" x14ac:dyDescent="0.25">
      <c r="A40" s="26">
        <v>2023</v>
      </c>
      <c r="B40" s="27">
        <v>33962.010399999999</v>
      </c>
      <c r="C40" s="20">
        <v>811.04</v>
      </c>
      <c r="D40" s="28">
        <v>41874.642927599132</v>
      </c>
      <c r="E40" s="20">
        <v>391.38784803704192</v>
      </c>
      <c r="F40" s="20">
        <v>245.64925464337222</v>
      </c>
      <c r="G40" s="20">
        <v>17046.517396680785</v>
      </c>
      <c r="H40" s="20">
        <v>159.32792004813916</v>
      </c>
    </row>
    <row r="41" spans="1:8" x14ac:dyDescent="0.25">
      <c r="A41" s="26" t="s">
        <v>86</v>
      </c>
      <c r="B41" s="27">
        <v>36560.463170999996</v>
      </c>
      <c r="C41" s="132">
        <v>822.82</v>
      </c>
      <c r="D41" s="28">
        <v>44433.124098830842</v>
      </c>
      <c r="E41" s="20">
        <v>415.30108931728421</v>
      </c>
      <c r="F41" s="79">
        <v>252.7543342899105</v>
      </c>
      <c r="G41" s="20">
        <v>17579.569594191733</v>
      </c>
      <c r="H41" s="20">
        <v>164.31017512876028</v>
      </c>
    </row>
    <row r="42" spans="1:8" x14ac:dyDescent="0.25">
      <c r="A42" s="80" t="s">
        <v>87</v>
      </c>
      <c r="B42" s="81">
        <v>41262.064809912765</v>
      </c>
      <c r="C42" s="82">
        <v>847.05564641891965</v>
      </c>
      <c r="D42" s="83">
        <v>48712.34255311983</v>
      </c>
      <c r="E42" s="81">
        <v>455.29746862970813</v>
      </c>
      <c r="F42" s="84">
        <v>259.05126679188379</v>
      </c>
      <c r="G42" s="81">
        <v>18804.132153599647</v>
      </c>
      <c r="H42" s="81">
        <v>175.75573911224464</v>
      </c>
    </row>
    <row r="43" spans="1:8" ht="13.5" thickBot="1" x14ac:dyDescent="0.35">
      <c r="A43" s="115"/>
      <c r="B43" s="115"/>
      <c r="C43" s="115"/>
      <c r="D43" s="115"/>
      <c r="E43" s="115"/>
      <c r="F43" s="115"/>
      <c r="G43" s="115"/>
      <c r="H43" s="115"/>
    </row>
    <row r="44" spans="1:8" ht="16" thickBot="1" x14ac:dyDescent="0.4">
      <c r="A44" s="29" t="s">
        <v>85</v>
      </c>
      <c r="B44" s="30">
        <v>0.12915243297499446</v>
      </c>
      <c r="C44" s="30">
        <v>2.9454372060620404E-2</v>
      </c>
      <c r="D44" s="30">
        <v>9.6845536451326542E-2</v>
      </c>
      <c r="E44" s="30"/>
      <c r="F44" s="120">
        <v>2.4913252307478428E-2</v>
      </c>
      <c r="G44" s="31">
        <v>7.0183777975258543E-2</v>
      </c>
      <c r="H44" s="115"/>
    </row>
    <row r="45" spans="1:8" x14ac:dyDescent="0.25">
      <c r="H45" s="116"/>
    </row>
    <row r="47" spans="1:8" x14ac:dyDescent="0.25">
      <c r="A47" s="116" t="s">
        <v>12</v>
      </c>
      <c r="B47" s="116"/>
      <c r="C47" s="116"/>
      <c r="D47" s="116"/>
      <c r="E47" s="116"/>
      <c r="F47" s="116"/>
      <c r="G47" s="116"/>
    </row>
    <row r="48" spans="1:8" x14ac:dyDescent="0.25">
      <c r="A48" s="116" t="s">
        <v>13</v>
      </c>
    </row>
    <row r="49" spans="1:1" x14ac:dyDescent="0.25">
      <c r="A49" s="116" t="s">
        <v>14</v>
      </c>
    </row>
    <row r="50" spans="1:1" x14ac:dyDescent="0.25">
      <c r="A50" s="116" t="s">
        <v>15</v>
      </c>
    </row>
    <row r="65" s="1" customFormat="1" x14ac:dyDescent="0.25"/>
    <row r="66" s="1" customFormat="1" ht="8" customHeight="1" x14ac:dyDescent="0.25"/>
    <row r="67" s="1" customFormat="1" ht="8.5" customHeight="1" x14ac:dyDescent="0.25"/>
  </sheetData>
  <mergeCells count="6">
    <mergeCell ref="G4:H5"/>
    <mergeCell ref="A5:A6"/>
    <mergeCell ref="B4:B5"/>
    <mergeCell ref="C4:C5"/>
    <mergeCell ref="D4:E5"/>
    <mergeCell ref="F4:F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EVOLUCION INTERANUAL</vt:lpstr>
      <vt:lpstr>SERIE HISTORICA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González-Conde Llopis, Diego</cp:lastModifiedBy>
  <dcterms:created xsi:type="dcterms:W3CDTF">2020-12-15T09:19:26Z</dcterms:created>
  <dcterms:modified xsi:type="dcterms:W3CDTF">2025-12-15T13:19:16Z</dcterms:modified>
</cp:coreProperties>
</file>