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Q:\ssectorial\ARCHIVOS CONSUMO Y DESPERDICIO\CONSUMO EXTRADOM\Extradoméstico para web\2016\T4 2016\"/>
    </mc:Choice>
  </mc:AlternateContent>
  <bookViews>
    <workbookView showSheetTabs="0" xWindow="-15" yWindow="5175" windowWidth="19440" windowHeight="4515" tabRatio="900"/>
  </bookViews>
  <sheets>
    <sheet name="SNACKS OOH" sheetId="17" r:id="rId1"/>
    <sheet name="TOTAL SNACKS" sheetId="19" r:id="rId2"/>
    <sheet name="datos" sheetId="3" state="hidden" r:id="rId3"/>
    <sheet name="Dtserver" sheetId="21" state="hidden" r:id="rId4"/>
    <sheet name="Resumen Fuera y Dentro" sheetId="20" r:id="rId5"/>
    <sheet name="FACTORES DE CONVERSIÓN" sheetId="11" r:id="rId6"/>
    <sheet name="Definiciones" sheetId="18" r:id="rId7"/>
    <sheet name="Weighted Households 18+" sheetId="22" state="hidden" r:id="rId8"/>
  </sheets>
  <definedNames>
    <definedName name="_xlnm._FilterDatabase" localSheetId="1" hidden="1">'TOTAL SNACKS'!$E$1:$E$69</definedName>
    <definedName name="_xlnm.Print_Area" localSheetId="5">'FACTORES DE CONVERSIÓN'!$A$1:$F$48</definedName>
    <definedName name="_xlnm.Print_Area" localSheetId="4">'Resumen Fuera y Dentro'!$A$1:$M$20</definedName>
    <definedName name="_xlnm.Print_Area" localSheetId="1">'TOTAL SNACKS'!$A$1:$L$70</definedName>
  </definedNames>
  <calcPr calcId="191029"/>
</workbook>
</file>

<file path=xl/calcChain.xml><?xml version="1.0" encoding="utf-8"?>
<calcChain xmlns="http://schemas.openxmlformats.org/spreadsheetml/2006/main">
  <c r="H11" i="20" l="1"/>
  <c r="H12" i="20"/>
  <c r="H13" i="20"/>
  <c r="G11" i="20"/>
  <c r="G12" i="20"/>
  <c r="G13" i="20"/>
  <c r="D8" i="21" l="1"/>
  <c r="D7" i="21" s="1"/>
  <c r="C8" i="21"/>
  <c r="C7" i="21" s="1"/>
  <c r="F15" i="21"/>
  <c r="I13" i="20" s="1"/>
  <c r="F14" i="21"/>
  <c r="I12" i="20" s="1"/>
  <c r="F13" i="21"/>
  <c r="I11" i="20" s="1"/>
  <c r="LJ22" i="3" l="1"/>
  <c r="LK22" i="3" s="1"/>
  <c r="LL22" i="3" s="1"/>
  <c r="LM22" i="3" s="1"/>
  <c r="LN22" i="3" s="1"/>
  <c r="LO22" i="3" s="1"/>
  <c r="G10" i="20" l="1"/>
  <c r="H10" i="20"/>
  <c r="H9" i="20"/>
  <c r="G9" i="20"/>
  <c r="H8" i="20"/>
  <c r="G8" i="20"/>
  <c r="H7" i="20"/>
  <c r="G7" i="20"/>
  <c r="H6" i="20"/>
  <c r="G6" i="20"/>
  <c r="W140" i="3" l="1"/>
  <c r="C115" i="3"/>
  <c r="D115" i="3"/>
  <c r="E115" i="3"/>
  <c r="F115" i="3"/>
  <c r="G115" i="3"/>
  <c r="H115" i="3"/>
  <c r="I115" i="3"/>
  <c r="J115" i="3"/>
  <c r="K115" i="3"/>
  <c r="L115" i="3"/>
  <c r="M115" i="3"/>
  <c r="N115" i="3"/>
  <c r="O115" i="3"/>
  <c r="P115" i="3"/>
  <c r="Q115" i="3"/>
  <c r="R115" i="3"/>
  <c r="S115" i="3"/>
  <c r="T115" i="3"/>
  <c r="U115" i="3"/>
  <c r="V115" i="3"/>
  <c r="W115" i="3"/>
  <c r="X115" i="3"/>
  <c r="Y115" i="3"/>
  <c r="Z115" i="3"/>
  <c r="AA115" i="3"/>
  <c r="AB115" i="3"/>
  <c r="AC115" i="3"/>
  <c r="AD115" i="3"/>
  <c r="AE115" i="3"/>
  <c r="AF115" i="3"/>
  <c r="AG115" i="3"/>
  <c r="AH115" i="3"/>
  <c r="AI115" i="3"/>
  <c r="AJ115" i="3"/>
  <c r="AK115" i="3"/>
  <c r="AL115" i="3"/>
  <c r="AM115" i="3"/>
  <c r="AN115" i="3"/>
  <c r="AO115" i="3"/>
  <c r="AP115" i="3"/>
  <c r="AQ115" i="3"/>
  <c r="AR115" i="3"/>
  <c r="AS115" i="3"/>
  <c r="AT115" i="3"/>
  <c r="AU115" i="3"/>
  <c r="AV115" i="3"/>
  <c r="AW115" i="3"/>
  <c r="AX115" i="3"/>
  <c r="AY115" i="3"/>
  <c r="AZ115" i="3"/>
  <c r="BA115" i="3"/>
  <c r="BB115" i="3"/>
  <c r="BC115" i="3"/>
  <c r="BD115" i="3"/>
  <c r="BE115" i="3"/>
  <c r="BF115" i="3"/>
  <c r="BG115" i="3"/>
  <c r="BH115" i="3"/>
  <c r="BI115" i="3"/>
  <c r="BJ115" i="3"/>
  <c r="BK115" i="3"/>
  <c r="BL115" i="3"/>
  <c r="BM115" i="3"/>
  <c r="BN115" i="3"/>
  <c r="BO115" i="3"/>
  <c r="BP115" i="3"/>
  <c r="BQ115" i="3"/>
  <c r="BR115" i="3"/>
  <c r="BS115" i="3"/>
  <c r="BT115" i="3"/>
  <c r="BU115" i="3"/>
  <c r="BV115" i="3"/>
  <c r="BW115" i="3"/>
  <c r="BX115" i="3"/>
  <c r="BY115" i="3"/>
  <c r="BZ115" i="3"/>
  <c r="CA115" i="3"/>
  <c r="CB115" i="3"/>
  <c r="CC115" i="3"/>
  <c r="CD115" i="3"/>
  <c r="CE115" i="3"/>
  <c r="CF115" i="3"/>
  <c r="CG115" i="3"/>
  <c r="CH115" i="3"/>
  <c r="CI115" i="3"/>
  <c r="CJ115" i="3"/>
  <c r="CK115" i="3"/>
  <c r="CL115" i="3"/>
  <c r="CM115" i="3"/>
  <c r="CN115" i="3"/>
  <c r="CO115" i="3"/>
  <c r="CP115" i="3"/>
  <c r="CQ115" i="3"/>
  <c r="CR115" i="3"/>
  <c r="CS115" i="3"/>
  <c r="CT115" i="3"/>
  <c r="CU115" i="3"/>
  <c r="CV115" i="3"/>
  <c r="CW115" i="3"/>
  <c r="CX115" i="3"/>
  <c r="CY115" i="3"/>
  <c r="CZ115" i="3"/>
  <c r="DA115" i="3"/>
  <c r="DB115" i="3"/>
  <c r="DC115" i="3"/>
  <c r="DD115" i="3"/>
  <c r="DE115" i="3"/>
  <c r="DF115" i="3"/>
  <c r="DG115" i="3"/>
  <c r="DH115" i="3"/>
  <c r="DI115" i="3"/>
  <c r="DJ115" i="3"/>
  <c r="DK115" i="3"/>
  <c r="DL115" i="3"/>
  <c r="DM115" i="3"/>
  <c r="DN115" i="3"/>
  <c r="DO115" i="3"/>
  <c r="DP115" i="3"/>
  <c r="DQ115" i="3"/>
  <c r="DR115" i="3"/>
  <c r="DS115" i="3"/>
  <c r="DT115" i="3"/>
  <c r="DU115" i="3"/>
  <c r="DV115" i="3"/>
  <c r="DW115" i="3"/>
  <c r="DX115" i="3"/>
  <c r="DY115" i="3"/>
  <c r="DZ115" i="3"/>
  <c r="EA115" i="3"/>
  <c r="EB115" i="3"/>
  <c r="EC115" i="3"/>
  <c r="ED115" i="3"/>
  <c r="EE115" i="3"/>
  <c r="EF115" i="3"/>
  <c r="EG115" i="3"/>
  <c r="EH115" i="3"/>
  <c r="EI115" i="3"/>
  <c r="EJ115" i="3"/>
  <c r="EK115" i="3"/>
  <c r="EL115" i="3"/>
  <c r="EM115" i="3"/>
  <c r="EN115" i="3"/>
  <c r="EO115" i="3"/>
  <c r="EP115" i="3"/>
  <c r="EQ115" i="3"/>
  <c r="ER115" i="3"/>
  <c r="ES115" i="3"/>
  <c r="ET115" i="3"/>
  <c r="EU115" i="3"/>
  <c r="EV115" i="3"/>
  <c r="EW115" i="3"/>
  <c r="EX115" i="3"/>
  <c r="EY115" i="3"/>
  <c r="EZ115" i="3"/>
  <c r="FA115" i="3"/>
  <c r="FB115" i="3"/>
  <c r="FC115" i="3"/>
  <c r="FD115" i="3"/>
  <c r="FE115" i="3"/>
  <c r="FF115" i="3"/>
  <c r="FG115" i="3"/>
  <c r="FH115" i="3"/>
  <c r="FI115" i="3"/>
  <c r="FJ115" i="3"/>
  <c r="FK115" i="3"/>
  <c r="FL115" i="3"/>
  <c r="FM115" i="3"/>
  <c r="FN115" i="3"/>
  <c r="FO115" i="3"/>
  <c r="FP115" i="3"/>
  <c r="FQ115" i="3"/>
  <c r="FR115" i="3"/>
  <c r="FS115" i="3"/>
  <c r="FT115" i="3"/>
  <c r="FU115" i="3"/>
  <c r="FV115" i="3"/>
  <c r="FW115" i="3"/>
  <c r="FX115" i="3"/>
  <c r="FY115" i="3"/>
  <c r="FZ115" i="3"/>
  <c r="GA115" i="3"/>
  <c r="GB115" i="3"/>
  <c r="GC115" i="3"/>
  <c r="GD115" i="3"/>
  <c r="GE115" i="3"/>
  <c r="GF115" i="3"/>
  <c r="GG115" i="3"/>
  <c r="GH115" i="3"/>
  <c r="GI115" i="3"/>
  <c r="GJ115" i="3"/>
  <c r="GK115" i="3"/>
  <c r="GL115" i="3"/>
  <c r="GM115" i="3"/>
  <c r="GN115" i="3"/>
  <c r="GO115" i="3"/>
  <c r="GP115" i="3"/>
  <c r="GQ115" i="3"/>
  <c r="GR115" i="3"/>
  <c r="GS115" i="3"/>
  <c r="GT115" i="3"/>
  <c r="GU115" i="3"/>
  <c r="GV115" i="3"/>
  <c r="GW115" i="3"/>
  <c r="GX115" i="3"/>
  <c r="GY115" i="3"/>
  <c r="GZ115" i="3"/>
  <c r="HA115" i="3"/>
  <c r="HB115" i="3"/>
  <c r="HC115" i="3"/>
  <c r="HD115" i="3"/>
  <c r="HE115" i="3"/>
  <c r="HF115" i="3"/>
  <c r="HG115" i="3"/>
  <c r="HH115" i="3"/>
  <c r="HI115" i="3"/>
  <c r="HJ115" i="3"/>
  <c r="HK115" i="3"/>
  <c r="HL115" i="3"/>
  <c r="HM115" i="3"/>
  <c r="HN115" i="3"/>
  <c r="HO115" i="3"/>
  <c r="HP115" i="3"/>
  <c r="HQ115" i="3"/>
  <c r="HR115" i="3"/>
  <c r="HS115" i="3"/>
  <c r="HT115" i="3"/>
  <c r="HU115" i="3"/>
  <c r="HV115" i="3"/>
  <c r="HW115" i="3"/>
  <c r="HX115" i="3"/>
  <c r="HY115" i="3"/>
  <c r="HZ115" i="3"/>
  <c r="IA115" i="3"/>
  <c r="IB115" i="3"/>
  <c r="IC115" i="3"/>
  <c r="ID115" i="3"/>
  <c r="IE115" i="3"/>
  <c r="IF115" i="3"/>
  <c r="IG115" i="3"/>
  <c r="IH115" i="3"/>
  <c r="II115" i="3"/>
  <c r="IJ115" i="3"/>
  <c r="IK115" i="3"/>
  <c r="IL115" i="3"/>
  <c r="IM115" i="3"/>
  <c r="IN115" i="3"/>
  <c r="IO115" i="3"/>
  <c r="IP115" i="3"/>
  <c r="IQ115" i="3"/>
  <c r="IR115" i="3"/>
  <c r="IS115" i="3"/>
  <c r="IT115" i="3"/>
  <c r="IU115" i="3"/>
  <c r="IV115" i="3"/>
  <c r="IW115" i="3"/>
  <c r="IX115" i="3"/>
  <c r="IY115" i="3"/>
  <c r="IZ115" i="3"/>
  <c r="JA115" i="3"/>
  <c r="JB115" i="3"/>
  <c r="JC115" i="3"/>
  <c r="JD115" i="3"/>
  <c r="JE115" i="3"/>
  <c r="JF115" i="3"/>
  <c r="JG115" i="3"/>
  <c r="JH115" i="3"/>
  <c r="JI115" i="3"/>
  <c r="JJ115" i="3"/>
  <c r="JK115" i="3"/>
  <c r="JL115" i="3"/>
  <c r="JM115" i="3"/>
  <c r="JN115" i="3"/>
  <c r="JO115" i="3"/>
  <c r="JP115" i="3"/>
  <c r="JQ115" i="3"/>
  <c r="JR115" i="3"/>
  <c r="JS115" i="3"/>
  <c r="JT115" i="3"/>
  <c r="JU115" i="3"/>
  <c r="JV115" i="3"/>
  <c r="JW115" i="3"/>
  <c r="JX115" i="3"/>
  <c r="JY115" i="3"/>
  <c r="JZ115" i="3"/>
  <c r="KA115" i="3"/>
  <c r="KB115" i="3"/>
  <c r="KC115" i="3"/>
  <c r="KD115" i="3"/>
  <c r="KE115" i="3"/>
  <c r="KF115" i="3"/>
  <c r="KG115" i="3"/>
  <c r="KH115" i="3"/>
  <c r="KI115" i="3"/>
  <c r="KJ115" i="3"/>
  <c r="KK115" i="3"/>
  <c r="KL115" i="3"/>
  <c r="KM115" i="3"/>
  <c r="KN115" i="3"/>
  <c r="KO115" i="3"/>
  <c r="KP115" i="3"/>
  <c r="KQ115" i="3"/>
  <c r="KR115" i="3"/>
  <c r="KS115" i="3"/>
  <c r="KT115" i="3"/>
  <c r="KU115" i="3"/>
  <c r="KV115" i="3"/>
  <c r="KW115" i="3"/>
  <c r="KX115" i="3"/>
  <c r="KY115" i="3"/>
  <c r="KZ115" i="3"/>
  <c r="LA115" i="3"/>
  <c r="LB115" i="3"/>
  <c r="LC115" i="3"/>
  <c r="LD115" i="3"/>
  <c r="LE115" i="3"/>
  <c r="LF115" i="3"/>
  <c r="LG115" i="3"/>
  <c r="LH115" i="3"/>
  <c r="LI115" i="3"/>
  <c r="LJ115" i="3"/>
  <c r="LK115" i="3"/>
  <c r="LL115" i="3"/>
  <c r="LM115" i="3"/>
  <c r="LN115" i="3"/>
  <c r="LO115" i="3"/>
  <c r="C116" i="3"/>
  <c r="D116" i="3"/>
  <c r="E116" i="3"/>
  <c r="F116" i="3"/>
  <c r="G116" i="3"/>
  <c r="H116" i="3"/>
  <c r="I116" i="3"/>
  <c r="J116" i="3"/>
  <c r="K116" i="3"/>
  <c r="L116" i="3"/>
  <c r="M116" i="3"/>
  <c r="N116" i="3"/>
  <c r="O116" i="3"/>
  <c r="P116" i="3"/>
  <c r="Q116" i="3"/>
  <c r="R116" i="3"/>
  <c r="S116" i="3"/>
  <c r="T116" i="3"/>
  <c r="U116" i="3"/>
  <c r="V116" i="3"/>
  <c r="W116" i="3"/>
  <c r="X116" i="3"/>
  <c r="Y116" i="3"/>
  <c r="Z116" i="3"/>
  <c r="AA116" i="3"/>
  <c r="AB116" i="3"/>
  <c r="AC116" i="3"/>
  <c r="AD116" i="3"/>
  <c r="AE116" i="3"/>
  <c r="AF116" i="3"/>
  <c r="AG116" i="3"/>
  <c r="AH116" i="3"/>
  <c r="AI116" i="3"/>
  <c r="AJ116" i="3"/>
  <c r="AK116" i="3"/>
  <c r="AL116" i="3"/>
  <c r="AM116" i="3"/>
  <c r="AN116" i="3"/>
  <c r="AO116" i="3"/>
  <c r="AP116" i="3"/>
  <c r="AQ116" i="3"/>
  <c r="AR116" i="3"/>
  <c r="AS116" i="3"/>
  <c r="AT116" i="3"/>
  <c r="AU116" i="3"/>
  <c r="AV116" i="3"/>
  <c r="AW116" i="3"/>
  <c r="AX116" i="3"/>
  <c r="AY116" i="3"/>
  <c r="AZ116" i="3"/>
  <c r="BA116" i="3"/>
  <c r="BB116" i="3"/>
  <c r="BC116" i="3"/>
  <c r="BD116" i="3"/>
  <c r="BE116" i="3"/>
  <c r="BF116" i="3"/>
  <c r="BG116" i="3"/>
  <c r="BH116" i="3"/>
  <c r="BI116" i="3"/>
  <c r="BJ116" i="3"/>
  <c r="BK116" i="3"/>
  <c r="BL116" i="3"/>
  <c r="BM116" i="3"/>
  <c r="BN116" i="3"/>
  <c r="BO116" i="3"/>
  <c r="BP116" i="3"/>
  <c r="BQ116" i="3"/>
  <c r="BR116" i="3"/>
  <c r="BS116" i="3"/>
  <c r="BT116" i="3"/>
  <c r="BU116" i="3"/>
  <c r="BV116" i="3"/>
  <c r="BW116" i="3"/>
  <c r="BX116" i="3"/>
  <c r="BY116" i="3"/>
  <c r="BZ116" i="3"/>
  <c r="CA116" i="3"/>
  <c r="CB116" i="3"/>
  <c r="CC116" i="3"/>
  <c r="CD116" i="3"/>
  <c r="CE116" i="3"/>
  <c r="CF116" i="3"/>
  <c r="CG116" i="3"/>
  <c r="CH116" i="3"/>
  <c r="CI116" i="3"/>
  <c r="CJ116" i="3"/>
  <c r="CK116" i="3"/>
  <c r="CL116" i="3"/>
  <c r="CM116" i="3"/>
  <c r="CN116" i="3"/>
  <c r="CO116" i="3"/>
  <c r="CP116" i="3"/>
  <c r="CQ116" i="3"/>
  <c r="CR116" i="3"/>
  <c r="CS116" i="3"/>
  <c r="CT116" i="3"/>
  <c r="CU116" i="3"/>
  <c r="CV116" i="3"/>
  <c r="CW116" i="3"/>
  <c r="CX116" i="3"/>
  <c r="CY116" i="3"/>
  <c r="CZ116" i="3"/>
  <c r="DA116" i="3"/>
  <c r="DB116" i="3"/>
  <c r="DC116" i="3"/>
  <c r="DD116" i="3"/>
  <c r="DE116" i="3"/>
  <c r="DF116" i="3"/>
  <c r="DG116" i="3"/>
  <c r="DH116" i="3"/>
  <c r="DI116" i="3"/>
  <c r="DJ116" i="3"/>
  <c r="DK116" i="3"/>
  <c r="DL116" i="3"/>
  <c r="DM116" i="3"/>
  <c r="DN116" i="3"/>
  <c r="DO116" i="3"/>
  <c r="DP116" i="3"/>
  <c r="DQ116" i="3"/>
  <c r="DR116" i="3"/>
  <c r="DS116" i="3"/>
  <c r="DT116" i="3"/>
  <c r="DU116" i="3"/>
  <c r="DV116" i="3"/>
  <c r="DW116" i="3"/>
  <c r="DX116" i="3"/>
  <c r="DY116" i="3"/>
  <c r="DZ116" i="3"/>
  <c r="EA116" i="3"/>
  <c r="EB116" i="3"/>
  <c r="EC116" i="3"/>
  <c r="ED116" i="3"/>
  <c r="EE116" i="3"/>
  <c r="EF116" i="3"/>
  <c r="EG116" i="3"/>
  <c r="EH116" i="3"/>
  <c r="EI116" i="3"/>
  <c r="EJ116" i="3"/>
  <c r="EK116" i="3"/>
  <c r="EL116" i="3"/>
  <c r="EM116" i="3"/>
  <c r="EN116" i="3"/>
  <c r="EO116" i="3"/>
  <c r="EP116" i="3"/>
  <c r="EQ116" i="3"/>
  <c r="ER116" i="3"/>
  <c r="ES116" i="3"/>
  <c r="ET116" i="3"/>
  <c r="EU116" i="3"/>
  <c r="EV116" i="3"/>
  <c r="EW116" i="3"/>
  <c r="EX116" i="3"/>
  <c r="EY116" i="3"/>
  <c r="EZ116" i="3"/>
  <c r="FA116" i="3"/>
  <c r="FB116" i="3"/>
  <c r="FC116" i="3"/>
  <c r="FD116" i="3"/>
  <c r="FE116" i="3"/>
  <c r="FF116" i="3"/>
  <c r="FG116" i="3"/>
  <c r="FH116" i="3"/>
  <c r="FI116" i="3"/>
  <c r="FJ116" i="3"/>
  <c r="FK116" i="3"/>
  <c r="FL116" i="3"/>
  <c r="FM116" i="3"/>
  <c r="FN116" i="3"/>
  <c r="FO116" i="3"/>
  <c r="FP116" i="3"/>
  <c r="FQ116" i="3"/>
  <c r="FR116" i="3"/>
  <c r="FS116" i="3"/>
  <c r="FT116" i="3"/>
  <c r="FU116" i="3"/>
  <c r="FV116" i="3"/>
  <c r="FW116" i="3"/>
  <c r="FX116" i="3"/>
  <c r="FY116" i="3"/>
  <c r="FZ116" i="3"/>
  <c r="GA116" i="3"/>
  <c r="GB116" i="3"/>
  <c r="GC116" i="3"/>
  <c r="GD116" i="3"/>
  <c r="GE116" i="3"/>
  <c r="GF116" i="3"/>
  <c r="GG116" i="3"/>
  <c r="GH116" i="3"/>
  <c r="GI116" i="3"/>
  <c r="GJ116" i="3"/>
  <c r="GK116" i="3"/>
  <c r="GL116" i="3"/>
  <c r="GM116" i="3"/>
  <c r="GN116" i="3"/>
  <c r="GO116" i="3"/>
  <c r="GP116" i="3"/>
  <c r="GQ116" i="3"/>
  <c r="GR116" i="3"/>
  <c r="GS116" i="3"/>
  <c r="GT116" i="3"/>
  <c r="GU116" i="3"/>
  <c r="GV116" i="3"/>
  <c r="GW116" i="3"/>
  <c r="GX116" i="3"/>
  <c r="GY116" i="3"/>
  <c r="GZ116" i="3"/>
  <c r="HA116" i="3"/>
  <c r="HB116" i="3"/>
  <c r="HC116" i="3"/>
  <c r="HD116" i="3"/>
  <c r="HE116" i="3"/>
  <c r="HF116" i="3"/>
  <c r="HG116" i="3"/>
  <c r="HH116" i="3"/>
  <c r="HI116" i="3"/>
  <c r="HJ116" i="3"/>
  <c r="HK116" i="3"/>
  <c r="HL116" i="3"/>
  <c r="HM116" i="3"/>
  <c r="HN116" i="3"/>
  <c r="HO116" i="3"/>
  <c r="HP116" i="3"/>
  <c r="HQ116" i="3"/>
  <c r="HR116" i="3"/>
  <c r="HS116" i="3"/>
  <c r="HT116" i="3"/>
  <c r="HU116" i="3"/>
  <c r="HV116" i="3"/>
  <c r="HW116" i="3"/>
  <c r="HX116" i="3"/>
  <c r="HY116" i="3"/>
  <c r="HZ116" i="3"/>
  <c r="IA116" i="3"/>
  <c r="IB116" i="3"/>
  <c r="IC116" i="3"/>
  <c r="ID116" i="3"/>
  <c r="IE116" i="3"/>
  <c r="IF116" i="3"/>
  <c r="IG116" i="3"/>
  <c r="IH116" i="3"/>
  <c r="II116" i="3"/>
  <c r="IJ116" i="3"/>
  <c r="IK116" i="3"/>
  <c r="IL116" i="3"/>
  <c r="IM116" i="3"/>
  <c r="IN116" i="3"/>
  <c r="IO116" i="3"/>
  <c r="IP116" i="3"/>
  <c r="IQ116" i="3"/>
  <c r="IR116" i="3"/>
  <c r="IS116" i="3"/>
  <c r="IT116" i="3"/>
  <c r="IU116" i="3"/>
  <c r="IV116" i="3"/>
  <c r="IW116" i="3"/>
  <c r="IX116" i="3"/>
  <c r="IY116" i="3"/>
  <c r="IZ116" i="3"/>
  <c r="JA116" i="3"/>
  <c r="JB116" i="3"/>
  <c r="JC116" i="3"/>
  <c r="JD116" i="3"/>
  <c r="JE116" i="3"/>
  <c r="JF116" i="3"/>
  <c r="JG116" i="3"/>
  <c r="JH116" i="3"/>
  <c r="JI116" i="3"/>
  <c r="JJ116" i="3"/>
  <c r="JK116" i="3"/>
  <c r="JL116" i="3"/>
  <c r="JM116" i="3"/>
  <c r="JN116" i="3"/>
  <c r="JO116" i="3"/>
  <c r="JP116" i="3"/>
  <c r="JQ116" i="3"/>
  <c r="JR116" i="3"/>
  <c r="JS116" i="3"/>
  <c r="JT116" i="3"/>
  <c r="JU116" i="3"/>
  <c r="JV116" i="3"/>
  <c r="JW116" i="3"/>
  <c r="JX116" i="3"/>
  <c r="JY116" i="3"/>
  <c r="JZ116" i="3"/>
  <c r="KA116" i="3"/>
  <c r="KB116" i="3"/>
  <c r="KC116" i="3"/>
  <c r="KD116" i="3"/>
  <c r="KE116" i="3"/>
  <c r="KF116" i="3"/>
  <c r="KG116" i="3"/>
  <c r="KH116" i="3"/>
  <c r="KI116" i="3"/>
  <c r="KJ116" i="3"/>
  <c r="KK116" i="3"/>
  <c r="KL116" i="3"/>
  <c r="KM116" i="3"/>
  <c r="KN116" i="3"/>
  <c r="KO116" i="3"/>
  <c r="KP116" i="3"/>
  <c r="KQ116" i="3"/>
  <c r="KR116" i="3"/>
  <c r="KS116" i="3"/>
  <c r="KT116" i="3"/>
  <c r="KU116" i="3"/>
  <c r="KV116" i="3"/>
  <c r="KW116" i="3"/>
  <c r="KX116" i="3"/>
  <c r="KY116" i="3"/>
  <c r="KZ116" i="3"/>
  <c r="LA116" i="3"/>
  <c r="LB116" i="3"/>
  <c r="LC116" i="3"/>
  <c r="LD116" i="3"/>
  <c r="LE116" i="3"/>
  <c r="LF116" i="3"/>
  <c r="LG116" i="3"/>
  <c r="LH116" i="3"/>
  <c r="LI116" i="3"/>
  <c r="LJ116" i="3"/>
  <c r="LK116" i="3"/>
  <c r="LL116" i="3"/>
  <c r="LM116" i="3"/>
  <c r="LN116" i="3"/>
  <c r="LO116" i="3"/>
  <c r="C117" i="3"/>
  <c r="D117" i="3"/>
  <c r="E117" i="3"/>
  <c r="F117" i="3"/>
  <c r="G117" i="3"/>
  <c r="H117" i="3"/>
  <c r="I117" i="3"/>
  <c r="J117" i="3"/>
  <c r="K117" i="3"/>
  <c r="L117" i="3"/>
  <c r="M117" i="3"/>
  <c r="N117" i="3"/>
  <c r="O117" i="3"/>
  <c r="P117" i="3"/>
  <c r="Q117" i="3"/>
  <c r="R117" i="3"/>
  <c r="S117" i="3"/>
  <c r="T117" i="3"/>
  <c r="U117" i="3"/>
  <c r="V117" i="3"/>
  <c r="W117" i="3"/>
  <c r="X117" i="3"/>
  <c r="Y117" i="3"/>
  <c r="Z117" i="3"/>
  <c r="AA117" i="3"/>
  <c r="AB117" i="3"/>
  <c r="AC117" i="3"/>
  <c r="AD117" i="3"/>
  <c r="AE117" i="3"/>
  <c r="AF117" i="3"/>
  <c r="AG117" i="3"/>
  <c r="AH117" i="3"/>
  <c r="AI117" i="3"/>
  <c r="AJ117" i="3"/>
  <c r="AK117" i="3"/>
  <c r="AL117" i="3"/>
  <c r="AM117" i="3"/>
  <c r="AN117" i="3"/>
  <c r="AO117" i="3"/>
  <c r="AP117" i="3"/>
  <c r="AQ117" i="3"/>
  <c r="AR117" i="3"/>
  <c r="AS117" i="3"/>
  <c r="AT117" i="3"/>
  <c r="AU117" i="3"/>
  <c r="AV117" i="3"/>
  <c r="AW117" i="3"/>
  <c r="AX117" i="3"/>
  <c r="AY117" i="3"/>
  <c r="AZ117" i="3"/>
  <c r="BA117" i="3"/>
  <c r="BB117" i="3"/>
  <c r="BC117" i="3"/>
  <c r="BD117" i="3"/>
  <c r="BE117" i="3"/>
  <c r="BF117" i="3"/>
  <c r="BG117" i="3"/>
  <c r="BH117" i="3"/>
  <c r="BI117" i="3"/>
  <c r="BJ117" i="3"/>
  <c r="BK117" i="3"/>
  <c r="BL117" i="3"/>
  <c r="BM117" i="3"/>
  <c r="BN117" i="3"/>
  <c r="BO117" i="3"/>
  <c r="BP117" i="3"/>
  <c r="BQ117" i="3"/>
  <c r="BR117" i="3"/>
  <c r="BS117" i="3"/>
  <c r="BT117" i="3"/>
  <c r="BU117" i="3"/>
  <c r="BV117" i="3"/>
  <c r="BW117" i="3"/>
  <c r="BX117" i="3"/>
  <c r="BY117" i="3"/>
  <c r="BZ117" i="3"/>
  <c r="CA117" i="3"/>
  <c r="CB117" i="3"/>
  <c r="CC117" i="3"/>
  <c r="CD117" i="3"/>
  <c r="CE117" i="3"/>
  <c r="CF117" i="3"/>
  <c r="CG117" i="3"/>
  <c r="CH117" i="3"/>
  <c r="CI117" i="3"/>
  <c r="CJ117" i="3"/>
  <c r="CK117" i="3"/>
  <c r="CL117" i="3"/>
  <c r="CM117" i="3"/>
  <c r="CN117" i="3"/>
  <c r="CO117" i="3"/>
  <c r="CP117" i="3"/>
  <c r="CQ117" i="3"/>
  <c r="CR117" i="3"/>
  <c r="CS117" i="3"/>
  <c r="CT117" i="3"/>
  <c r="CU117" i="3"/>
  <c r="CV117" i="3"/>
  <c r="CW117" i="3"/>
  <c r="CX117" i="3"/>
  <c r="CY117" i="3"/>
  <c r="CZ117" i="3"/>
  <c r="DA117" i="3"/>
  <c r="DB117" i="3"/>
  <c r="DC117" i="3"/>
  <c r="DD117" i="3"/>
  <c r="DE117" i="3"/>
  <c r="DF117" i="3"/>
  <c r="DG117" i="3"/>
  <c r="DH117" i="3"/>
  <c r="DI117" i="3"/>
  <c r="DJ117" i="3"/>
  <c r="DK117" i="3"/>
  <c r="DL117" i="3"/>
  <c r="DM117" i="3"/>
  <c r="DN117" i="3"/>
  <c r="DO117" i="3"/>
  <c r="DP117" i="3"/>
  <c r="DQ117" i="3"/>
  <c r="DR117" i="3"/>
  <c r="DS117" i="3"/>
  <c r="DT117" i="3"/>
  <c r="DU117" i="3"/>
  <c r="DV117" i="3"/>
  <c r="DW117" i="3"/>
  <c r="DX117" i="3"/>
  <c r="DY117" i="3"/>
  <c r="DZ117" i="3"/>
  <c r="EA117" i="3"/>
  <c r="EB117" i="3"/>
  <c r="EC117" i="3"/>
  <c r="ED117" i="3"/>
  <c r="EE117" i="3"/>
  <c r="EF117" i="3"/>
  <c r="EG117" i="3"/>
  <c r="EH117" i="3"/>
  <c r="EI117" i="3"/>
  <c r="EJ117" i="3"/>
  <c r="EK117" i="3"/>
  <c r="EL117" i="3"/>
  <c r="EM117" i="3"/>
  <c r="EN117" i="3"/>
  <c r="EO117" i="3"/>
  <c r="EP117" i="3"/>
  <c r="EQ117" i="3"/>
  <c r="ER117" i="3"/>
  <c r="ES117" i="3"/>
  <c r="ET117" i="3"/>
  <c r="EU117" i="3"/>
  <c r="EV117" i="3"/>
  <c r="EW117" i="3"/>
  <c r="EX117" i="3"/>
  <c r="EY117" i="3"/>
  <c r="EZ117" i="3"/>
  <c r="FA117" i="3"/>
  <c r="FB117" i="3"/>
  <c r="FC117" i="3"/>
  <c r="FD117" i="3"/>
  <c r="FE117" i="3"/>
  <c r="FF117" i="3"/>
  <c r="FG117" i="3"/>
  <c r="FH117" i="3"/>
  <c r="FI117" i="3"/>
  <c r="FJ117" i="3"/>
  <c r="FK117" i="3"/>
  <c r="FL117" i="3"/>
  <c r="FM117" i="3"/>
  <c r="FN117" i="3"/>
  <c r="FO117" i="3"/>
  <c r="FP117" i="3"/>
  <c r="FQ117" i="3"/>
  <c r="FR117" i="3"/>
  <c r="FS117" i="3"/>
  <c r="FT117" i="3"/>
  <c r="FU117" i="3"/>
  <c r="FV117" i="3"/>
  <c r="FW117" i="3"/>
  <c r="FX117" i="3"/>
  <c r="FY117" i="3"/>
  <c r="FZ117" i="3"/>
  <c r="GA117" i="3"/>
  <c r="GB117" i="3"/>
  <c r="GC117" i="3"/>
  <c r="GD117" i="3"/>
  <c r="GE117" i="3"/>
  <c r="GF117" i="3"/>
  <c r="GG117" i="3"/>
  <c r="GH117" i="3"/>
  <c r="GI117" i="3"/>
  <c r="GJ117" i="3"/>
  <c r="GK117" i="3"/>
  <c r="GL117" i="3"/>
  <c r="GM117" i="3"/>
  <c r="GN117" i="3"/>
  <c r="GO117" i="3"/>
  <c r="GP117" i="3"/>
  <c r="GQ117" i="3"/>
  <c r="GR117" i="3"/>
  <c r="GS117" i="3"/>
  <c r="GT117" i="3"/>
  <c r="GU117" i="3"/>
  <c r="GV117" i="3"/>
  <c r="GW117" i="3"/>
  <c r="GX117" i="3"/>
  <c r="GY117" i="3"/>
  <c r="GZ117" i="3"/>
  <c r="HA117" i="3"/>
  <c r="HB117" i="3"/>
  <c r="HC117" i="3"/>
  <c r="HD117" i="3"/>
  <c r="HE117" i="3"/>
  <c r="HF117" i="3"/>
  <c r="HG117" i="3"/>
  <c r="HH117" i="3"/>
  <c r="HI117" i="3"/>
  <c r="HJ117" i="3"/>
  <c r="HK117" i="3"/>
  <c r="HL117" i="3"/>
  <c r="HM117" i="3"/>
  <c r="HN117" i="3"/>
  <c r="HO117" i="3"/>
  <c r="HP117" i="3"/>
  <c r="HQ117" i="3"/>
  <c r="HR117" i="3"/>
  <c r="HS117" i="3"/>
  <c r="HT117" i="3"/>
  <c r="HU117" i="3"/>
  <c r="HV117" i="3"/>
  <c r="HW117" i="3"/>
  <c r="HX117" i="3"/>
  <c r="HY117" i="3"/>
  <c r="HZ117" i="3"/>
  <c r="IA117" i="3"/>
  <c r="IB117" i="3"/>
  <c r="IC117" i="3"/>
  <c r="ID117" i="3"/>
  <c r="IE117" i="3"/>
  <c r="IF117" i="3"/>
  <c r="IG117" i="3"/>
  <c r="IH117" i="3"/>
  <c r="II117" i="3"/>
  <c r="IJ117" i="3"/>
  <c r="IK117" i="3"/>
  <c r="IL117" i="3"/>
  <c r="IM117" i="3"/>
  <c r="IN117" i="3"/>
  <c r="IO117" i="3"/>
  <c r="IP117" i="3"/>
  <c r="IQ117" i="3"/>
  <c r="IR117" i="3"/>
  <c r="IS117" i="3"/>
  <c r="IT117" i="3"/>
  <c r="IU117" i="3"/>
  <c r="IV117" i="3"/>
  <c r="IW117" i="3"/>
  <c r="IX117" i="3"/>
  <c r="IY117" i="3"/>
  <c r="IZ117" i="3"/>
  <c r="JA117" i="3"/>
  <c r="JB117" i="3"/>
  <c r="JC117" i="3"/>
  <c r="JD117" i="3"/>
  <c r="JE117" i="3"/>
  <c r="JF117" i="3"/>
  <c r="JG117" i="3"/>
  <c r="JH117" i="3"/>
  <c r="JI117" i="3"/>
  <c r="JJ117" i="3"/>
  <c r="JK117" i="3"/>
  <c r="JL117" i="3"/>
  <c r="JM117" i="3"/>
  <c r="JN117" i="3"/>
  <c r="JO117" i="3"/>
  <c r="JP117" i="3"/>
  <c r="JQ117" i="3"/>
  <c r="JR117" i="3"/>
  <c r="JS117" i="3"/>
  <c r="JT117" i="3"/>
  <c r="JU117" i="3"/>
  <c r="JV117" i="3"/>
  <c r="JW117" i="3"/>
  <c r="JX117" i="3"/>
  <c r="JY117" i="3"/>
  <c r="JZ117" i="3"/>
  <c r="KA117" i="3"/>
  <c r="KB117" i="3"/>
  <c r="KC117" i="3"/>
  <c r="KD117" i="3"/>
  <c r="KE117" i="3"/>
  <c r="KF117" i="3"/>
  <c r="KG117" i="3"/>
  <c r="KH117" i="3"/>
  <c r="KI117" i="3"/>
  <c r="KJ117" i="3"/>
  <c r="KK117" i="3"/>
  <c r="KL117" i="3"/>
  <c r="KM117" i="3"/>
  <c r="KN117" i="3"/>
  <c r="KO117" i="3"/>
  <c r="KP117" i="3"/>
  <c r="KQ117" i="3"/>
  <c r="KR117" i="3"/>
  <c r="KS117" i="3"/>
  <c r="KT117" i="3"/>
  <c r="KU117" i="3"/>
  <c r="KV117" i="3"/>
  <c r="KW117" i="3"/>
  <c r="KX117" i="3"/>
  <c r="KY117" i="3"/>
  <c r="KZ117" i="3"/>
  <c r="LA117" i="3"/>
  <c r="LB117" i="3"/>
  <c r="LC117" i="3"/>
  <c r="LD117" i="3"/>
  <c r="LE117" i="3"/>
  <c r="LF117" i="3"/>
  <c r="LG117" i="3"/>
  <c r="LH117" i="3"/>
  <c r="LI117" i="3"/>
  <c r="LJ117" i="3"/>
  <c r="LK117" i="3"/>
  <c r="LL117" i="3"/>
  <c r="LM117" i="3"/>
  <c r="LN117" i="3"/>
  <c r="LO117" i="3"/>
  <c r="C118" i="3"/>
  <c r="D118" i="3"/>
  <c r="E118" i="3"/>
  <c r="F118" i="3"/>
  <c r="G118" i="3"/>
  <c r="H118" i="3"/>
  <c r="I118" i="3"/>
  <c r="J118" i="3"/>
  <c r="K118" i="3"/>
  <c r="L118" i="3"/>
  <c r="M118" i="3"/>
  <c r="N118" i="3"/>
  <c r="O118" i="3"/>
  <c r="P118" i="3"/>
  <c r="Q118" i="3"/>
  <c r="R118" i="3"/>
  <c r="S118" i="3"/>
  <c r="T118" i="3"/>
  <c r="U118" i="3"/>
  <c r="V118" i="3"/>
  <c r="W118" i="3"/>
  <c r="X118" i="3"/>
  <c r="Y118" i="3"/>
  <c r="Z118" i="3"/>
  <c r="AA118" i="3"/>
  <c r="AB118" i="3"/>
  <c r="AC118" i="3"/>
  <c r="AD118" i="3"/>
  <c r="AE118" i="3"/>
  <c r="AF118" i="3"/>
  <c r="AG118" i="3"/>
  <c r="AH118" i="3"/>
  <c r="AI118" i="3"/>
  <c r="AJ118" i="3"/>
  <c r="AK118" i="3"/>
  <c r="AL118" i="3"/>
  <c r="AM118" i="3"/>
  <c r="AN118" i="3"/>
  <c r="AO118" i="3"/>
  <c r="AP118" i="3"/>
  <c r="AQ118" i="3"/>
  <c r="AR118" i="3"/>
  <c r="AS118" i="3"/>
  <c r="AT118" i="3"/>
  <c r="AU118" i="3"/>
  <c r="AV118" i="3"/>
  <c r="AW118" i="3"/>
  <c r="AX118" i="3"/>
  <c r="AY118" i="3"/>
  <c r="AZ118" i="3"/>
  <c r="BA118" i="3"/>
  <c r="BB118" i="3"/>
  <c r="BC118" i="3"/>
  <c r="BD118" i="3"/>
  <c r="BE118" i="3"/>
  <c r="BF118" i="3"/>
  <c r="BG118" i="3"/>
  <c r="BH118" i="3"/>
  <c r="BI118" i="3"/>
  <c r="BJ118" i="3"/>
  <c r="BK118" i="3"/>
  <c r="BL118" i="3"/>
  <c r="BM118" i="3"/>
  <c r="BN118" i="3"/>
  <c r="BO118" i="3"/>
  <c r="BP118" i="3"/>
  <c r="BQ118" i="3"/>
  <c r="BR118" i="3"/>
  <c r="BS118" i="3"/>
  <c r="BT118" i="3"/>
  <c r="BU118" i="3"/>
  <c r="BV118" i="3"/>
  <c r="BW118" i="3"/>
  <c r="BX118" i="3"/>
  <c r="BY118" i="3"/>
  <c r="BZ118" i="3"/>
  <c r="CA118" i="3"/>
  <c r="CB118" i="3"/>
  <c r="CC118" i="3"/>
  <c r="CD118" i="3"/>
  <c r="CE118" i="3"/>
  <c r="CF118" i="3"/>
  <c r="CG118" i="3"/>
  <c r="CH118" i="3"/>
  <c r="CI118" i="3"/>
  <c r="CJ118" i="3"/>
  <c r="CK118" i="3"/>
  <c r="CL118" i="3"/>
  <c r="CM118" i="3"/>
  <c r="CN118" i="3"/>
  <c r="CO118" i="3"/>
  <c r="CP118" i="3"/>
  <c r="CQ118" i="3"/>
  <c r="CR118" i="3"/>
  <c r="CS118" i="3"/>
  <c r="CT118" i="3"/>
  <c r="CU118" i="3"/>
  <c r="CV118" i="3"/>
  <c r="CW118" i="3"/>
  <c r="CX118" i="3"/>
  <c r="CY118" i="3"/>
  <c r="CZ118" i="3"/>
  <c r="DA118" i="3"/>
  <c r="DB118" i="3"/>
  <c r="DC118" i="3"/>
  <c r="DD118" i="3"/>
  <c r="DE118" i="3"/>
  <c r="DF118" i="3"/>
  <c r="DG118" i="3"/>
  <c r="DH118" i="3"/>
  <c r="DI118" i="3"/>
  <c r="DJ118" i="3"/>
  <c r="DK118" i="3"/>
  <c r="DL118" i="3"/>
  <c r="DM118" i="3"/>
  <c r="DN118" i="3"/>
  <c r="DO118" i="3"/>
  <c r="DP118" i="3"/>
  <c r="DQ118" i="3"/>
  <c r="DR118" i="3"/>
  <c r="DS118" i="3"/>
  <c r="DT118" i="3"/>
  <c r="DU118" i="3"/>
  <c r="DV118" i="3"/>
  <c r="DW118" i="3"/>
  <c r="DX118" i="3"/>
  <c r="DY118" i="3"/>
  <c r="DZ118" i="3"/>
  <c r="EA118" i="3"/>
  <c r="EB118" i="3"/>
  <c r="EC118" i="3"/>
  <c r="ED118" i="3"/>
  <c r="EE118" i="3"/>
  <c r="EF118" i="3"/>
  <c r="EG118" i="3"/>
  <c r="EH118" i="3"/>
  <c r="EI118" i="3"/>
  <c r="EJ118" i="3"/>
  <c r="EK118" i="3"/>
  <c r="EL118" i="3"/>
  <c r="EM118" i="3"/>
  <c r="EN118" i="3"/>
  <c r="EO118" i="3"/>
  <c r="EP118" i="3"/>
  <c r="EQ118" i="3"/>
  <c r="ER118" i="3"/>
  <c r="ES118" i="3"/>
  <c r="ET118" i="3"/>
  <c r="EU118" i="3"/>
  <c r="EV118" i="3"/>
  <c r="EW118" i="3"/>
  <c r="EX118" i="3"/>
  <c r="EY118" i="3"/>
  <c r="EZ118" i="3"/>
  <c r="FA118" i="3"/>
  <c r="FB118" i="3"/>
  <c r="FC118" i="3"/>
  <c r="FD118" i="3"/>
  <c r="FE118" i="3"/>
  <c r="FF118" i="3"/>
  <c r="FG118" i="3"/>
  <c r="FH118" i="3"/>
  <c r="FI118" i="3"/>
  <c r="FJ118" i="3"/>
  <c r="FK118" i="3"/>
  <c r="FL118" i="3"/>
  <c r="FM118" i="3"/>
  <c r="FN118" i="3"/>
  <c r="FO118" i="3"/>
  <c r="FP118" i="3"/>
  <c r="FQ118" i="3"/>
  <c r="FR118" i="3"/>
  <c r="FS118" i="3"/>
  <c r="FT118" i="3"/>
  <c r="FU118" i="3"/>
  <c r="FV118" i="3"/>
  <c r="FW118" i="3"/>
  <c r="FX118" i="3"/>
  <c r="FY118" i="3"/>
  <c r="FZ118" i="3"/>
  <c r="GA118" i="3"/>
  <c r="GB118" i="3"/>
  <c r="GC118" i="3"/>
  <c r="GD118" i="3"/>
  <c r="GE118" i="3"/>
  <c r="GF118" i="3"/>
  <c r="GG118" i="3"/>
  <c r="GH118" i="3"/>
  <c r="GI118" i="3"/>
  <c r="GJ118" i="3"/>
  <c r="GK118" i="3"/>
  <c r="GL118" i="3"/>
  <c r="GM118" i="3"/>
  <c r="GN118" i="3"/>
  <c r="GO118" i="3"/>
  <c r="GP118" i="3"/>
  <c r="GQ118" i="3"/>
  <c r="GR118" i="3"/>
  <c r="GS118" i="3"/>
  <c r="GT118" i="3"/>
  <c r="GU118" i="3"/>
  <c r="GV118" i="3"/>
  <c r="GW118" i="3"/>
  <c r="GX118" i="3"/>
  <c r="GY118" i="3"/>
  <c r="GZ118" i="3"/>
  <c r="HA118" i="3"/>
  <c r="HB118" i="3"/>
  <c r="HC118" i="3"/>
  <c r="HD118" i="3"/>
  <c r="HE118" i="3"/>
  <c r="HF118" i="3"/>
  <c r="HG118" i="3"/>
  <c r="HH118" i="3"/>
  <c r="HI118" i="3"/>
  <c r="HJ118" i="3"/>
  <c r="HK118" i="3"/>
  <c r="HL118" i="3"/>
  <c r="HM118" i="3"/>
  <c r="HN118" i="3"/>
  <c r="HO118" i="3"/>
  <c r="HP118" i="3"/>
  <c r="HQ118" i="3"/>
  <c r="HR118" i="3"/>
  <c r="HS118" i="3"/>
  <c r="HT118" i="3"/>
  <c r="HU118" i="3"/>
  <c r="HV118" i="3"/>
  <c r="HW118" i="3"/>
  <c r="HX118" i="3"/>
  <c r="HY118" i="3"/>
  <c r="HZ118" i="3"/>
  <c r="IA118" i="3"/>
  <c r="IB118" i="3"/>
  <c r="IC118" i="3"/>
  <c r="ID118" i="3"/>
  <c r="IE118" i="3"/>
  <c r="IF118" i="3"/>
  <c r="IG118" i="3"/>
  <c r="IH118" i="3"/>
  <c r="II118" i="3"/>
  <c r="IJ118" i="3"/>
  <c r="IK118" i="3"/>
  <c r="IL118" i="3"/>
  <c r="IM118" i="3"/>
  <c r="IN118" i="3"/>
  <c r="IO118" i="3"/>
  <c r="IP118" i="3"/>
  <c r="IQ118" i="3"/>
  <c r="IR118" i="3"/>
  <c r="IS118" i="3"/>
  <c r="IT118" i="3"/>
  <c r="IU118" i="3"/>
  <c r="IV118" i="3"/>
  <c r="IW118" i="3"/>
  <c r="IX118" i="3"/>
  <c r="IY118" i="3"/>
  <c r="IZ118" i="3"/>
  <c r="JA118" i="3"/>
  <c r="JB118" i="3"/>
  <c r="JC118" i="3"/>
  <c r="JD118" i="3"/>
  <c r="JE118" i="3"/>
  <c r="JF118" i="3"/>
  <c r="JG118" i="3"/>
  <c r="JH118" i="3"/>
  <c r="JI118" i="3"/>
  <c r="JJ118" i="3"/>
  <c r="JK118" i="3"/>
  <c r="JL118" i="3"/>
  <c r="JM118" i="3"/>
  <c r="JN118" i="3"/>
  <c r="JO118" i="3"/>
  <c r="JP118" i="3"/>
  <c r="JQ118" i="3"/>
  <c r="JR118" i="3"/>
  <c r="JS118" i="3"/>
  <c r="JT118" i="3"/>
  <c r="JU118" i="3"/>
  <c r="JV118" i="3"/>
  <c r="JW118" i="3"/>
  <c r="JX118" i="3"/>
  <c r="JY118" i="3"/>
  <c r="JZ118" i="3"/>
  <c r="KA118" i="3"/>
  <c r="KB118" i="3"/>
  <c r="KC118" i="3"/>
  <c r="KD118" i="3"/>
  <c r="KE118" i="3"/>
  <c r="KF118" i="3"/>
  <c r="KG118" i="3"/>
  <c r="KH118" i="3"/>
  <c r="KI118" i="3"/>
  <c r="KJ118" i="3"/>
  <c r="KK118" i="3"/>
  <c r="KL118" i="3"/>
  <c r="KM118" i="3"/>
  <c r="KN118" i="3"/>
  <c r="KO118" i="3"/>
  <c r="KP118" i="3"/>
  <c r="KQ118" i="3"/>
  <c r="KR118" i="3"/>
  <c r="KS118" i="3"/>
  <c r="KT118" i="3"/>
  <c r="KU118" i="3"/>
  <c r="KV118" i="3"/>
  <c r="KW118" i="3"/>
  <c r="KX118" i="3"/>
  <c r="KY118" i="3"/>
  <c r="KZ118" i="3"/>
  <c r="LA118" i="3"/>
  <c r="LB118" i="3"/>
  <c r="LC118" i="3"/>
  <c r="LD118" i="3"/>
  <c r="LE118" i="3"/>
  <c r="LF118" i="3"/>
  <c r="LG118" i="3"/>
  <c r="LH118" i="3"/>
  <c r="LI118" i="3"/>
  <c r="LJ118" i="3"/>
  <c r="LK118" i="3"/>
  <c r="LL118" i="3"/>
  <c r="LM118" i="3"/>
  <c r="LN118" i="3"/>
  <c r="LO118" i="3"/>
  <c r="C119" i="3"/>
  <c r="D119" i="3"/>
  <c r="E119" i="3"/>
  <c r="F119" i="3"/>
  <c r="G119" i="3"/>
  <c r="H119" i="3"/>
  <c r="I119" i="3"/>
  <c r="J119" i="3"/>
  <c r="K119" i="3"/>
  <c r="L119" i="3"/>
  <c r="M119" i="3"/>
  <c r="N119" i="3"/>
  <c r="O119" i="3"/>
  <c r="P119" i="3"/>
  <c r="Q119" i="3"/>
  <c r="R119" i="3"/>
  <c r="S119" i="3"/>
  <c r="T119" i="3"/>
  <c r="U119" i="3"/>
  <c r="V119" i="3"/>
  <c r="W119" i="3"/>
  <c r="X119" i="3"/>
  <c r="Y119" i="3"/>
  <c r="Z119" i="3"/>
  <c r="AA119" i="3"/>
  <c r="AB119" i="3"/>
  <c r="AC119" i="3"/>
  <c r="AD119" i="3"/>
  <c r="AE119" i="3"/>
  <c r="AF119" i="3"/>
  <c r="AG119" i="3"/>
  <c r="AH119" i="3"/>
  <c r="AI119" i="3"/>
  <c r="AJ119" i="3"/>
  <c r="AK119" i="3"/>
  <c r="AL119" i="3"/>
  <c r="AM119" i="3"/>
  <c r="AN119" i="3"/>
  <c r="AO119" i="3"/>
  <c r="AP119" i="3"/>
  <c r="AQ119" i="3"/>
  <c r="AR119" i="3"/>
  <c r="AS119" i="3"/>
  <c r="AT119" i="3"/>
  <c r="AU119" i="3"/>
  <c r="AV119" i="3"/>
  <c r="AW119" i="3"/>
  <c r="AX119" i="3"/>
  <c r="AY119" i="3"/>
  <c r="AZ119" i="3"/>
  <c r="BA119" i="3"/>
  <c r="BB119" i="3"/>
  <c r="BC119" i="3"/>
  <c r="BD119" i="3"/>
  <c r="BE119" i="3"/>
  <c r="BF119" i="3"/>
  <c r="BG119" i="3"/>
  <c r="BH119" i="3"/>
  <c r="BI119" i="3"/>
  <c r="BJ119" i="3"/>
  <c r="BK119" i="3"/>
  <c r="BL119" i="3"/>
  <c r="BM119" i="3"/>
  <c r="BN119" i="3"/>
  <c r="BO119" i="3"/>
  <c r="BP119" i="3"/>
  <c r="BQ119" i="3"/>
  <c r="BR119" i="3"/>
  <c r="BS119" i="3"/>
  <c r="BT119" i="3"/>
  <c r="BU119" i="3"/>
  <c r="BV119" i="3"/>
  <c r="BW119" i="3"/>
  <c r="BX119" i="3"/>
  <c r="BY119" i="3"/>
  <c r="BZ119" i="3"/>
  <c r="CA119" i="3"/>
  <c r="CB119" i="3"/>
  <c r="CC119" i="3"/>
  <c r="CD119" i="3"/>
  <c r="CE119" i="3"/>
  <c r="CF119" i="3"/>
  <c r="CG119" i="3"/>
  <c r="CH119" i="3"/>
  <c r="CI119" i="3"/>
  <c r="CJ119" i="3"/>
  <c r="CK119" i="3"/>
  <c r="CL119" i="3"/>
  <c r="CM119" i="3"/>
  <c r="CN119" i="3"/>
  <c r="CO119" i="3"/>
  <c r="CP119" i="3"/>
  <c r="CQ119" i="3"/>
  <c r="CR119" i="3"/>
  <c r="CS119" i="3"/>
  <c r="CT119" i="3"/>
  <c r="CU119" i="3"/>
  <c r="CV119" i="3"/>
  <c r="CW119" i="3"/>
  <c r="CX119" i="3"/>
  <c r="CY119" i="3"/>
  <c r="CZ119" i="3"/>
  <c r="DA119" i="3"/>
  <c r="DB119" i="3"/>
  <c r="DC119" i="3"/>
  <c r="DD119" i="3"/>
  <c r="DE119" i="3"/>
  <c r="DF119" i="3"/>
  <c r="DG119" i="3"/>
  <c r="DH119" i="3"/>
  <c r="DI119" i="3"/>
  <c r="DJ119" i="3"/>
  <c r="DK119" i="3"/>
  <c r="DL119" i="3"/>
  <c r="DM119" i="3"/>
  <c r="DN119" i="3"/>
  <c r="DO119" i="3"/>
  <c r="DP119" i="3"/>
  <c r="DQ119" i="3"/>
  <c r="DR119" i="3"/>
  <c r="DS119" i="3"/>
  <c r="DT119" i="3"/>
  <c r="DU119" i="3"/>
  <c r="DV119" i="3"/>
  <c r="DW119" i="3"/>
  <c r="DX119" i="3"/>
  <c r="DY119" i="3"/>
  <c r="DZ119" i="3"/>
  <c r="EA119" i="3"/>
  <c r="EB119" i="3"/>
  <c r="EC119" i="3"/>
  <c r="ED119" i="3"/>
  <c r="EE119" i="3"/>
  <c r="EF119" i="3"/>
  <c r="EG119" i="3"/>
  <c r="EH119" i="3"/>
  <c r="EI119" i="3"/>
  <c r="EJ119" i="3"/>
  <c r="EK119" i="3"/>
  <c r="EL119" i="3"/>
  <c r="EM119" i="3"/>
  <c r="EN119" i="3"/>
  <c r="EO119" i="3"/>
  <c r="EP119" i="3"/>
  <c r="EQ119" i="3"/>
  <c r="ER119" i="3"/>
  <c r="ES119" i="3"/>
  <c r="ET119" i="3"/>
  <c r="EU119" i="3"/>
  <c r="EV119" i="3"/>
  <c r="EW119" i="3"/>
  <c r="EX119" i="3"/>
  <c r="EY119" i="3"/>
  <c r="EZ119" i="3"/>
  <c r="FA119" i="3"/>
  <c r="FB119" i="3"/>
  <c r="FC119" i="3"/>
  <c r="FD119" i="3"/>
  <c r="FE119" i="3"/>
  <c r="FF119" i="3"/>
  <c r="FG119" i="3"/>
  <c r="FH119" i="3"/>
  <c r="FI119" i="3"/>
  <c r="FJ119" i="3"/>
  <c r="FK119" i="3"/>
  <c r="FL119" i="3"/>
  <c r="FM119" i="3"/>
  <c r="FN119" i="3"/>
  <c r="FO119" i="3"/>
  <c r="FP119" i="3"/>
  <c r="FQ119" i="3"/>
  <c r="FR119" i="3"/>
  <c r="FS119" i="3"/>
  <c r="FT119" i="3"/>
  <c r="FU119" i="3"/>
  <c r="FV119" i="3"/>
  <c r="FW119" i="3"/>
  <c r="FX119" i="3"/>
  <c r="FY119" i="3"/>
  <c r="FZ119" i="3"/>
  <c r="GA119" i="3"/>
  <c r="GB119" i="3"/>
  <c r="GC119" i="3"/>
  <c r="GD119" i="3"/>
  <c r="GE119" i="3"/>
  <c r="GF119" i="3"/>
  <c r="GG119" i="3"/>
  <c r="GH119" i="3"/>
  <c r="GI119" i="3"/>
  <c r="GJ119" i="3"/>
  <c r="GK119" i="3"/>
  <c r="GL119" i="3"/>
  <c r="GM119" i="3"/>
  <c r="GN119" i="3"/>
  <c r="GO119" i="3"/>
  <c r="GP119" i="3"/>
  <c r="GQ119" i="3"/>
  <c r="GR119" i="3"/>
  <c r="GS119" i="3"/>
  <c r="GT119" i="3"/>
  <c r="GU119" i="3"/>
  <c r="GV119" i="3"/>
  <c r="GW119" i="3"/>
  <c r="GX119" i="3"/>
  <c r="GY119" i="3"/>
  <c r="GZ119" i="3"/>
  <c r="HA119" i="3"/>
  <c r="HB119" i="3"/>
  <c r="HC119" i="3"/>
  <c r="HD119" i="3"/>
  <c r="HE119" i="3"/>
  <c r="HF119" i="3"/>
  <c r="HG119" i="3"/>
  <c r="HH119" i="3"/>
  <c r="HI119" i="3"/>
  <c r="HJ119" i="3"/>
  <c r="HK119" i="3"/>
  <c r="HL119" i="3"/>
  <c r="HM119" i="3"/>
  <c r="HN119" i="3"/>
  <c r="HO119" i="3"/>
  <c r="HP119" i="3"/>
  <c r="HQ119" i="3"/>
  <c r="HR119" i="3"/>
  <c r="HS119" i="3"/>
  <c r="HT119" i="3"/>
  <c r="HU119" i="3"/>
  <c r="HV119" i="3"/>
  <c r="HW119" i="3"/>
  <c r="HX119" i="3"/>
  <c r="HY119" i="3"/>
  <c r="HZ119" i="3"/>
  <c r="IA119" i="3"/>
  <c r="IB119" i="3"/>
  <c r="IC119" i="3"/>
  <c r="ID119" i="3"/>
  <c r="IE119" i="3"/>
  <c r="IF119" i="3"/>
  <c r="IG119" i="3"/>
  <c r="IH119" i="3"/>
  <c r="II119" i="3"/>
  <c r="IJ119" i="3"/>
  <c r="IK119" i="3"/>
  <c r="IL119" i="3"/>
  <c r="IM119" i="3"/>
  <c r="IN119" i="3"/>
  <c r="IO119" i="3"/>
  <c r="IP119" i="3"/>
  <c r="IQ119" i="3"/>
  <c r="IR119" i="3"/>
  <c r="IS119" i="3"/>
  <c r="IT119" i="3"/>
  <c r="IU119" i="3"/>
  <c r="IV119" i="3"/>
  <c r="IW119" i="3"/>
  <c r="IX119" i="3"/>
  <c r="IY119" i="3"/>
  <c r="IZ119" i="3"/>
  <c r="JA119" i="3"/>
  <c r="JB119" i="3"/>
  <c r="JC119" i="3"/>
  <c r="JD119" i="3"/>
  <c r="JE119" i="3"/>
  <c r="JF119" i="3"/>
  <c r="JG119" i="3"/>
  <c r="JH119" i="3"/>
  <c r="JI119" i="3"/>
  <c r="JJ119" i="3"/>
  <c r="JK119" i="3"/>
  <c r="JL119" i="3"/>
  <c r="JM119" i="3"/>
  <c r="JN119" i="3"/>
  <c r="JO119" i="3"/>
  <c r="JP119" i="3"/>
  <c r="JQ119" i="3"/>
  <c r="JR119" i="3"/>
  <c r="JS119" i="3"/>
  <c r="JT119" i="3"/>
  <c r="JU119" i="3"/>
  <c r="JV119" i="3"/>
  <c r="JW119" i="3"/>
  <c r="JX119" i="3"/>
  <c r="JY119" i="3"/>
  <c r="JZ119" i="3"/>
  <c r="KA119" i="3"/>
  <c r="KB119" i="3"/>
  <c r="KC119" i="3"/>
  <c r="KD119" i="3"/>
  <c r="KE119" i="3"/>
  <c r="KF119" i="3"/>
  <c r="KG119" i="3"/>
  <c r="KH119" i="3"/>
  <c r="KI119" i="3"/>
  <c r="KJ119" i="3"/>
  <c r="KK119" i="3"/>
  <c r="KL119" i="3"/>
  <c r="KM119" i="3"/>
  <c r="KN119" i="3"/>
  <c r="KO119" i="3"/>
  <c r="KP119" i="3"/>
  <c r="KQ119" i="3"/>
  <c r="KR119" i="3"/>
  <c r="KS119" i="3"/>
  <c r="KT119" i="3"/>
  <c r="KU119" i="3"/>
  <c r="KV119" i="3"/>
  <c r="KW119" i="3"/>
  <c r="KX119" i="3"/>
  <c r="KY119" i="3"/>
  <c r="KZ119" i="3"/>
  <c r="LA119" i="3"/>
  <c r="LB119" i="3"/>
  <c r="LC119" i="3"/>
  <c r="LD119" i="3"/>
  <c r="LE119" i="3"/>
  <c r="LF119" i="3"/>
  <c r="LG119" i="3"/>
  <c r="LH119" i="3"/>
  <c r="LI119" i="3"/>
  <c r="LJ119" i="3"/>
  <c r="LK119" i="3"/>
  <c r="LL119" i="3"/>
  <c r="LM119" i="3"/>
  <c r="LN119" i="3"/>
  <c r="LO119" i="3"/>
  <c r="C120" i="3"/>
  <c r="D120" i="3"/>
  <c r="E120" i="3"/>
  <c r="F120" i="3"/>
  <c r="G120" i="3"/>
  <c r="H120" i="3"/>
  <c r="I120" i="3"/>
  <c r="J120" i="3"/>
  <c r="K120" i="3"/>
  <c r="L120" i="3"/>
  <c r="M120" i="3"/>
  <c r="N120" i="3"/>
  <c r="O120" i="3"/>
  <c r="P120" i="3"/>
  <c r="Q120" i="3"/>
  <c r="R120" i="3"/>
  <c r="S120" i="3"/>
  <c r="T120" i="3"/>
  <c r="U120" i="3"/>
  <c r="V120" i="3"/>
  <c r="W120" i="3"/>
  <c r="X120" i="3"/>
  <c r="Y120" i="3"/>
  <c r="Z120" i="3"/>
  <c r="AA120" i="3"/>
  <c r="AB120" i="3"/>
  <c r="AC120" i="3"/>
  <c r="AD120" i="3"/>
  <c r="AE120" i="3"/>
  <c r="AF120" i="3"/>
  <c r="AG120" i="3"/>
  <c r="AH120" i="3"/>
  <c r="AI120" i="3"/>
  <c r="AJ120" i="3"/>
  <c r="AK120" i="3"/>
  <c r="AL120" i="3"/>
  <c r="AM120" i="3"/>
  <c r="AN120" i="3"/>
  <c r="AO120" i="3"/>
  <c r="AP120" i="3"/>
  <c r="AQ120" i="3"/>
  <c r="AR120" i="3"/>
  <c r="AS120" i="3"/>
  <c r="AT120" i="3"/>
  <c r="AU120" i="3"/>
  <c r="AV120" i="3"/>
  <c r="AW120" i="3"/>
  <c r="AX120" i="3"/>
  <c r="AY120" i="3"/>
  <c r="AZ120" i="3"/>
  <c r="BA120" i="3"/>
  <c r="BB120" i="3"/>
  <c r="BC120" i="3"/>
  <c r="BD120" i="3"/>
  <c r="BE120" i="3"/>
  <c r="BF120" i="3"/>
  <c r="BG120" i="3"/>
  <c r="BH120" i="3"/>
  <c r="BI120" i="3"/>
  <c r="BJ120" i="3"/>
  <c r="BK120" i="3"/>
  <c r="BL120" i="3"/>
  <c r="BM120" i="3"/>
  <c r="BN120" i="3"/>
  <c r="BO120" i="3"/>
  <c r="BP120" i="3"/>
  <c r="BQ120" i="3"/>
  <c r="BR120" i="3"/>
  <c r="BS120" i="3"/>
  <c r="BT120" i="3"/>
  <c r="BU120" i="3"/>
  <c r="BV120" i="3"/>
  <c r="BW120" i="3"/>
  <c r="BX120" i="3"/>
  <c r="BY120" i="3"/>
  <c r="BZ120" i="3"/>
  <c r="CA120" i="3"/>
  <c r="CB120" i="3"/>
  <c r="CC120" i="3"/>
  <c r="CD120" i="3"/>
  <c r="CE120" i="3"/>
  <c r="CF120" i="3"/>
  <c r="CG120" i="3"/>
  <c r="CH120" i="3"/>
  <c r="CI120" i="3"/>
  <c r="CJ120" i="3"/>
  <c r="CK120" i="3"/>
  <c r="CL120" i="3"/>
  <c r="CM120" i="3"/>
  <c r="CN120" i="3"/>
  <c r="CO120" i="3"/>
  <c r="CP120" i="3"/>
  <c r="CQ120" i="3"/>
  <c r="CR120" i="3"/>
  <c r="CS120" i="3"/>
  <c r="CT120" i="3"/>
  <c r="CU120" i="3"/>
  <c r="CV120" i="3"/>
  <c r="CW120" i="3"/>
  <c r="CX120" i="3"/>
  <c r="CY120" i="3"/>
  <c r="CZ120" i="3"/>
  <c r="DA120" i="3"/>
  <c r="DB120" i="3"/>
  <c r="DC120" i="3"/>
  <c r="DD120" i="3"/>
  <c r="DE120" i="3"/>
  <c r="DF120" i="3"/>
  <c r="DG120" i="3"/>
  <c r="DH120" i="3"/>
  <c r="DI120" i="3"/>
  <c r="DJ120" i="3"/>
  <c r="DK120" i="3"/>
  <c r="DL120" i="3"/>
  <c r="DM120" i="3"/>
  <c r="DN120" i="3"/>
  <c r="DO120" i="3"/>
  <c r="DP120" i="3"/>
  <c r="DQ120" i="3"/>
  <c r="DR120" i="3"/>
  <c r="DS120" i="3"/>
  <c r="DT120" i="3"/>
  <c r="DU120" i="3"/>
  <c r="DV120" i="3"/>
  <c r="DW120" i="3"/>
  <c r="DX120" i="3"/>
  <c r="DY120" i="3"/>
  <c r="DZ120" i="3"/>
  <c r="EA120" i="3"/>
  <c r="EB120" i="3"/>
  <c r="EC120" i="3"/>
  <c r="ED120" i="3"/>
  <c r="EE120" i="3"/>
  <c r="EF120" i="3"/>
  <c r="EG120" i="3"/>
  <c r="EH120" i="3"/>
  <c r="EI120" i="3"/>
  <c r="EJ120" i="3"/>
  <c r="EK120" i="3"/>
  <c r="EL120" i="3"/>
  <c r="EM120" i="3"/>
  <c r="EN120" i="3"/>
  <c r="EO120" i="3"/>
  <c r="EP120" i="3"/>
  <c r="EQ120" i="3"/>
  <c r="ER120" i="3"/>
  <c r="ES120" i="3"/>
  <c r="ET120" i="3"/>
  <c r="EU120" i="3"/>
  <c r="EV120" i="3"/>
  <c r="EW120" i="3"/>
  <c r="EX120" i="3"/>
  <c r="EY120" i="3"/>
  <c r="EZ120" i="3"/>
  <c r="FA120" i="3"/>
  <c r="FB120" i="3"/>
  <c r="FC120" i="3"/>
  <c r="FD120" i="3"/>
  <c r="FE120" i="3"/>
  <c r="FF120" i="3"/>
  <c r="FG120" i="3"/>
  <c r="FH120" i="3"/>
  <c r="FI120" i="3"/>
  <c r="FJ120" i="3"/>
  <c r="FK120" i="3"/>
  <c r="FL120" i="3"/>
  <c r="FM120" i="3"/>
  <c r="FN120" i="3"/>
  <c r="FO120" i="3"/>
  <c r="FP120" i="3"/>
  <c r="FQ120" i="3"/>
  <c r="FR120" i="3"/>
  <c r="FS120" i="3"/>
  <c r="FT120" i="3"/>
  <c r="FU120" i="3"/>
  <c r="FV120" i="3"/>
  <c r="FW120" i="3"/>
  <c r="FX120" i="3"/>
  <c r="FY120" i="3"/>
  <c r="FZ120" i="3"/>
  <c r="GA120" i="3"/>
  <c r="GB120" i="3"/>
  <c r="GC120" i="3"/>
  <c r="GD120" i="3"/>
  <c r="GE120" i="3"/>
  <c r="GF120" i="3"/>
  <c r="GG120" i="3"/>
  <c r="GH120" i="3"/>
  <c r="GI120" i="3"/>
  <c r="GJ120" i="3"/>
  <c r="GK120" i="3"/>
  <c r="GL120" i="3"/>
  <c r="GM120" i="3"/>
  <c r="GN120" i="3"/>
  <c r="GO120" i="3"/>
  <c r="GP120" i="3"/>
  <c r="GQ120" i="3"/>
  <c r="GR120" i="3"/>
  <c r="GS120" i="3"/>
  <c r="GT120" i="3"/>
  <c r="GU120" i="3"/>
  <c r="GV120" i="3"/>
  <c r="GW120" i="3"/>
  <c r="GX120" i="3"/>
  <c r="GY120" i="3"/>
  <c r="GZ120" i="3"/>
  <c r="HA120" i="3"/>
  <c r="HB120" i="3"/>
  <c r="HC120" i="3"/>
  <c r="HD120" i="3"/>
  <c r="HE120" i="3"/>
  <c r="HF120" i="3"/>
  <c r="HG120" i="3"/>
  <c r="HH120" i="3"/>
  <c r="HI120" i="3"/>
  <c r="HJ120" i="3"/>
  <c r="HK120" i="3"/>
  <c r="HL120" i="3"/>
  <c r="HM120" i="3"/>
  <c r="HN120" i="3"/>
  <c r="HO120" i="3"/>
  <c r="HP120" i="3"/>
  <c r="HQ120" i="3"/>
  <c r="HR120" i="3"/>
  <c r="HS120" i="3"/>
  <c r="HT120" i="3"/>
  <c r="HU120" i="3"/>
  <c r="HV120" i="3"/>
  <c r="HW120" i="3"/>
  <c r="HX120" i="3"/>
  <c r="HY120" i="3"/>
  <c r="HZ120" i="3"/>
  <c r="IA120" i="3"/>
  <c r="IB120" i="3"/>
  <c r="IC120" i="3"/>
  <c r="ID120" i="3"/>
  <c r="IE120" i="3"/>
  <c r="IF120" i="3"/>
  <c r="IG120" i="3"/>
  <c r="IH120" i="3"/>
  <c r="II120" i="3"/>
  <c r="IJ120" i="3"/>
  <c r="IK120" i="3"/>
  <c r="IL120" i="3"/>
  <c r="IM120" i="3"/>
  <c r="IN120" i="3"/>
  <c r="IO120" i="3"/>
  <c r="IP120" i="3"/>
  <c r="IQ120" i="3"/>
  <c r="IR120" i="3"/>
  <c r="IS120" i="3"/>
  <c r="IT120" i="3"/>
  <c r="IU120" i="3"/>
  <c r="IV120" i="3"/>
  <c r="IW120" i="3"/>
  <c r="IX120" i="3"/>
  <c r="IY120" i="3"/>
  <c r="IZ120" i="3"/>
  <c r="JA120" i="3"/>
  <c r="JB120" i="3"/>
  <c r="JC120" i="3"/>
  <c r="JD120" i="3"/>
  <c r="JE120" i="3"/>
  <c r="JF120" i="3"/>
  <c r="JG120" i="3"/>
  <c r="JH120" i="3"/>
  <c r="JI120" i="3"/>
  <c r="JJ120" i="3"/>
  <c r="JK120" i="3"/>
  <c r="JL120" i="3"/>
  <c r="JM120" i="3"/>
  <c r="JN120" i="3"/>
  <c r="JO120" i="3"/>
  <c r="JP120" i="3"/>
  <c r="JQ120" i="3"/>
  <c r="JR120" i="3"/>
  <c r="JS120" i="3"/>
  <c r="JT120" i="3"/>
  <c r="JU120" i="3"/>
  <c r="JV120" i="3"/>
  <c r="JW120" i="3"/>
  <c r="JX120" i="3"/>
  <c r="JY120" i="3"/>
  <c r="JZ120" i="3"/>
  <c r="KA120" i="3"/>
  <c r="KB120" i="3"/>
  <c r="KC120" i="3"/>
  <c r="KD120" i="3"/>
  <c r="KE120" i="3"/>
  <c r="KF120" i="3"/>
  <c r="KG120" i="3"/>
  <c r="KH120" i="3"/>
  <c r="KI120" i="3"/>
  <c r="KJ120" i="3"/>
  <c r="KK120" i="3"/>
  <c r="KL120" i="3"/>
  <c r="KM120" i="3"/>
  <c r="KN120" i="3"/>
  <c r="KO120" i="3"/>
  <c r="KP120" i="3"/>
  <c r="KQ120" i="3"/>
  <c r="KR120" i="3"/>
  <c r="KS120" i="3"/>
  <c r="KT120" i="3"/>
  <c r="KU120" i="3"/>
  <c r="KV120" i="3"/>
  <c r="KW120" i="3"/>
  <c r="KX120" i="3"/>
  <c r="KY120" i="3"/>
  <c r="KZ120" i="3"/>
  <c r="LA120" i="3"/>
  <c r="LB120" i="3"/>
  <c r="LC120" i="3"/>
  <c r="LD120" i="3"/>
  <c r="LE120" i="3"/>
  <c r="LF120" i="3"/>
  <c r="LG120" i="3"/>
  <c r="LH120" i="3"/>
  <c r="LI120" i="3"/>
  <c r="LJ120" i="3"/>
  <c r="LK120" i="3"/>
  <c r="LL120" i="3"/>
  <c r="LM120" i="3"/>
  <c r="LN120" i="3"/>
  <c r="LO120" i="3"/>
  <c r="C121" i="3"/>
  <c r="D121" i="3"/>
  <c r="E121" i="3"/>
  <c r="F121" i="3"/>
  <c r="G121" i="3"/>
  <c r="H121" i="3"/>
  <c r="I121" i="3"/>
  <c r="J121" i="3"/>
  <c r="K121" i="3"/>
  <c r="L121" i="3"/>
  <c r="M121" i="3"/>
  <c r="N121" i="3"/>
  <c r="O121" i="3"/>
  <c r="P121" i="3"/>
  <c r="Q121" i="3"/>
  <c r="R121" i="3"/>
  <c r="S121" i="3"/>
  <c r="T121" i="3"/>
  <c r="U121" i="3"/>
  <c r="V121" i="3"/>
  <c r="W121" i="3"/>
  <c r="X121" i="3"/>
  <c r="Y121" i="3"/>
  <c r="Z121" i="3"/>
  <c r="AA121" i="3"/>
  <c r="AB121" i="3"/>
  <c r="AC121" i="3"/>
  <c r="AD121" i="3"/>
  <c r="AE121" i="3"/>
  <c r="AF121" i="3"/>
  <c r="AG121" i="3"/>
  <c r="AH121" i="3"/>
  <c r="AI121" i="3"/>
  <c r="AJ121" i="3"/>
  <c r="AK121" i="3"/>
  <c r="AL121" i="3"/>
  <c r="AM121" i="3"/>
  <c r="AN121" i="3"/>
  <c r="AO121" i="3"/>
  <c r="AP121" i="3"/>
  <c r="AQ121" i="3"/>
  <c r="AR121" i="3"/>
  <c r="AS121" i="3"/>
  <c r="AT121" i="3"/>
  <c r="AU121" i="3"/>
  <c r="AV121" i="3"/>
  <c r="AW121" i="3"/>
  <c r="AX121" i="3"/>
  <c r="AY121" i="3"/>
  <c r="AZ121" i="3"/>
  <c r="BA121" i="3"/>
  <c r="BB121" i="3"/>
  <c r="BC121" i="3"/>
  <c r="BD121" i="3"/>
  <c r="BE121" i="3"/>
  <c r="BF121" i="3"/>
  <c r="BG121" i="3"/>
  <c r="BH121" i="3"/>
  <c r="BI121" i="3"/>
  <c r="BJ121" i="3"/>
  <c r="BK121" i="3"/>
  <c r="BL121" i="3"/>
  <c r="BM121" i="3"/>
  <c r="BN121" i="3"/>
  <c r="BO121" i="3"/>
  <c r="BP121" i="3"/>
  <c r="BQ121" i="3"/>
  <c r="BR121" i="3"/>
  <c r="BS121" i="3"/>
  <c r="BT121" i="3"/>
  <c r="BU121" i="3"/>
  <c r="BV121" i="3"/>
  <c r="BW121" i="3"/>
  <c r="BX121" i="3"/>
  <c r="BY121" i="3"/>
  <c r="BZ121" i="3"/>
  <c r="CA121" i="3"/>
  <c r="CB121" i="3"/>
  <c r="CC121" i="3"/>
  <c r="CD121" i="3"/>
  <c r="CE121" i="3"/>
  <c r="CF121" i="3"/>
  <c r="CG121" i="3"/>
  <c r="CH121" i="3"/>
  <c r="CI121" i="3"/>
  <c r="CJ121" i="3"/>
  <c r="CK121" i="3"/>
  <c r="CL121" i="3"/>
  <c r="CM121" i="3"/>
  <c r="CN121" i="3"/>
  <c r="CO121" i="3"/>
  <c r="CP121" i="3"/>
  <c r="CQ121" i="3"/>
  <c r="CR121" i="3"/>
  <c r="CS121" i="3"/>
  <c r="CT121" i="3"/>
  <c r="CU121" i="3"/>
  <c r="CV121" i="3"/>
  <c r="CW121" i="3"/>
  <c r="CX121" i="3"/>
  <c r="CY121" i="3"/>
  <c r="CZ121" i="3"/>
  <c r="DA121" i="3"/>
  <c r="DB121" i="3"/>
  <c r="DC121" i="3"/>
  <c r="DD121" i="3"/>
  <c r="DE121" i="3"/>
  <c r="DF121" i="3"/>
  <c r="DG121" i="3"/>
  <c r="DH121" i="3"/>
  <c r="DI121" i="3"/>
  <c r="DJ121" i="3"/>
  <c r="DK121" i="3"/>
  <c r="DL121" i="3"/>
  <c r="DM121" i="3"/>
  <c r="DN121" i="3"/>
  <c r="DO121" i="3"/>
  <c r="DP121" i="3"/>
  <c r="DQ121" i="3"/>
  <c r="DR121" i="3"/>
  <c r="DS121" i="3"/>
  <c r="DT121" i="3"/>
  <c r="DU121" i="3"/>
  <c r="DV121" i="3"/>
  <c r="DW121" i="3"/>
  <c r="DX121" i="3"/>
  <c r="DY121" i="3"/>
  <c r="DZ121" i="3"/>
  <c r="EA121" i="3"/>
  <c r="EB121" i="3"/>
  <c r="EC121" i="3"/>
  <c r="ED121" i="3"/>
  <c r="EE121" i="3"/>
  <c r="EF121" i="3"/>
  <c r="EG121" i="3"/>
  <c r="EH121" i="3"/>
  <c r="EI121" i="3"/>
  <c r="EJ121" i="3"/>
  <c r="EK121" i="3"/>
  <c r="EL121" i="3"/>
  <c r="EM121" i="3"/>
  <c r="EN121" i="3"/>
  <c r="EO121" i="3"/>
  <c r="EP121" i="3"/>
  <c r="EQ121" i="3"/>
  <c r="ER121" i="3"/>
  <c r="ES121" i="3"/>
  <c r="ET121" i="3"/>
  <c r="EU121" i="3"/>
  <c r="EV121" i="3"/>
  <c r="EW121" i="3"/>
  <c r="EX121" i="3"/>
  <c r="EY121" i="3"/>
  <c r="EZ121" i="3"/>
  <c r="FA121" i="3"/>
  <c r="FB121" i="3"/>
  <c r="FC121" i="3"/>
  <c r="FD121" i="3"/>
  <c r="FE121" i="3"/>
  <c r="FF121" i="3"/>
  <c r="FG121" i="3"/>
  <c r="FH121" i="3"/>
  <c r="FI121" i="3"/>
  <c r="FJ121" i="3"/>
  <c r="FK121" i="3"/>
  <c r="FL121" i="3"/>
  <c r="FM121" i="3"/>
  <c r="FN121" i="3"/>
  <c r="FO121" i="3"/>
  <c r="FP121" i="3"/>
  <c r="FQ121" i="3"/>
  <c r="FR121" i="3"/>
  <c r="FS121" i="3"/>
  <c r="FT121" i="3"/>
  <c r="FU121" i="3"/>
  <c r="FV121" i="3"/>
  <c r="FW121" i="3"/>
  <c r="FX121" i="3"/>
  <c r="FY121" i="3"/>
  <c r="FZ121" i="3"/>
  <c r="GA121" i="3"/>
  <c r="GB121" i="3"/>
  <c r="GC121" i="3"/>
  <c r="GD121" i="3"/>
  <c r="GE121" i="3"/>
  <c r="GF121" i="3"/>
  <c r="GG121" i="3"/>
  <c r="GH121" i="3"/>
  <c r="GI121" i="3"/>
  <c r="GJ121" i="3"/>
  <c r="GK121" i="3"/>
  <c r="GL121" i="3"/>
  <c r="GM121" i="3"/>
  <c r="GN121" i="3"/>
  <c r="GO121" i="3"/>
  <c r="GP121" i="3"/>
  <c r="GQ121" i="3"/>
  <c r="GR121" i="3"/>
  <c r="GS121" i="3"/>
  <c r="GT121" i="3"/>
  <c r="GU121" i="3"/>
  <c r="GV121" i="3"/>
  <c r="GW121" i="3"/>
  <c r="GX121" i="3"/>
  <c r="GY121" i="3"/>
  <c r="GZ121" i="3"/>
  <c r="HA121" i="3"/>
  <c r="HB121" i="3"/>
  <c r="HC121" i="3"/>
  <c r="HD121" i="3"/>
  <c r="HE121" i="3"/>
  <c r="HF121" i="3"/>
  <c r="HG121" i="3"/>
  <c r="HH121" i="3"/>
  <c r="HI121" i="3"/>
  <c r="HJ121" i="3"/>
  <c r="HK121" i="3"/>
  <c r="HL121" i="3"/>
  <c r="HM121" i="3"/>
  <c r="HN121" i="3"/>
  <c r="HO121" i="3"/>
  <c r="HP121" i="3"/>
  <c r="HQ121" i="3"/>
  <c r="HR121" i="3"/>
  <c r="HS121" i="3"/>
  <c r="HT121" i="3"/>
  <c r="HU121" i="3"/>
  <c r="HV121" i="3"/>
  <c r="HW121" i="3"/>
  <c r="HX121" i="3"/>
  <c r="HY121" i="3"/>
  <c r="HZ121" i="3"/>
  <c r="IA121" i="3"/>
  <c r="IB121" i="3"/>
  <c r="IC121" i="3"/>
  <c r="ID121" i="3"/>
  <c r="IE121" i="3"/>
  <c r="IF121" i="3"/>
  <c r="IG121" i="3"/>
  <c r="IH121" i="3"/>
  <c r="II121" i="3"/>
  <c r="IJ121" i="3"/>
  <c r="IK121" i="3"/>
  <c r="IL121" i="3"/>
  <c r="IM121" i="3"/>
  <c r="IN121" i="3"/>
  <c r="IO121" i="3"/>
  <c r="IP121" i="3"/>
  <c r="IQ121" i="3"/>
  <c r="IR121" i="3"/>
  <c r="IS121" i="3"/>
  <c r="IT121" i="3"/>
  <c r="IU121" i="3"/>
  <c r="IV121" i="3"/>
  <c r="IW121" i="3"/>
  <c r="IX121" i="3"/>
  <c r="IY121" i="3"/>
  <c r="IZ121" i="3"/>
  <c r="JA121" i="3"/>
  <c r="JB121" i="3"/>
  <c r="JC121" i="3"/>
  <c r="JD121" i="3"/>
  <c r="JE121" i="3"/>
  <c r="JF121" i="3"/>
  <c r="JG121" i="3"/>
  <c r="JH121" i="3"/>
  <c r="JI121" i="3"/>
  <c r="JJ121" i="3"/>
  <c r="JK121" i="3"/>
  <c r="JL121" i="3"/>
  <c r="JM121" i="3"/>
  <c r="JN121" i="3"/>
  <c r="JO121" i="3"/>
  <c r="JP121" i="3"/>
  <c r="JQ121" i="3"/>
  <c r="JR121" i="3"/>
  <c r="JS121" i="3"/>
  <c r="JT121" i="3"/>
  <c r="JU121" i="3"/>
  <c r="JV121" i="3"/>
  <c r="JW121" i="3"/>
  <c r="JX121" i="3"/>
  <c r="JY121" i="3"/>
  <c r="JZ121" i="3"/>
  <c r="KA121" i="3"/>
  <c r="KB121" i="3"/>
  <c r="KC121" i="3"/>
  <c r="KD121" i="3"/>
  <c r="KE121" i="3"/>
  <c r="KF121" i="3"/>
  <c r="KG121" i="3"/>
  <c r="KH121" i="3"/>
  <c r="KI121" i="3"/>
  <c r="KJ121" i="3"/>
  <c r="KK121" i="3"/>
  <c r="KL121" i="3"/>
  <c r="KM121" i="3"/>
  <c r="KN121" i="3"/>
  <c r="KO121" i="3"/>
  <c r="KP121" i="3"/>
  <c r="KQ121" i="3"/>
  <c r="KR121" i="3"/>
  <c r="KS121" i="3"/>
  <c r="KT121" i="3"/>
  <c r="KU121" i="3"/>
  <c r="KV121" i="3"/>
  <c r="KW121" i="3"/>
  <c r="KX121" i="3"/>
  <c r="KY121" i="3"/>
  <c r="KZ121" i="3"/>
  <c r="LA121" i="3"/>
  <c r="LB121" i="3"/>
  <c r="LC121" i="3"/>
  <c r="LD121" i="3"/>
  <c r="LE121" i="3"/>
  <c r="LF121" i="3"/>
  <c r="LG121" i="3"/>
  <c r="LH121" i="3"/>
  <c r="LI121" i="3"/>
  <c r="LJ121" i="3"/>
  <c r="LK121" i="3"/>
  <c r="LL121" i="3"/>
  <c r="LM121" i="3"/>
  <c r="LN121" i="3"/>
  <c r="LO121" i="3"/>
  <c r="C122" i="3"/>
  <c r="D122" i="3"/>
  <c r="E122" i="3"/>
  <c r="F122" i="3"/>
  <c r="G122" i="3"/>
  <c r="H122" i="3"/>
  <c r="I122" i="3"/>
  <c r="J122" i="3"/>
  <c r="K122" i="3"/>
  <c r="L122" i="3"/>
  <c r="M122" i="3"/>
  <c r="N122" i="3"/>
  <c r="O122" i="3"/>
  <c r="P122" i="3"/>
  <c r="Q122" i="3"/>
  <c r="R122" i="3"/>
  <c r="S122" i="3"/>
  <c r="T122" i="3"/>
  <c r="U122" i="3"/>
  <c r="V122" i="3"/>
  <c r="W122" i="3"/>
  <c r="X122" i="3"/>
  <c r="Y122" i="3"/>
  <c r="Z122" i="3"/>
  <c r="AA122" i="3"/>
  <c r="AB122" i="3"/>
  <c r="AC122" i="3"/>
  <c r="AD122" i="3"/>
  <c r="AE122" i="3"/>
  <c r="AF122" i="3"/>
  <c r="AG122" i="3"/>
  <c r="AH122" i="3"/>
  <c r="AI122" i="3"/>
  <c r="AJ122" i="3"/>
  <c r="AK122" i="3"/>
  <c r="AL122" i="3"/>
  <c r="AM122" i="3"/>
  <c r="AN122" i="3"/>
  <c r="AO122" i="3"/>
  <c r="AP122" i="3"/>
  <c r="AQ122" i="3"/>
  <c r="AR122" i="3"/>
  <c r="AS122" i="3"/>
  <c r="AT122" i="3"/>
  <c r="AU122" i="3"/>
  <c r="AV122" i="3"/>
  <c r="AW122" i="3"/>
  <c r="AX122" i="3"/>
  <c r="AY122" i="3"/>
  <c r="AZ122" i="3"/>
  <c r="BA122" i="3"/>
  <c r="BB122" i="3"/>
  <c r="BC122" i="3"/>
  <c r="BD122" i="3"/>
  <c r="BE122" i="3"/>
  <c r="BF122" i="3"/>
  <c r="BG122" i="3"/>
  <c r="BH122" i="3"/>
  <c r="BI122" i="3"/>
  <c r="BJ122" i="3"/>
  <c r="BK122" i="3"/>
  <c r="BL122" i="3"/>
  <c r="BM122" i="3"/>
  <c r="BN122" i="3"/>
  <c r="BO122" i="3"/>
  <c r="BP122" i="3"/>
  <c r="BQ122" i="3"/>
  <c r="BR122" i="3"/>
  <c r="BS122" i="3"/>
  <c r="BT122" i="3"/>
  <c r="BU122" i="3"/>
  <c r="BV122" i="3"/>
  <c r="BW122" i="3"/>
  <c r="BX122" i="3"/>
  <c r="BY122" i="3"/>
  <c r="BZ122" i="3"/>
  <c r="CA122" i="3"/>
  <c r="CB122" i="3"/>
  <c r="CC122" i="3"/>
  <c r="CD122" i="3"/>
  <c r="CE122" i="3"/>
  <c r="CF122" i="3"/>
  <c r="CG122" i="3"/>
  <c r="CH122" i="3"/>
  <c r="CI122" i="3"/>
  <c r="CJ122" i="3"/>
  <c r="CK122" i="3"/>
  <c r="CL122" i="3"/>
  <c r="CM122" i="3"/>
  <c r="CN122" i="3"/>
  <c r="CO122" i="3"/>
  <c r="CP122" i="3"/>
  <c r="CQ122" i="3"/>
  <c r="CR122" i="3"/>
  <c r="CS122" i="3"/>
  <c r="CT122" i="3"/>
  <c r="CU122" i="3"/>
  <c r="CV122" i="3"/>
  <c r="CW122" i="3"/>
  <c r="CX122" i="3"/>
  <c r="CY122" i="3"/>
  <c r="CZ122" i="3"/>
  <c r="DA122" i="3"/>
  <c r="DB122" i="3"/>
  <c r="DC122" i="3"/>
  <c r="DD122" i="3"/>
  <c r="DE122" i="3"/>
  <c r="DF122" i="3"/>
  <c r="DG122" i="3"/>
  <c r="DH122" i="3"/>
  <c r="DI122" i="3"/>
  <c r="DJ122" i="3"/>
  <c r="DK122" i="3"/>
  <c r="DL122" i="3"/>
  <c r="DM122" i="3"/>
  <c r="DN122" i="3"/>
  <c r="DO122" i="3"/>
  <c r="DP122" i="3"/>
  <c r="DQ122" i="3"/>
  <c r="DR122" i="3"/>
  <c r="DS122" i="3"/>
  <c r="DT122" i="3"/>
  <c r="DU122" i="3"/>
  <c r="DV122" i="3"/>
  <c r="DW122" i="3"/>
  <c r="DX122" i="3"/>
  <c r="DY122" i="3"/>
  <c r="DZ122" i="3"/>
  <c r="EA122" i="3"/>
  <c r="EB122" i="3"/>
  <c r="EC122" i="3"/>
  <c r="ED122" i="3"/>
  <c r="EE122" i="3"/>
  <c r="EF122" i="3"/>
  <c r="EG122" i="3"/>
  <c r="EH122" i="3"/>
  <c r="EI122" i="3"/>
  <c r="EJ122" i="3"/>
  <c r="EK122" i="3"/>
  <c r="EL122" i="3"/>
  <c r="EM122" i="3"/>
  <c r="EN122" i="3"/>
  <c r="EO122" i="3"/>
  <c r="EP122" i="3"/>
  <c r="EQ122" i="3"/>
  <c r="ER122" i="3"/>
  <c r="ES122" i="3"/>
  <c r="ET122" i="3"/>
  <c r="EU122" i="3"/>
  <c r="EV122" i="3"/>
  <c r="EW122" i="3"/>
  <c r="EX122" i="3"/>
  <c r="EY122" i="3"/>
  <c r="EZ122" i="3"/>
  <c r="FA122" i="3"/>
  <c r="FB122" i="3"/>
  <c r="FC122" i="3"/>
  <c r="FD122" i="3"/>
  <c r="FE122" i="3"/>
  <c r="FF122" i="3"/>
  <c r="FG122" i="3"/>
  <c r="FH122" i="3"/>
  <c r="FI122" i="3"/>
  <c r="FJ122" i="3"/>
  <c r="FK122" i="3"/>
  <c r="FL122" i="3"/>
  <c r="FM122" i="3"/>
  <c r="FN122" i="3"/>
  <c r="FO122" i="3"/>
  <c r="FP122" i="3"/>
  <c r="FQ122" i="3"/>
  <c r="FR122" i="3"/>
  <c r="FS122" i="3"/>
  <c r="FT122" i="3"/>
  <c r="FU122" i="3"/>
  <c r="FV122" i="3"/>
  <c r="FW122" i="3"/>
  <c r="FX122" i="3"/>
  <c r="FY122" i="3"/>
  <c r="FZ122" i="3"/>
  <c r="GA122" i="3"/>
  <c r="GB122" i="3"/>
  <c r="GC122" i="3"/>
  <c r="GD122" i="3"/>
  <c r="GE122" i="3"/>
  <c r="GF122" i="3"/>
  <c r="GG122" i="3"/>
  <c r="GH122" i="3"/>
  <c r="GI122" i="3"/>
  <c r="GJ122" i="3"/>
  <c r="GK122" i="3"/>
  <c r="GL122" i="3"/>
  <c r="GM122" i="3"/>
  <c r="GN122" i="3"/>
  <c r="GO122" i="3"/>
  <c r="GP122" i="3"/>
  <c r="GQ122" i="3"/>
  <c r="GR122" i="3"/>
  <c r="GS122" i="3"/>
  <c r="GT122" i="3"/>
  <c r="GU122" i="3"/>
  <c r="GV122" i="3"/>
  <c r="GW122" i="3"/>
  <c r="GX122" i="3"/>
  <c r="GY122" i="3"/>
  <c r="GZ122" i="3"/>
  <c r="HA122" i="3"/>
  <c r="HB122" i="3"/>
  <c r="HC122" i="3"/>
  <c r="HD122" i="3"/>
  <c r="HE122" i="3"/>
  <c r="HF122" i="3"/>
  <c r="HG122" i="3"/>
  <c r="HH122" i="3"/>
  <c r="HI122" i="3"/>
  <c r="HJ122" i="3"/>
  <c r="HK122" i="3"/>
  <c r="HL122" i="3"/>
  <c r="HM122" i="3"/>
  <c r="HN122" i="3"/>
  <c r="HO122" i="3"/>
  <c r="HP122" i="3"/>
  <c r="HQ122" i="3"/>
  <c r="HR122" i="3"/>
  <c r="HS122" i="3"/>
  <c r="HT122" i="3"/>
  <c r="HU122" i="3"/>
  <c r="HV122" i="3"/>
  <c r="HW122" i="3"/>
  <c r="HX122" i="3"/>
  <c r="HY122" i="3"/>
  <c r="HZ122" i="3"/>
  <c r="IA122" i="3"/>
  <c r="IB122" i="3"/>
  <c r="IC122" i="3"/>
  <c r="ID122" i="3"/>
  <c r="IE122" i="3"/>
  <c r="IF122" i="3"/>
  <c r="IG122" i="3"/>
  <c r="IH122" i="3"/>
  <c r="II122" i="3"/>
  <c r="IJ122" i="3"/>
  <c r="IK122" i="3"/>
  <c r="IL122" i="3"/>
  <c r="IM122" i="3"/>
  <c r="IN122" i="3"/>
  <c r="IO122" i="3"/>
  <c r="IP122" i="3"/>
  <c r="IQ122" i="3"/>
  <c r="IR122" i="3"/>
  <c r="IS122" i="3"/>
  <c r="IT122" i="3"/>
  <c r="IU122" i="3"/>
  <c r="IV122" i="3"/>
  <c r="IW122" i="3"/>
  <c r="IX122" i="3"/>
  <c r="IY122" i="3"/>
  <c r="IZ122" i="3"/>
  <c r="JA122" i="3"/>
  <c r="JB122" i="3"/>
  <c r="JC122" i="3"/>
  <c r="JD122" i="3"/>
  <c r="JE122" i="3"/>
  <c r="JF122" i="3"/>
  <c r="JG122" i="3"/>
  <c r="JH122" i="3"/>
  <c r="JI122" i="3"/>
  <c r="JJ122" i="3"/>
  <c r="JK122" i="3"/>
  <c r="JL122" i="3"/>
  <c r="JM122" i="3"/>
  <c r="JN122" i="3"/>
  <c r="JO122" i="3"/>
  <c r="JP122" i="3"/>
  <c r="JQ122" i="3"/>
  <c r="JR122" i="3"/>
  <c r="JS122" i="3"/>
  <c r="JT122" i="3"/>
  <c r="JU122" i="3"/>
  <c r="JV122" i="3"/>
  <c r="JW122" i="3"/>
  <c r="JX122" i="3"/>
  <c r="JY122" i="3"/>
  <c r="JZ122" i="3"/>
  <c r="KA122" i="3"/>
  <c r="KB122" i="3"/>
  <c r="KC122" i="3"/>
  <c r="KD122" i="3"/>
  <c r="KE122" i="3"/>
  <c r="KF122" i="3"/>
  <c r="KG122" i="3"/>
  <c r="KH122" i="3"/>
  <c r="KI122" i="3"/>
  <c r="KJ122" i="3"/>
  <c r="KK122" i="3"/>
  <c r="KL122" i="3"/>
  <c r="KM122" i="3"/>
  <c r="KN122" i="3"/>
  <c r="KO122" i="3"/>
  <c r="KP122" i="3"/>
  <c r="KQ122" i="3"/>
  <c r="KR122" i="3"/>
  <c r="KS122" i="3"/>
  <c r="KT122" i="3"/>
  <c r="KU122" i="3"/>
  <c r="KV122" i="3"/>
  <c r="KW122" i="3"/>
  <c r="KX122" i="3"/>
  <c r="KY122" i="3"/>
  <c r="KZ122" i="3"/>
  <c r="LA122" i="3"/>
  <c r="LB122" i="3"/>
  <c r="LC122" i="3"/>
  <c r="LD122" i="3"/>
  <c r="LE122" i="3"/>
  <c r="LF122" i="3"/>
  <c r="LG122" i="3"/>
  <c r="LH122" i="3"/>
  <c r="LI122" i="3"/>
  <c r="LJ122" i="3"/>
  <c r="LK122" i="3"/>
  <c r="LL122" i="3"/>
  <c r="LM122" i="3"/>
  <c r="LN122" i="3"/>
  <c r="LO122" i="3"/>
  <c r="C123" i="3"/>
  <c r="D123" i="3"/>
  <c r="E123" i="3"/>
  <c r="F123" i="3"/>
  <c r="G123" i="3"/>
  <c r="H123" i="3"/>
  <c r="I123" i="3"/>
  <c r="J123" i="3"/>
  <c r="K123" i="3"/>
  <c r="L123" i="3"/>
  <c r="M123" i="3"/>
  <c r="N123" i="3"/>
  <c r="O123" i="3"/>
  <c r="P123" i="3"/>
  <c r="Q123" i="3"/>
  <c r="R123" i="3"/>
  <c r="S123" i="3"/>
  <c r="T123" i="3"/>
  <c r="U123" i="3"/>
  <c r="V123" i="3"/>
  <c r="W123" i="3"/>
  <c r="X123" i="3"/>
  <c r="Y123" i="3"/>
  <c r="Z123" i="3"/>
  <c r="AA123" i="3"/>
  <c r="AB123" i="3"/>
  <c r="AC123" i="3"/>
  <c r="AD123" i="3"/>
  <c r="AE123" i="3"/>
  <c r="AF123" i="3"/>
  <c r="AG123" i="3"/>
  <c r="AH123" i="3"/>
  <c r="AI123" i="3"/>
  <c r="AJ123" i="3"/>
  <c r="AK123" i="3"/>
  <c r="AL123" i="3"/>
  <c r="AM123" i="3"/>
  <c r="AN123" i="3"/>
  <c r="AO123" i="3"/>
  <c r="AP123" i="3"/>
  <c r="AQ123" i="3"/>
  <c r="AR123" i="3"/>
  <c r="AS123" i="3"/>
  <c r="AT123" i="3"/>
  <c r="AU123" i="3"/>
  <c r="AV123" i="3"/>
  <c r="AW123" i="3"/>
  <c r="AX123" i="3"/>
  <c r="AY123" i="3"/>
  <c r="AZ123" i="3"/>
  <c r="BA123" i="3"/>
  <c r="BB123" i="3"/>
  <c r="BC123" i="3"/>
  <c r="BD123" i="3"/>
  <c r="BE123" i="3"/>
  <c r="BF123" i="3"/>
  <c r="BG123" i="3"/>
  <c r="BH123" i="3"/>
  <c r="BI123" i="3"/>
  <c r="BJ123" i="3"/>
  <c r="BK123" i="3"/>
  <c r="BL123" i="3"/>
  <c r="BM123" i="3"/>
  <c r="BN123" i="3"/>
  <c r="BO123" i="3"/>
  <c r="BP123" i="3"/>
  <c r="BQ123" i="3"/>
  <c r="BR123" i="3"/>
  <c r="BS123" i="3"/>
  <c r="BT123" i="3"/>
  <c r="BU123" i="3"/>
  <c r="BV123" i="3"/>
  <c r="BW123" i="3"/>
  <c r="BX123" i="3"/>
  <c r="BY123" i="3"/>
  <c r="BZ123" i="3"/>
  <c r="CA123" i="3"/>
  <c r="CB123" i="3"/>
  <c r="CC123" i="3"/>
  <c r="CD123" i="3"/>
  <c r="CE123" i="3"/>
  <c r="CF123" i="3"/>
  <c r="CG123" i="3"/>
  <c r="CH123" i="3"/>
  <c r="CI123" i="3"/>
  <c r="CJ123" i="3"/>
  <c r="CK123" i="3"/>
  <c r="CL123" i="3"/>
  <c r="CM123" i="3"/>
  <c r="CN123" i="3"/>
  <c r="CO123" i="3"/>
  <c r="CP123" i="3"/>
  <c r="CQ123" i="3"/>
  <c r="CR123" i="3"/>
  <c r="CS123" i="3"/>
  <c r="CT123" i="3"/>
  <c r="CU123" i="3"/>
  <c r="CV123" i="3"/>
  <c r="CW123" i="3"/>
  <c r="CX123" i="3"/>
  <c r="CY123" i="3"/>
  <c r="CZ123" i="3"/>
  <c r="DA123" i="3"/>
  <c r="DB123" i="3"/>
  <c r="DC123" i="3"/>
  <c r="DD123" i="3"/>
  <c r="DE123" i="3"/>
  <c r="DF123" i="3"/>
  <c r="DG123" i="3"/>
  <c r="DH123" i="3"/>
  <c r="DI123" i="3"/>
  <c r="DJ123" i="3"/>
  <c r="DK123" i="3"/>
  <c r="DL123" i="3"/>
  <c r="DM123" i="3"/>
  <c r="DN123" i="3"/>
  <c r="DO123" i="3"/>
  <c r="DP123" i="3"/>
  <c r="DQ123" i="3"/>
  <c r="DR123" i="3"/>
  <c r="DS123" i="3"/>
  <c r="DT123" i="3"/>
  <c r="DU123" i="3"/>
  <c r="DV123" i="3"/>
  <c r="DW123" i="3"/>
  <c r="DX123" i="3"/>
  <c r="DY123" i="3"/>
  <c r="DZ123" i="3"/>
  <c r="EA123" i="3"/>
  <c r="EB123" i="3"/>
  <c r="EC123" i="3"/>
  <c r="ED123" i="3"/>
  <c r="EE123" i="3"/>
  <c r="EF123" i="3"/>
  <c r="EG123" i="3"/>
  <c r="EH123" i="3"/>
  <c r="EI123" i="3"/>
  <c r="EJ123" i="3"/>
  <c r="EK123" i="3"/>
  <c r="EL123" i="3"/>
  <c r="EM123" i="3"/>
  <c r="EN123" i="3"/>
  <c r="EO123" i="3"/>
  <c r="EP123" i="3"/>
  <c r="EQ123" i="3"/>
  <c r="ER123" i="3"/>
  <c r="ES123" i="3"/>
  <c r="ET123" i="3"/>
  <c r="EU123" i="3"/>
  <c r="EV123" i="3"/>
  <c r="EW123" i="3"/>
  <c r="EX123" i="3"/>
  <c r="EY123" i="3"/>
  <c r="EZ123" i="3"/>
  <c r="FA123" i="3"/>
  <c r="FB123" i="3"/>
  <c r="FC123" i="3"/>
  <c r="FD123" i="3"/>
  <c r="FE123" i="3"/>
  <c r="FF123" i="3"/>
  <c r="FG123" i="3"/>
  <c r="FH123" i="3"/>
  <c r="FI123" i="3"/>
  <c r="FJ123" i="3"/>
  <c r="FK123" i="3"/>
  <c r="FL123" i="3"/>
  <c r="FM123" i="3"/>
  <c r="FN123" i="3"/>
  <c r="FO123" i="3"/>
  <c r="FP123" i="3"/>
  <c r="FQ123" i="3"/>
  <c r="FR123" i="3"/>
  <c r="FS123" i="3"/>
  <c r="FT123" i="3"/>
  <c r="FU123" i="3"/>
  <c r="FV123" i="3"/>
  <c r="FW123" i="3"/>
  <c r="FX123" i="3"/>
  <c r="FY123" i="3"/>
  <c r="FZ123" i="3"/>
  <c r="GA123" i="3"/>
  <c r="GB123" i="3"/>
  <c r="GC123" i="3"/>
  <c r="GD123" i="3"/>
  <c r="GE123" i="3"/>
  <c r="GF123" i="3"/>
  <c r="GG123" i="3"/>
  <c r="GH123" i="3"/>
  <c r="GI123" i="3"/>
  <c r="GJ123" i="3"/>
  <c r="GK123" i="3"/>
  <c r="GL123" i="3"/>
  <c r="GM123" i="3"/>
  <c r="GN123" i="3"/>
  <c r="GO123" i="3"/>
  <c r="GP123" i="3"/>
  <c r="GQ123" i="3"/>
  <c r="GR123" i="3"/>
  <c r="GS123" i="3"/>
  <c r="GT123" i="3"/>
  <c r="GU123" i="3"/>
  <c r="GV123" i="3"/>
  <c r="GW123" i="3"/>
  <c r="GX123" i="3"/>
  <c r="GY123" i="3"/>
  <c r="GZ123" i="3"/>
  <c r="HA123" i="3"/>
  <c r="HB123" i="3"/>
  <c r="HC123" i="3"/>
  <c r="HD123" i="3"/>
  <c r="HE123" i="3"/>
  <c r="HF123" i="3"/>
  <c r="HG123" i="3"/>
  <c r="HH123" i="3"/>
  <c r="HI123" i="3"/>
  <c r="HJ123" i="3"/>
  <c r="HK123" i="3"/>
  <c r="HL123" i="3"/>
  <c r="HM123" i="3"/>
  <c r="HN123" i="3"/>
  <c r="HO123" i="3"/>
  <c r="HP123" i="3"/>
  <c r="HQ123" i="3"/>
  <c r="HR123" i="3"/>
  <c r="HS123" i="3"/>
  <c r="HT123" i="3"/>
  <c r="HU123" i="3"/>
  <c r="HV123" i="3"/>
  <c r="HW123" i="3"/>
  <c r="HX123" i="3"/>
  <c r="HY123" i="3"/>
  <c r="HZ123" i="3"/>
  <c r="IA123" i="3"/>
  <c r="IB123" i="3"/>
  <c r="IC123" i="3"/>
  <c r="ID123" i="3"/>
  <c r="IE123" i="3"/>
  <c r="IF123" i="3"/>
  <c r="IG123" i="3"/>
  <c r="IH123" i="3"/>
  <c r="II123" i="3"/>
  <c r="IJ123" i="3"/>
  <c r="IK123" i="3"/>
  <c r="IL123" i="3"/>
  <c r="IM123" i="3"/>
  <c r="IN123" i="3"/>
  <c r="IO123" i="3"/>
  <c r="IP123" i="3"/>
  <c r="IQ123" i="3"/>
  <c r="IR123" i="3"/>
  <c r="IS123" i="3"/>
  <c r="IT123" i="3"/>
  <c r="IU123" i="3"/>
  <c r="IV123" i="3"/>
  <c r="IW123" i="3"/>
  <c r="IX123" i="3"/>
  <c r="IY123" i="3"/>
  <c r="IZ123" i="3"/>
  <c r="JA123" i="3"/>
  <c r="JB123" i="3"/>
  <c r="JC123" i="3"/>
  <c r="JD123" i="3"/>
  <c r="JE123" i="3"/>
  <c r="JF123" i="3"/>
  <c r="JG123" i="3"/>
  <c r="JH123" i="3"/>
  <c r="JI123" i="3"/>
  <c r="JJ123" i="3"/>
  <c r="JK123" i="3"/>
  <c r="JL123" i="3"/>
  <c r="JM123" i="3"/>
  <c r="JN123" i="3"/>
  <c r="JO123" i="3"/>
  <c r="JP123" i="3"/>
  <c r="JQ123" i="3"/>
  <c r="JR123" i="3"/>
  <c r="JS123" i="3"/>
  <c r="JT123" i="3"/>
  <c r="JU123" i="3"/>
  <c r="JV123" i="3"/>
  <c r="JW123" i="3"/>
  <c r="JX123" i="3"/>
  <c r="JY123" i="3"/>
  <c r="JZ123" i="3"/>
  <c r="KA123" i="3"/>
  <c r="KB123" i="3"/>
  <c r="KC123" i="3"/>
  <c r="KD123" i="3"/>
  <c r="KE123" i="3"/>
  <c r="KF123" i="3"/>
  <c r="KG123" i="3"/>
  <c r="KH123" i="3"/>
  <c r="KI123" i="3"/>
  <c r="KJ123" i="3"/>
  <c r="KK123" i="3"/>
  <c r="KL123" i="3"/>
  <c r="KM123" i="3"/>
  <c r="KN123" i="3"/>
  <c r="KO123" i="3"/>
  <c r="KP123" i="3"/>
  <c r="KQ123" i="3"/>
  <c r="KR123" i="3"/>
  <c r="KS123" i="3"/>
  <c r="KT123" i="3"/>
  <c r="KU123" i="3"/>
  <c r="KV123" i="3"/>
  <c r="KW123" i="3"/>
  <c r="KX123" i="3"/>
  <c r="KY123" i="3"/>
  <c r="KZ123" i="3"/>
  <c r="LA123" i="3"/>
  <c r="LB123" i="3"/>
  <c r="LC123" i="3"/>
  <c r="LD123" i="3"/>
  <c r="LE123" i="3"/>
  <c r="LF123" i="3"/>
  <c r="LG123" i="3"/>
  <c r="LH123" i="3"/>
  <c r="LI123" i="3"/>
  <c r="LJ123" i="3"/>
  <c r="LK123" i="3"/>
  <c r="LL123" i="3"/>
  <c r="LM123" i="3"/>
  <c r="LN123" i="3"/>
  <c r="LO123" i="3"/>
  <c r="C124" i="3"/>
  <c r="D124" i="3"/>
  <c r="E124" i="3"/>
  <c r="F124" i="3"/>
  <c r="G124" i="3"/>
  <c r="H124" i="3"/>
  <c r="I124" i="3"/>
  <c r="J124" i="3"/>
  <c r="K124" i="3"/>
  <c r="L124" i="3"/>
  <c r="M124" i="3"/>
  <c r="N124" i="3"/>
  <c r="O124" i="3"/>
  <c r="P124" i="3"/>
  <c r="Q124" i="3"/>
  <c r="R124" i="3"/>
  <c r="S124" i="3"/>
  <c r="T124" i="3"/>
  <c r="U124" i="3"/>
  <c r="V124" i="3"/>
  <c r="W124" i="3"/>
  <c r="X124" i="3"/>
  <c r="Y124" i="3"/>
  <c r="Z124" i="3"/>
  <c r="AA124" i="3"/>
  <c r="AB124" i="3"/>
  <c r="AC124" i="3"/>
  <c r="AD124" i="3"/>
  <c r="AE124" i="3"/>
  <c r="AF124" i="3"/>
  <c r="AG124" i="3"/>
  <c r="AH124" i="3"/>
  <c r="AI124" i="3"/>
  <c r="AJ124" i="3"/>
  <c r="AK124" i="3"/>
  <c r="AL124" i="3"/>
  <c r="AM124" i="3"/>
  <c r="AN124" i="3"/>
  <c r="AO124" i="3"/>
  <c r="AP124" i="3"/>
  <c r="AQ124" i="3"/>
  <c r="AR124" i="3"/>
  <c r="AS124" i="3"/>
  <c r="AT124" i="3"/>
  <c r="AU124" i="3"/>
  <c r="AV124" i="3"/>
  <c r="AW124" i="3"/>
  <c r="AX124" i="3"/>
  <c r="AY124" i="3"/>
  <c r="AZ124" i="3"/>
  <c r="BA124" i="3"/>
  <c r="BB124" i="3"/>
  <c r="BC124" i="3"/>
  <c r="BD124" i="3"/>
  <c r="BE124" i="3"/>
  <c r="BF124" i="3"/>
  <c r="BG124" i="3"/>
  <c r="BH124" i="3"/>
  <c r="BI124" i="3"/>
  <c r="BJ124" i="3"/>
  <c r="BK124" i="3"/>
  <c r="BL124" i="3"/>
  <c r="BM124" i="3"/>
  <c r="BN124" i="3"/>
  <c r="BO124" i="3"/>
  <c r="BP124" i="3"/>
  <c r="BQ124" i="3"/>
  <c r="BR124" i="3"/>
  <c r="BS124" i="3"/>
  <c r="BT124" i="3"/>
  <c r="BU124" i="3"/>
  <c r="BV124" i="3"/>
  <c r="BW124" i="3"/>
  <c r="BX124" i="3"/>
  <c r="BY124" i="3"/>
  <c r="BZ124" i="3"/>
  <c r="CA124" i="3"/>
  <c r="CB124" i="3"/>
  <c r="CC124" i="3"/>
  <c r="CD124" i="3"/>
  <c r="CE124" i="3"/>
  <c r="CF124" i="3"/>
  <c r="CG124" i="3"/>
  <c r="CH124" i="3"/>
  <c r="CI124" i="3"/>
  <c r="CJ124" i="3"/>
  <c r="CK124" i="3"/>
  <c r="CL124" i="3"/>
  <c r="CM124" i="3"/>
  <c r="CN124" i="3"/>
  <c r="CO124" i="3"/>
  <c r="CP124" i="3"/>
  <c r="CQ124" i="3"/>
  <c r="CR124" i="3"/>
  <c r="CS124" i="3"/>
  <c r="CT124" i="3"/>
  <c r="CU124" i="3"/>
  <c r="CV124" i="3"/>
  <c r="CW124" i="3"/>
  <c r="CX124" i="3"/>
  <c r="CY124" i="3"/>
  <c r="CZ124" i="3"/>
  <c r="DA124" i="3"/>
  <c r="DB124" i="3"/>
  <c r="DC124" i="3"/>
  <c r="DD124" i="3"/>
  <c r="DE124" i="3"/>
  <c r="DF124" i="3"/>
  <c r="DG124" i="3"/>
  <c r="DH124" i="3"/>
  <c r="DI124" i="3"/>
  <c r="DJ124" i="3"/>
  <c r="DK124" i="3"/>
  <c r="DL124" i="3"/>
  <c r="DM124" i="3"/>
  <c r="DN124" i="3"/>
  <c r="DO124" i="3"/>
  <c r="DP124" i="3"/>
  <c r="DQ124" i="3"/>
  <c r="DR124" i="3"/>
  <c r="DS124" i="3"/>
  <c r="DT124" i="3"/>
  <c r="DU124" i="3"/>
  <c r="DV124" i="3"/>
  <c r="DW124" i="3"/>
  <c r="DX124" i="3"/>
  <c r="DY124" i="3"/>
  <c r="DZ124" i="3"/>
  <c r="EA124" i="3"/>
  <c r="EB124" i="3"/>
  <c r="EC124" i="3"/>
  <c r="ED124" i="3"/>
  <c r="EE124" i="3"/>
  <c r="EF124" i="3"/>
  <c r="EG124" i="3"/>
  <c r="EH124" i="3"/>
  <c r="EI124" i="3"/>
  <c r="EJ124" i="3"/>
  <c r="EK124" i="3"/>
  <c r="EL124" i="3"/>
  <c r="EM124" i="3"/>
  <c r="EN124" i="3"/>
  <c r="EO124" i="3"/>
  <c r="EP124" i="3"/>
  <c r="EQ124" i="3"/>
  <c r="ER124" i="3"/>
  <c r="ES124" i="3"/>
  <c r="ET124" i="3"/>
  <c r="EU124" i="3"/>
  <c r="EV124" i="3"/>
  <c r="EW124" i="3"/>
  <c r="EX124" i="3"/>
  <c r="EY124" i="3"/>
  <c r="EZ124" i="3"/>
  <c r="FA124" i="3"/>
  <c r="FB124" i="3"/>
  <c r="FC124" i="3"/>
  <c r="FD124" i="3"/>
  <c r="FE124" i="3"/>
  <c r="FF124" i="3"/>
  <c r="FG124" i="3"/>
  <c r="FH124" i="3"/>
  <c r="FI124" i="3"/>
  <c r="FJ124" i="3"/>
  <c r="FK124" i="3"/>
  <c r="FL124" i="3"/>
  <c r="FM124" i="3"/>
  <c r="FN124" i="3"/>
  <c r="FO124" i="3"/>
  <c r="FP124" i="3"/>
  <c r="FQ124" i="3"/>
  <c r="FR124" i="3"/>
  <c r="FS124" i="3"/>
  <c r="FT124" i="3"/>
  <c r="FU124" i="3"/>
  <c r="FV124" i="3"/>
  <c r="FW124" i="3"/>
  <c r="FX124" i="3"/>
  <c r="FY124" i="3"/>
  <c r="FZ124" i="3"/>
  <c r="GA124" i="3"/>
  <c r="GB124" i="3"/>
  <c r="GC124" i="3"/>
  <c r="GD124" i="3"/>
  <c r="GE124" i="3"/>
  <c r="GF124" i="3"/>
  <c r="GG124" i="3"/>
  <c r="GH124" i="3"/>
  <c r="GI124" i="3"/>
  <c r="GJ124" i="3"/>
  <c r="GK124" i="3"/>
  <c r="GL124" i="3"/>
  <c r="GM124" i="3"/>
  <c r="GN124" i="3"/>
  <c r="GO124" i="3"/>
  <c r="GP124" i="3"/>
  <c r="GQ124" i="3"/>
  <c r="GR124" i="3"/>
  <c r="GS124" i="3"/>
  <c r="GT124" i="3"/>
  <c r="GU124" i="3"/>
  <c r="GV124" i="3"/>
  <c r="GW124" i="3"/>
  <c r="GX124" i="3"/>
  <c r="GY124" i="3"/>
  <c r="GZ124" i="3"/>
  <c r="HA124" i="3"/>
  <c r="HB124" i="3"/>
  <c r="HC124" i="3"/>
  <c r="HD124" i="3"/>
  <c r="HE124" i="3"/>
  <c r="HF124" i="3"/>
  <c r="HG124" i="3"/>
  <c r="HH124" i="3"/>
  <c r="HI124" i="3"/>
  <c r="HJ124" i="3"/>
  <c r="HK124" i="3"/>
  <c r="HL124" i="3"/>
  <c r="HM124" i="3"/>
  <c r="HN124" i="3"/>
  <c r="HO124" i="3"/>
  <c r="HP124" i="3"/>
  <c r="HQ124" i="3"/>
  <c r="HR124" i="3"/>
  <c r="HS124" i="3"/>
  <c r="HT124" i="3"/>
  <c r="HU124" i="3"/>
  <c r="HV124" i="3"/>
  <c r="HW124" i="3"/>
  <c r="HX124" i="3"/>
  <c r="HY124" i="3"/>
  <c r="HZ124" i="3"/>
  <c r="IA124" i="3"/>
  <c r="IB124" i="3"/>
  <c r="IC124" i="3"/>
  <c r="ID124" i="3"/>
  <c r="IE124" i="3"/>
  <c r="IF124" i="3"/>
  <c r="IG124" i="3"/>
  <c r="IH124" i="3"/>
  <c r="II124" i="3"/>
  <c r="IJ124" i="3"/>
  <c r="IK124" i="3"/>
  <c r="IL124" i="3"/>
  <c r="IM124" i="3"/>
  <c r="IN124" i="3"/>
  <c r="IO124" i="3"/>
  <c r="IP124" i="3"/>
  <c r="IQ124" i="3"/>
  <c r="IR124" i="3"/>
  <c r="IS124" i="3"/>
  <c r="IT124" i="3"/>
  <c r="IU124" i="3"/>
  <c r="IV124" i="3"/>
  <c r="IW124" i="3"/>
  <c r="IX124" i="3"/>
  <c r="IY124" i="3"/>
  <c r="IZ124" i="3"/>
  <c r="JA124" i="3"/>
  <c r="JB124" i="3"/>
  <c r="JC124" i="3"/>
  <c r="JD124" i="3"/>
  <c r="JE124" i="3"/>
  <c r="JF124" i="3"/>
  <c r="JG124" i="3"/>
  <c r="JH124" i="3"/>
  <c r="JI124" i="3"/>
  <c r="JJ124" i="3"/>
  <c r="JK124" i="3"/>
  <c r="JL124" i="3"/>
  <c r="JM124" i="3"/>
  <c r="JN124" i="3"/>
  <c r="JO124" i="3"/>
  <c r="JP124" i="3"/>
  <c r="JQ124" i="3"/>
  <c r="JR124" i="3"/>
  <c r="JS124" i="3"/>
  <c r="JT124" i="3"/>
  <c r="JU124" i="3"/>
  <c r="JV124" i="3"/>
  <c r="JW124" i="3"/>
  <c r="JX124" i="3"/>
  <c r="JY124" i="3"/>
  <c r="JZ124" i="3"/>
  <c r="KA124" i="3"/>
  <c r="KB124" i="3"/>
  <c r="KC124" i="3"/>
  <c r="KD124" i="3"/>
  <c r="KE124" i="3"/>
  <c r="KF124" i="3"/>
  <c r="KG124" i="3"/>
  <c r="KH124" i="3"/>
  <c r="KI124" i="3"/>
  <c r="KJ124" i="3"/>
  <c r="KK124" i="3"/>
  <c r="KL124" i="3"/>
  <c r="KM124" i="3"/>
  <c r="KN124" i="3"/>
  <c r="KO124" i="3"/>
  <c r="KP124" i="3"/>
  <c r="KQ124" i="3"/>
  <c r="KR124" i="3"/>
  <c r="KS124" i="3"/>
  <c r="KT124" i="3"/>
  <c r="KU124" i="3"/>
  <c r="KV124" i="3"/>
  <c r="KW124" i="3"/>
  <c r="KX124" i="3"/>
  <c r="KY124" i="3"/>
  <c r="KZ124" i="3"/>
  <c r="LA124" i="3"/>
  <c r="LB124" i="3"/>
  <c r="LC124" i="3"/>
  <c r="LD124" i="3"/>
  <c r="LE124" i="3"/>
  <c r="LF124" i="3"/>
  <c r="LG124" i="3"/>
  <c r="LH124" i="3"/>
  <c r="LI124" i="3"/>
  <c r="LJ124" i="3"/>
  <c r="LK124" i="3"/>
  <c r="LL124" i="3"/>
  <c r="LM124" i="3"/>
  <c r="LN124" i="3"/>
  <c r="LO124" i="3"/>
  <c r="C125" i="3"/>
  <c r="D125" i="3"/>
  <c r="E125" i="3"/>
  <c r="F125" i="3"/>
  <c r="G125" i="3"/>
  <c r="H125" i="3"/>
  <c r="I125" i="3"/>
  <c r="J125" i="3"/>
  <c r="K125" i="3"/>
  <c r="L125" i="3"/>
  <c r="M125" i="3"/>
  <c r="N125" i="3"/>
  <c r="O125" i="3"/>
  <c r="P125" i="3"/>
  <c r="Q125" i="3"/>
  <c r="R125" i="3"/>
  <c r="S125" i="3"/>
  <c r="T125" i="3"/>
  <c r="U125" i="3"/>
  <c r="V125" i="3"/>
  <c r="W125" i="3"/>
  <c r="X125" i="3"/>
  <c r="Y125" i="3"/>
  <c r="Z125" i="3"/>
  <c r="AA125" i="3"/>
  <c r="AB125" i="3"/>
  <c r="AC125" i="3"/>
  <c r="AD125" i="3"/>
  <c r="AE125" i="3"/>
  <c r="AF125" i="3"/>
  <c r="AG125" i="3"/>
  <c r="AH125" i="3"/>
  <c r="AI125" i="3"/>
  <c r="AJ125" i="3"/>
  <c r="AK125" i="3"/>
  <c r="AL125" i="3"/>
  <c r="AM125" i="3"/>
  <c r="AN125" i="3"/>
  <c r="AO125" i="3"/>
  <c r="AP125" i="3"/>
  <c r="AQ125" i="3"/>
  <c r="AR125" i="3"/>
  <c r="AS125" i="3"/>
  <c r="AT125" i="3"/>
  <c r="AU125" i="3"/>
  <c r="AV125" i="3"/>
  <c r="AW125" i="3"/>
  <c r="AX125" i="3"/>
  <c r="AY125" i="3"/>
  <c r="AZ125" i="3"/>
  <c r="BA125" i="3"/>
  <c r="BB125" i="3"/>
  <c r="BC125" i="3"/>
  <c r="BD125" i="3"/>
  <c r="BE125" i="3"/>
  <c r="BF125" i="3"/>
  <c r="BG125" i="3"/>
  <c r="BH125" i="3"/>
  <c r="BI125" i="3"/>
  <c r="BJ125" i="3"/>
  <c r="BK125" i="3"/>
  <c r="BL125" i="3"/>
  <c r="BM125" i="3"/>
  <c r="BN125" i="3"/>
  <c r="BO125" i="3"/>
  <c r="BP125" i="3"/>
  <c r="BQ125" i="3"/>
  <c r="BR125" i="3"/>
  <c r="BS125" i="3"/>
  <c r="BT125" i="3"/>
  <c r="BU125" i="3"/>
  <c r="BV125" i="3"/>
  <c r="BW125" i="3"/>
  <c r="BX125" i="3"/>
  <c r="BY125" i="3"/>
  <c r="BZ125" i="3"/>
  <c r="CA125" i="3"/>
  <c r="CB125" i="3"/>
  <c r="CC125" i="3"/>
  <c r="CD125" i="3"/>
  <c r="CE125" i="3"/>
  <c r="CF125" i="3"/>
  <c r="CG125" i="3"/>
  <c r="CH125" i="3"/>
  <c r="CI125" i="3"/>
  <c r="CJ125" i="3"/>
  <c r="CK125" i="3"/>
  <c r="CL125" i="3"/>
  <c r="CM125" i="3"/>
  <c r="CN125" i="3"/>
  <c r="CO125" i="3"/>
  <c r="CP125" i="3"/>
  <c r="CQ125" i="3"/>
  <c r="CR125" i="3"/>
  <c r="CS125" i="3"/>
  <c r="CT125" i="3"/>
  <c r="CU125" i="3"/>
  <c r="CV125" i="3"/>
  <c r="CW125" i="3"/>
  <c r="CX125" i="3"/>
  <c r="CY125" i="3"/>
  <c r="CZ125" i="3"/>
  <c r="DA125" i="3"/>
  <c r="DB125" i="3"/>
  <c r="DC125" i="3"/>
  <c r="DD125" i="3"/>
  <c r="DE125" i="3"/>
  <c r="DF125" i="3"/>
  <c r="DG125" i="3"/>
  <c r="DH125" i="3"/>
  <c r="DI125" i="3"/>
  <c r="DJ125" i="3"/>
  <c r="DK125" i="3"/>
  <c r="DL125" i="3"/>
  <c r="DM125" i="3"/>
  <c r="DN125" i="3"/>
  <c r="DO125" i="3"/>
  <c r="DP125" i="3"/>
  <c r="DQ125" i="3"/>
  <c r="DR125" i="3"/>
  <c r="DS125" i="3"/>
  <c r="DT125" i="3"/>
  <c r="DU125" i="3"/>
  <c r="DV125" i="3"/>
  <c r="DW125" i="3"/>
  <c r="DX125" i="3"/>
  <c r="DY125" i="3"/>
  <c r="DZ125" i="3"/>
  <c r="EA125" i="3"/>
  <c r="EB125" i="3"/>
  <c r="EC125" i="3"/>
  <c r="ED125" i="3"/>
  <c r="EE125" i="3"/>
  <c r="EF125" i="3"/>
  <c r="EG125" i="3"/>
  <c r="EH125" i="3"/>
  <c r="EI125" i="3"/>
  <c r="EJ125" i="3"/>
  <c r="EK125" i="3"/>
  <c r="EL125" i="3"/>
  <c r="EM125" i="3"/>
  <c r="EN125" i="3"/>
  <c r="EO125" i="3"/>
  <c r="EP125" i="3"/>
  <c r="EQ125" i="3"/>
  <c r="ER125" i="3"/>
  <c r="ES125" i="3"/>
  <c r="ET125" i="3"/>
  <c r="EU125" i="3"/>
  <c r="EV125" i="3"/>
  <c r="EW125" i="3"/>
  <c r="EX125" i="3"/>
  <c r="EY125" i="3"/>
  <c r="EZ125" i="3"/>
  <c r="FA125" i="3"/>
  <c r="FB125" i="3"/>
  <c r="FC125" i="3"/>
  <c r="FD125" i="3"/>
  <c r="FE125" i="3"/>
  <c r="FF125" i="3"/>
  <c r="FG125" i="3"/>
  <c r="FH125" i="3"/>
  <c r="FI125" i="3"/>
  <c r="FJ125" i="3"/>
  <c r="FK125" i="3"/>
  <c r="FL125" i="3"/>
  <c r="FM125" i="3"/>
  <c r="FN125" i="3"/>
  <c r="FO125" i="3"/>
  <c r="FP125" i="3"/>
  <c r="FQ125" i="3"/>
  <c r="FR125" i="3"/>
  <c r="FS125" i="3"/>
  <c r="FT125" i="3"/>
  <c r="FU125" i="3"/>
  <c r="FV125" i="3"/>
  <c r="FW125" i="3"/>
  <c r="FX125" i="3"/>
  <c r="FY125" i="3"/>
  <c r="FZ125" i="3"/>
  <c r="GA125" i="3"/>
  <c r="GB125" i="3"/>
  <c r="GC125" i="3"/>
  <c r="GD125" i="3"/>
  <c r="GE125" i="3"/>
  <c r="GF125" i="3"/>
  <c r="GG125" i="3"/>
  <c r="GH125" i="3"/>
  <c r="GI125" i="3"/>
  <c r="GJ125" i="3"/>
  <c r="GK125" i="3"/>
  <c r="GL125" i="3"/>
  <c r="GM125" i="3"/>
  <c r="GN125" i="3"/>
  <c r="GO125" i="3"/>
  <c r="GP125" i="3"/>
  <c r="GQ125" i="3"/>
  <c r="GR125" i="3"/>
  <c r="GS125" i="3"/>
  <c r="GT125" i="3"/>
  <c r="GU125" i="3"/>
  <c r="GV125" i="3"/>
  <c r="GW125" i="3"/>
  <c r="GX125" i="3"/>
  <c r="GY125" i="3"/>
  <c r="GZ125" i="3"/>
  <c r="HA125" i="3"/>
  <c r="HB125" i="3"/>
  <c r="HC125" i="3"/>
  <c r="HD125" i="3"/>
  <c r="HE125" i="3"/>
  <c r="HF125" i="3"/>
  <c r="HG125" i="3"/>
  <c r="HH125" i="3"/>
  <c r="HI125" i="3"/>
  <c r="HJ125" i="3"/>
  <c r="HK125" i="3"/>
  <c r="HL125" i="3"/>
  <c r="HM125" i="3"/>
  <c r="HN125" i="3"/>
  <c r="HO125" i="3"/>
  <c r="HP125" i="3"/>
  <c r="HQ125" i="3"/>
  <c r="HR125" i="3"/>
  <c r="HS125" i="3"/>
  <c r="HT125" i="3"/>
  <c r="HU125" i="3"/>
  <c r="HV125" i="3"/>
  <c r="HW125" i="3"/>
  <c r="HX125" i="3"/>
  <c r="HY125" i="3"/>
  <c r="HZ125" i="3"/>
  <c r="IA125" i="3"/>
  <c r="IB125" i="3"/>
  <c r="IC125" i="3"/>
  <c r="ID125" i="3"/>
  <c r="IE125" i="3"/>
  <c r="IF125" i="3"/>
  <c r="IG125" i="3"/>
  <c r="IH125" i="3"/>
  <c r="II125" i="3"/>
  <c r="IJ125" i="3"/>
  <c r="IK125" i="3"/>
  <c r="IL125" i="3"/>
  <c r="IM125" i="3"/>
  <c r="IN125" i="3"/>
  <c r="IO125" i="3"/>
  <c r="IP125" i="3"/>
  <c r="IQ125" i="3"/>
  <c r="IR125" i="3"/>
  <c r="IS125" i="3"/>
  <c r="IT125" i="3"/>
  <c r="IU125" i="3"/>
  <c r="IV125" i="3"/>
  <c r="IW125" i="3"/>
  <c r="IX125" i="3"/>
  <c r="IY125" i="3"/>
  <c r="IZ125" i="3"/>
  <c r="JA125" i="3"/>
  <c r="JB125" i="3"/>
  <c r="JC125" i="3"/>
  <c r="JD125" i="3"/>
  <c r="JE125" i="3"/>
  <c r="JF125" i="3"/>
  <c r="JG125" i="3"/>
  <c r="JH125" i="3"/>
  <c r="JI125" i="3"/>
  <c r="JJ125" i="3"/>
  <c r="JK125" i="3"/>
  <c r="JL125" i="3"/>
  <c r="JM125" i="3"/>
  <c r="JN125" i="3"/>
  <c r="JO125" i="3"/>
  <c r="JP125" i="3"/>
  <c r="JQ125" i="3"/>
  <c r="JR125" i="3"/>
  <c r="JS125" i="3"/>
  <c r="JT125" i="3"/>
  <c r="JU125" i="3"/>
  <c r="JV125" i="3"/>
  <c r="JW125" i="3"/>
  <c r="JX125" i="3"/>
  <c r="JY125" i="3"/>
  <c r="JZ125" i="3"/>
  <c r="KA125" i="3"/>
  <c r="KB125" i="3"/>
  <c r="KC125" i="3"/>
  <c r="KD125" i="3"/>
  <c r="KE125" i="3"/>
  <c r="KF125" i="3"/>
  <c r="KG125" i="3"/>
  <c r="KH125" i="3"/>
  <c r="KI125" i="3"/>
  <c r="KJ125" i="3"/>
  <c r="KK125" i="3"/>
  <c r="KL125" i="3"/>
  <c r="KM125" i="3"/>
  <c r="KN125" i="3"/>
  <c r="KO125" i="3"/>
  <c r="KP125" i="3"/>
  <c r="KQ125" i="3"/>
  <c r="KR125" i="3"/>
  <c r="KS125" i="3"/>
  <c r="KT125" i="3"/>
  <c r="KU125" i="3"/>
  <c r="KV125" i="3"/>
  <c r="KW125" i="3"/>
  <c r="KX125" i="3"/>
  <c r="KY125" i="3"/>
  <c r="KZ125" i="3"/>
  <c r="LA125" i="3"/>
  <c r="LB125" i="3"/>
  <c r="LC125" i="3"/>
  <c r="LD125" i="3"/>
  <c r="LE125" i="3"/>
  <c r="LF125" i="3"/>
  <c r="LG125" i="3"/>
  <c r="LH125" i="3"/>
  <c r="LI125" i="3"/>
  <c r="LJ125" i="3"/>
  <c r="LK125" i="3"/>
  <c r="LL125" i="3"/>
  <c r="LM125" i="3"/>
  <c r="LN125" i="3"/>
  <c r="LO125" i="3"/>
  <c r="C126" i="3"/>
  <c r="D126" i="3"/>
  <c r="E126" i="3"/>
  <c r="F126" i="3"/>
  <c r="G126" i="3"/>
  <c r="H126" i="3"/>
  <c r="I126" i="3"/>
  <c r="J126" i="3"/>
  <c r="K126" i="3"/>
  <c r="L126" i="3"/>
  <c r="M126" i="3"/>
  <c r="N126" i="3"/>
  <c r="O126" i="3"/>
  <c r="P126" i="3"/>
  <c r="Q126" i="3"/>
  <c r="R126" i="3"/>
  <c r="S126" i="3"/>
  <c r="T126" i="3"/>
  <c r="U126" i="3"/>
  <c r="V126" i="3"/>
  <c r="W126" i="3"/>
  <c r="X126" i="3"/>
  <c r="Y126" i="3"/>
  <c r="Z126" i="3"/>
  <c r="AA126" i="3"/>
  <c r="AB126" i="3"/>
  <c r="AC126" i="3"/>
  <c r="AD126" i="3"/>
  <c r="AE126" i="3"/>
  <c r="AF126" i="3"/>
  <c r="AG126" i="3"/>
  <c r="AH126" i="3"/>
  <c r="AI126" i="3"/>
  <c r="AJ126" i="3"/>
  <c r="AK126" i="3"/>
  <c r="AL126" i="3"/>
  <c r="AM126" i="3"/>
  <c r="AN126" i="3"/>
  <c r="AO126" i="3"/>
  <c r="AP126" i="3"/>
  <c r="AQ126" i="3"/>
  <c r="AR126" i="3"/>
  <c r="AS126" i="3"/>
  <c r="AT126" i="3"/>
  <c r="AU126" i="3"/>
  <c r="AV126" i="3"/>
  <c r="AW126" i="3"/>
  <c r="AX126" i="3"/>
  <c r="AY126" i="3"/>
  <c r="AZ126" i="3"/>
  <c r="BA126" i="3"/>
  <c r="BB126" i="3"/>
  <c r="BC126" i="3"/>
  <c r="BD126" i="3"/>
  <c r="BE126" i="3"/>
  <c r="BF126" i="3"/>
  <c r="BG126" i="3"/>
  <c r="BH126" i="3"/>
  <c r="BI126" i="3"/>
  <c r="BJ126" i="3"/>
  <c r="BK126" i="3"/>
  <c r="BL126" i="3"/>
  <c r="BM126" i="3"/>
  <c r="BN126" i="3"/>
  <c r="BO126" i="3"/>
  <c r="BP126" i="3"/>
  <c r="BQ126" i="3"/>
  <c r="BR126" i="3"/>
  <c r="BS126" i="3"/>
  <c r="BT126" i="3"/>
  <c r="BU126" i="3"/>
  <c r="BV126" i="3"/>
  <c r="BW126" i="3"/>
  <c r="BX126" i="3"/>
  <c r="BY126" i="3"/>
  <c r="BZ126" i="3"/>
  <c r="CA126" i="3"/>
  <c r="CB126" i="3"/>
  <c r="CC126" i="3"/>
  <c r="CD126" i="3"/>
  <c r="CE126" i="3"/>
  <c r="CF126" i="3"/>
  <c r="CG126" i="3"/>
  <c r="CH126" i="3"/>
  <c r="CI126" i="3"/>
  <c r="CJ126" i="3"/>
  <c r="CK126" i="3"/>
  <c r="CL126" i="3"/>
  <c r="CM126" i="3"/>
  <c r="CN126" i="3"/>
  <c r="CO126" i="3"/>
  <c r="CP126" i="3"/>
  <c r="CQ126" i="3"/>
  <c r="CR126" i="3"/>
  <c r="CS126" i="3"/>
  <c r="CT126" i="3"/>
  <c r="CU126" i="3"/>
  <c r="CV126" i="3"/>
  <c r="CW126" i="3"/>
  <c r="CX126" i="3"/>
  <c r="CY126" i="3"/>
  <c r="CZ126" i="3"/>
  <c r="DA126" i="3"/>
  <c r="DB126" i="3"/>
  <c r="DC126" i="3"/>
  <c r="DD126" i="3"/>
  <c r="DE126" i="3"/>
  <c r="DF126" i="3"/>
  <c r="DG126" i="3"/>
  <c r="DH126" i="3"/>
  <c r="DI126" i="3"/>
  <c r="DJ126" i="3"/>
  <c r="DK126" i="3"/>
  <c r="DL126" i="3"/>
  <c r="DM126" i="3"/>
  <c r="DN126" i="3"/>
  <c r="DO126" i="3"/>
  <c r="DP126" i="3"/>
  <c r="DQ126" i="3"/>
  <c r="DR126" i="3"/>
  <c r="DS126" i="3"/>
  <c r="DT126" i="3"/>
  <c r="DU126" i="3"/>
  <c r="DV126" i="3"/>
  <c r="DW126" i="3"/>
  <c r="DX126" i="3"/>
  <c r="DY126" i="3"/>
  <c r="DZ126" i="3"/>
  <c r="EA126" i="3"/>
  <c r="EB126" i="3"/>
  <c r="EC126" i="3"/>
  <c r="ED126" i="3"/>
  <c r="EE126" i="3"/>
  <c r="EF126" i="3"/>
  <c r="EG126" i="3"/>
  <c r="EH126" i="3"/>
  <c r="EI126" i="3"/>
  <c r="EJ126" i="3"/>
  <c r="EK126" i="3"/>
  <c r="EL126" i="3"/>
  <c r="EM126" i="3"/>
  <c r="EN126" i="3"/>
  <c r="EO126" i="3"/>
  <c r="EP126" i="3"/>
  <c r="EQ126" i="3"/>
  <c r="ER126" i="3"/>
  <c r="ES126" i="3"/>
  <c r="ET126" i="3"/>
  <c r="EU126" i="3"/>
  <c r="EV126" i="3"/>
  <c r="EW126" i="3"/>
  <c r="EX126" i="3"/>
  <c r="EY126" i="3"/>
  <c r="EZ126" i="3"/>
  <c r="FA126" i="3"/>
  <c r="FB126" i="3"/>
  <c r="FC126" i="3"/>
  <c r="FD126" i="3"/>
  <c r="FE126" i="3"/>
  <c r="FF126" i="3"/>
  <c r="FG126" i="3"/>
  <c r="FH126" i="3"/>
  <c r="FI126" i="3"/>
  <c r="FJ126" i="3"/>
  <c r="FK126" i="3"/>
  <c r="FL126" i="3"/>
  <c r="FM126" i="3"/>
  <c r="FN126" i="3"/>
  <c r="FO126" i="3"/>
  <c r="FP126" i="3"/>
  <c r="FQ126" i="3"/>
  <c r="FR126" i="3"/>
  <c r="FS126" i="3"/>
  <c r="FT126" i="3"/>
  <c r="FU126" i="3"/>
  <c r="FV126" i="3"/>
  <c r="FW126" i="3"/>
  <c r="FX126" i="3"/>
  <c r="FY126" i="3"/>
  <c r="FZ126" i="3"/>
  <c r="GA126" i="3"/>
  <c r="GB126" i="3"/>
  <c r="GC126" i="3"/>
  <c r="GD126" i="3"/>
  <c r="GE126" i="3"/>
  <c r="GF126" i="3"/>
  <c r="GG126" i="3"/>
  <c r="GH126" i="3"/>
  <c r="GI126" i="3"/>
  <c r="GJ126" i="3"/>
  <c r="GK126" i="3"/>
  <c r="GL126" i="3"/>
  <c r="GM126" i="3"/>
  <c r="GN126" i="3"/>
  <c r="GO126" i="3"/>
  <c r="GP126" i="3"/>
  <c r="GQ126" i="3"/>
  <c r="GR126" i="3"/>
  <c r="GS126" i="3"/>
  <c r="GT126" i="3"/>
  <c r="GU126" i="3"/>
  <c r="GV126" i="3"/>
  <c r="GW126" i="3"/>
  <c r="GX126" i="3"/>
  <c r="GY126" i="3"/>
  <c r="GZ126" i="3"/>
  <c r="HA126" i="3"/>
  <c r="HB126" i="3"/>
  <c r="HC126" i="3"/>
  <c r="HD126" i="3"/>
  <c r="HE126" i="3"/>
  <c r="HF126" i="3"/>
  <c r="HG126" i="3"/>
  <c r="HH126" i="3"/>
  <c r="HI126" i="3"/>
  <c r="HJ126" i="3"/>
  <c r="HK126" i="3"/>
  <c r="HL126" i="3"/>
  <c r="HM126" i="3"/>
  <c r="HN126" i="3"/>
  <c r="HO126" i="3"/>
  <c r="HP126" i="3"/>
  <c r="HQ126" i="3"/>
  <c r="HR126" i="3"/>
  <c r="HS126" i="3"/>
  <c r="HT126" i="3"/>
  <c r="HU126" i="3"/>
  <c r="HV126" i="3"/>
  <c r="HW126" i="3"/>
  <c r="HX126" i="3"/>
  <c r="HY126" i="3"/>
  <c r="HZ126" i="3"/>
  <c r="IA126" i="3"/>
  <c r="IB126" i="3"/>
  <c r="IC126" i="3"/>
  <c r="ID126" i="3"/>
  <c r="IE126" i="3"/>
  <c r="IF126" i="3"/>
  <c r="IG126" i="3"/>
  <c r="IH126" i="3"/>
  <c r="II126" i="3"/>
  <c r="IJ126" i="3"/>
  <c r="IK126" i="3"/>
  <c r="IL126" i="3"/>
  <c r="IM126" i="3"/>
  <c r="IN126" i="3"/>
  <c r="IO126" i="3"/>
  <c r="IP126" i="3"/>
  <c r="IQ126" i="3"/>
  <c r="IR126" i="3"/>
  <c r="IS126" i="3"/>
  <c r="IT126" i="3"/>
  <c r="IU126" i="3"/>
  <c r="IV126" i="3"/>
  <c r="IW126" i="3"/>
  <c r="IX126" i="3"/>
  <c r="IY126" i="3"/>
  <c r="IZ126" i="3"/>
  <c r="JA126" i="3"/>
  <c r="JB126" i="3"/>
  <c r="JC126" i="3"/>
  <c r="JD126" i="3"/>
  <c r="JE126" i="3"/>
  <c r="JF126" i="3"/>
  <c r="JG126" i="3"/>
  <c r="JH126" i="3"/>
  <c r="JI126" i="3"/>
  <c r="JJ126" i="3"/>
  <c r="JK126" i="3"/>
  <c r="JL126" i="3"/>
  <c r="JM126" i="3"/>
  <c r="JN126" i="3"/>
  <c r="JO126" i="3"/>
  <c r="JP126" i="3"/>
  <c r="JQ126" i="3"/>
  <c r="JR126" i="3"/>
  <c r="JS126" i="3"/>
  <c r="JT126" i="3"/>
  <c r="JU126" i="3"/>
  <c r="JV126" i="3"/>
  <c r="JW126" i="3"/>
  <c r="JX126" i="3"/>
  <c r="JY126" i="3"/>
  <c r="JZ126" i="3"/>
  <c r="KA126" i="3"/>
  <c r="KB126" i="3"/>
  <c r="KC126" i="3"/>
  <c r="KD126" i="3"/>
  <c r="KE126" i="3"/>
  <c r="KF126" i="3"/>
  <c r="KG126" i="3"/>
  <c r="KH126" i="3"/>
  <c r="KI126" i="3"/>
  <c r="KJ126" i="3"/>
  <c r="KK126" i="3"/>
  <c r="KL126" i="3"/>
  <c r="KM126" i="3"/>
  <c r="KN126" i="3"/>
  <c r="KO126" i="3"/>
  <c r="KP126" i="3"/>
  <c r="KQ126" i="3"/>
  <c r="KR126" i="3"/>
  <c r="KS126" i="3"/>
  <c r="KT126" i="3"/>
  <c r="KU126" i="3"/>
  <c r="KV126" i="3"/>
  <c r="KW126" i="3"/>
  <c r="KX126" i="3"/>
  <c r="KY126" i="3"/>
  <c r="KZ126" i="3"/>
  <c r="LA126" i="3"/>
  <c r="LB126" i="3"/>
  <c r="LC126" i="3"/>
  <c r="LD126" i="3"/>
  <c r="LE126" i="3"/>
  <c r="LF126" i="3"/>
  <c r="LG126" i="3"/>
  <c r="LH126" i="3"/>
  <c r="LI126" i="3"/>
  <c r="LJ126" i="3"/>
  <c r="LK126" i="3"/>
  <c r="LL126" i="3"/>
  <c r="LM126" i="3"/>
  <c r="LN126" i="3"/>
  <c r="LO126" i="3"/>
  <c r="C127" i="3"/>
  <c r="D127" i="3"/>
  <c r="E127" i="3"/>
  <c r="F127" i="3"/>
  <c r="G127" i="3"/>
  <c r="H127" i="3"/>
  <c r="I127" i="3"/>
  <c r="J127" i="3"/>
  <c r="K127" i="3"/>
  <c r="L127" i="3"/>
  <c r="M127" i="3"/>
  <c r="N127" i="3"/>
  <c r="O127" i="3"/>
  <c r="P127" i="3"/>
  <c r="Q127" i="3"/>
  <c r="R127" i="3"/>
  <c r="S127" i="3"/>
  <c r="T127" i="3"/>
  <c r="U127" i="3"/>
  <c r="V127" i="3"/>
  <c r="W127" i="3"/>
  <c r="X127" i="3"/>
  <c r="Y127" i="3"/>
  <c r="Z127" i="3"/>
  <c r="AA127" i="3"/>
  <c r="AB127" i="3"/>
  <c r="AC127" i="3"/>
  <c r="AD127" i="3"/>
  <c r="AE127" i="3"/>
  <c r="AF127" i="3"/>
  <c r="AG127" i="3"/>
  <c r="AH127" i="3"/>
  <c r="AI127" i="3"/>
  <c r="AJ127" i="3"/>
  <c r="AK127" i="3"/>
  <c r="AL127" i="3"/>
  <c r="AM127" i="3"/>
  <c r="AN127" i="3"/>
  <c r="AO127" i="3"/>
  <c r="AP127" i="3"/>
  <c r="AQ127" i="3"/>
  <c r="AR127" i="3"/>
  <c r="AS127" i="3"/>
  <c r="AT127" i="3"/>
  <c r="AU127" i="3"/>
  <c r="AV127" i="3"/>
  <c r="AW127" i="3"/>
  <c r="AX127" i="3"/>
  <c r="AY127" i="3"/>
  <c r="AZ127" i="3"/>
  <c r="BA127" i="3"/>
  <c r="BB127" i="3"/>
  <c r="BC127" i="3"/>
  <c r="BD127" i="3"/>
  <c r="BE127" i="3"/>
  <c r="BF127" i="3"/>
  <c r="BG127" i="3"/>
  <c r="BH127" i="3"/>
  <c r="BI127" i="3"/>
  <c r="BJ127" i="3"/>
  <c r="BK127" i="3"/>
  <c r="BL127" i="3"/>
  <c r="BM127" i="3"/>
  <c r="BN127" i="3"/>
  <c r="BO127" i="3"/>
  <c r="BP127" i="3"/>
  <c r="BQ127" i="3"/>
  <c r="BR127" i="3"/>
  <c r="BS127" i="3"/>
  <c r="BT127" i="3"/>
  <c r="BU127" i="3"/>
  <c r="BV127" i="3"/>
  <c r="BW127" i="3"/>
  <c r="BX127" i="3"/>
  <c r="BY127" i="3"/>
  <c r="BZ127" i="3"/>
  <c r="CA127" i="3"/>
  <c r="CB127" i="3"/>
  <c r="CC127" i="3"/>
  <c r="CD127" i="3"/>
  <c r="CE127" i="3"/>
  <c r="CF127" i="3"/>
  <c r="CG127" i="3"/>
  <c r="CH127" i="3"/>
  <c r="CI127" i="3"/>
  <c r="CJ127" i="3"/>
  <c r="CK127" i="3"/>
  <c r="CL127" i="3"/>
  <c r="CM127" i="3"/>
  <c r="CN127" i="3"/>
  <c r="CO127" i="3"/>
  <c r="CP127" i="3"/>
  <c r="CQ127" i="3"/>
  <c r="CR127" i="3"/>
  <c r="CS127" i="3"/>
  <c r="CT127" i="3"/>
  <c r="CU127" i="3"/>
  <c r="CV127" i="3"/>
  <c r="CW127" i="3"/>
  <c r="CX127" i="3"/>
  <c r="CY127" i="3"/>
  <c r="CZ127" i="3"/>
  <c r="DA127" i="3"/>
  <c r="DB127" i="3"/>
  <c r="DC127" i="3"/>
  <c r="DD127" i="3"/>
  <c r="DE127" i="3"/>
  <c r="DF127" i="3"/>
  <c r="DG127" i="3"/>
  <c r="DH127" i="3"/>
  <c r="DI127" i="3"/>
  <c r="DJ127" i="3"/>
  <c r="DK127" i="3"/>
  <c r="DL127" i="3"/>
  <c r="DM127" i="3"/>
  <c r="DN127" i="3"/>
  <c r="DO127" i="3"/>
  <c r="DP127" i="3"/>
  <c r="DQ127" i="3"/>
  <c r="DR127" i="3"/>
  <c r="DS127" i="3"/>
  <c r="DT127" i="3"/>
  <c r="DU127" i="3"/>
  <c r="DV127" i="3"/>
  <c r="DW127" i="3"/>
  <c r="DX127" i="3"/>
  <c r="DY127" i="3"/>
  <c r="DZ127" i="3"/>
  <c r="EA127" i="3"/>
  <c r="EB127" i="3"/>
  <c r="EC127" i="3"/>
  <c r="ED127" i="3"/>
  <c r="EE127" i="3"/>
  <c r="EF127" i="3"/>
  <c r="EG127" i="3"/>
  <c r="EH127" i="3"/>
  <c r="EI127" i="3"/>
  <c r="EJ127" i="3"/>
  <c r="EK127" i="3"/>
  <c r="EL127" i="3"/>
  <c r="EM127" i="3"/>
  <c r="EN127" i="3"/>
  <c r="EO127" i="3"/>
  <c r="EP127" i="3"/>
  <c r="EQ127" i="3"/>
  <c r="ER127" i="3"/>
  <c r="ES127" i="3"/>
  <c r="ET127" i="3"/>
  <c r="EU127" i="3"/>
  <c r="EV127" i="3"/>
  <c r="EW127" i="3"/>
  <c r="EX127" i="3"/>
  <c r="EY127" i="3"/>
  <c r="EZ127" i="3"/>
  <c r="FA127" i="3"/>
  <c r="FB127" i="3"/>
  <c r="FC127" i="3"/>
  <c r="FD127" i="3"/>
  <c r="FE127" i="3"/>
  <c r="FF127" i="3"/>
  <c r="FG127" i="3"/>
  <c r="FH127" i="3"/>
  <c r="FI127" i="3"/>
  <c r="FJ127" i="3"/>
  <c r="FK127" i="3"/>
  <c r="FL127" i="3"/>
  <c r="FM127" i="3"/>
  <c r="FN127" i="3"/>
  <c r="FO127" i="3"/>
  <c r="FP127" i="3"/>
  <c r="FQ127" i="3"/>
  <c r="FR127" i="3"/>
  <c r="FS127" i="3"/>
  <c r="FT127" i="3"/>
  <c r="FU127" i="3"/>
  <c r="FV127" i="3"/>
  <c r="FW127" i="3"/>
  <c r="FX127" i="3"/>
  <c r="FY127" i="3"/>
  <c r="FZ127" i="3"/>
  <c r="GA127" i="3"/>
  <c r="GB127" i="3"/>
  <c r="GC127" i="3"/>
  <c r="GD127" i="3"/>
  <c r="GE127" i="3"/>
  <c r="GF127" i="3"/>
  <c r="GG127" i="3"/>
  <c r="GH127" i="3"/>
  <c r="GI127" i="3"/>
  <c r="GJ127" i="3"/>
  <c r="GK127" i="3"/>
  <c r="GL127" i="3"/>
  <c r="GM127" i="3"/>
  <c r="GN127" i="3"/>
  <c r="GO127" i="3"/>
  <c r="GP127" i="3"/>
  <c r="GQ127" i="3"/>
  <c r="GR127" i="3"/>
  <c r="GS127" i="3"/>
  <c r="GT127" i="3"/>
  <c r="GU127" i="3"/>
  <c r="GV127" i="3"/>
  <c r="GW127" i="3"/>
  <c r="GX127" i="3"/>
  <c r="GY127" i="3"/>
  <c r="GZ127" i="3"/>
  <c r="HA127" i="3"/>
  <c r="HB127" i="3"/>
  <c r="HC127" i="3"/>
  <c r="HD127" i="3"/>
  <c r="HE127" i="3"/>
  <c r="HF127" i="3"/>
  <c r="HG127" i="3"/>
  <c r="HH127" i="3"/>
  <c r="HI127" i="3"/>
  <c r="HJ127" i="3"/>
  <c r="HK127" i="3"/>
  <c r="HL127" i="3"/>
  <c r="HM127" i="3"/>
  <c r="HN127" i="3"/>
  <c r="HO127" i="3"/>
  <c r="HP127" i="3"/>
  <c r="HQ127" i="3"/>
  <c r="HR127" i="3"/>
  <c r="HS127" i="3"/>
  <c r="HT127" i="3"/>
  <c r="HU127" i="3"/>
  <c r="HV127" i="3"/>
  <c r="HW127" i="3"/>
  <c r="HX127" i="3"/>
  <c r="HY127" i="3"/>
  <c r="HZ127" i="3"/>
  <c r="IA127" i="3"/>
  <c r="IB127" i="3"/>
  <c r="IC127" i="3"/>
  <c r="ID127" i="3"/>
  <c r="IE127" i="3"/>
  <c r="IF127" i="3"/>
  <c r="IG127" i="3"/>
  <c r="IH127" i="3"/>
  <c r="II127" i="3"/>
  <c r="IJ127" i="3"/>
  <c r="IK127" i="3"/>
  <c r="IL127" i="3"/>
  <c r="IM127" i="3"/>
  <c r="IN127" i="3"/>
  <c r="IO127" i="3"/>
  <c r="IP127" i="3"/>
  <c r="IQ127" i="3"/>
  <c r="IR127" i="3"/>
  <c r="IS127" i="3"/>
  <c r="IT127" i="3"/>
  <c r="IU127" i="3"/>
  <c r="IV127" i="3"/>
  <c r="IW127" i="3"/>
  <c r="IX127" i="3"/>
  <c r="IY127" i="3"/>
  <c r="IZ127" i="3"/>
  <c r="JA127" i="3"/>
  <c r="JB127" i="3"/>
  <c r="JC127" i="3"/>
  <c r="JD127" i="3"/>
  <c r="JE127" i="3"/>
  <c r="JF127" i="3"/>
  <c r="JG127" i="3"/>
  <c r="JH127" i="3"/>
  <c r="JI127" i="3"/>
  <c r="JJ127" i="3"/>
  <c r="JK127" i="3"/>
  <c r="JL127" i="3"/>
  <c r="JM127" i="3"/>
  <c r="JN127" i="3"/>
  <c r="JO127" i="3"/>
  <c r="JP127" i="3"/>
  <c r="JQ127" i="3"/>
  <c r="JR127" i="3"/>
  <c r="JS127" i="3"/>
  <c r="JT127" i="3"/>
  <c r="JU127" i="3"/>
  <c r="JV127" i="3"/>
  <c r="JW127" i="3"/>
  <c r="JX127" i="3"/>
  <c r="JY127" i="3"/>
  <c r="JZ127" i="3"/>
  <c r="KA127" i="3"/>
  <c r="KB127" i="3"/>
  <c r="KC127" i="3"/>
  <c r="KD127" i="3"/>
  <c r="KE127" i="3"/>
  <c r="KF127" i="3"/>
  <c r="KG127" i="3"/>
  <c r="KH127" i="3"/>
  <c r="KI127" i="3"/>
  <c r="KJ127" i="3"/>
  <c r="KK127" i="3"/>
  <c r="KL127" i="3"/>
  <c r="KM127" i="3"/>
  <c r="KN127" i="3"/>
  <c r="KO127" i="3"/>
  <c r="KP127" i="3"/>
  <c r="KQ127" i="3"/>
  <c r="KR127" i="3"/>
  <c r="KS127" i="3"/>
  <c r="KT127" i="3"/>
  <c r="KU127" i="3"/>
  <c r="KV127" i="3"/>
  <c r="KW127" i="3"/>
  <c r="KX127" i="3"/>
  <c r="KY127" i="3"/>
  <c r="KZ127" i="3"/>
  <c r="LA127" i="3"/>
  <c r="LB127" i="3"/>
  <c r="LC127" i="3"/>
  <c r="LD127" i="3"/>
  <c r="LE127" i="3"/>
  <c r="LF127" i="3"/>
  <c r="LG127" i="3"/>
  <c r="LH127" i="3"/>
  <c r="LI127" i="3"/>
  <c r="LJ127" i="3"/>
  <c r="LK127" i="3"/>
  <c r="LL127" i="3"/>
  <c r="LM127" i="3"/>
  <c r="LN127" i="3"/>
  <c r="LO127" i="3"/>
  <c r="C128" i="3"/>
  <c r="D128" i="3"/>
  <c r="E128" i="3"/>
  <c r="F128" i="3"/>
  <c r="G128" i="3"/>
  <c r="H128" i="3"/>
  <c r="I128" i="3"/>
  <c r="J128" i="3"/>
  <c r="K128" i="3"/>
  <c r="L128" i="3"/>
  <c r="M128" i="3"/>
  <c r="N128" i="3"/>
  <c r="O128" i="3"/>
  <c r="P128" i="3"/>
  <c r="Q128" i="3"/>
  <c r="R128" i="3"/>
  <c r="S128" i="3"/>
  <c r="T128" i="3"/>
  <c r="U128" i="3"/>
  <c r="V128" i="3"/>
  <c r="W128" i="3"/>
  <c r="X128" i="3"/>
  <c r="Y128" i="3"/>
  <c r="Z128" i="3"/>
  <c r="AA128" i="3"/>
  <c r="AB128" i="3"/>
  <c r="AC128" i="3"/>
  <c r="AD128" i="3"/>
  <c r="AE128" i="3"/>
  <c r="AF128" i="3"/>
  <c r="AG128" i="3"/>
  <c r="AH128" i="3"/>
  <c r="AI128" i="3"/>
  <c r="AJ128" i="3"/>
  <c r="AK128" i="3"/>
  <c r="AL128" i="3"/>
  <c r="AM128" i="3"/>
  <c r="AN128" i="3"/>
  <c r="AO128" i="3"/>
  <c r="AP128" i="3"/>
  <c r="AQ128" i="3"/>
  <c r="AR128" i="3"/>
  <c r="AS128" i="3"/>
  <c r="AT128" i="3"/>
  <c r="AU128" i="3"/>
  <c r="AV128" i="3"/>
  <c r="AW128" i="3"/>
  <c r="AX128" i="3"/>
  <c r="AY128" i="3"/>
  <c r="AZ128" i="3"/>
  <c r="BA128" i="3"/>
  <c r="BB128" i="3"/>
  <c r="BC128" i="3"/>
  <c r="BD128" i="3"/>
  <c r="BE128" i="3"/>
  <c r="BF128" i="3"/>
  <c r="BG128" i="3"/>
  <c r="BH128" i="3"/>
  <c r="BI128" i="3"/>
  <c r="BJ128" i="3"/>
  <c r="BK128" i="3"/>
  <c r="BL128" i="3"/>
  <c r="BM128" i="3"/>
  <c r="BN128" i="3"/>
  <c r="BO128" i="3"/>
  <c r="BP128" i="3"/>
  <c r="BQ128" i="3"/>
  <c r="BR128" i="3"/>
  <c r="BS128" i="3"/>
  <c r="BT128" i="3"/>
  <c r="BU128" i="3"/>
  <c r="BV128" i="3"/>
  <c r="BW128" i="3"/>
  <c r="BX128" i="3"/>
  <c r="BY128" i="3"/>
  <c r="BZ128" i="3"/>
  <c r="CA128" i="3"/>
  <c r="CB128" i="3"/>
  <c r="CC128" i="3"/>
  <c r="CD128" i="3"/>
  <c r="CE128" i="3"/>
  <c r="CF128" i="3"/>
  <c r="CG128" i="3"/>
  <c r="CH128" i="3"/>
  <c r="CI128" i="3"/>
  <c r="CJ128" i="3"/>
  <c r="CK128" i="3"/>
  <c r="CL128" i="3"/>
  <c r="CM128" i="3"/>
  <c r="CN128" i="3"/>
  <c r="CO128" i="3"/>
  <c r="CP128" i="3"/>
  <c r="CQ128" i="3"/>
  <c r="CR128" i="3"/>
  <c r="CS128" i="3"/>
  <c r="CT128" i="3"/>
  <c r="CU128" i="3"/>
  <c r="CV128" i="3"/>
  <c r="CW128" i="3"/>
  <c r="CX128" i="3"/>
  <c r="CY128" i="3"/>
  <c r="CZ128" i="3"/>
  <c r="DA128" i="3"/>
  <c r="DB128" i="3"/>
  <c r="DC128" i="3"/>
  <c r="DD128" i="3"/>
  <c r="DE128" i="3"/>
  <c r="DF128" i="3"/>
  <c r="DG128" i="3"/>
  <c r="DH128" i="3"/>
  <c r="DI128" i="3"/>
  <c r="DJ128" i="3"/>
  <c r="DK128" i="3"/>
  <c r="DL128" i="3"/>
  <c r="DM128" i="3"/>
  <c r="DN128" i="3"/>
  <c r="DO128" i="3"/>
  <c r="DP128" i="3"/>
  <c r="DQ128" i="3"/>
  <c r="DR128" i="3"/>
  <c r="DS128" i="3"/>
  <c r="DT128" i="3"/>
  <c r="DU128" i="3"/>
  <c r="DV128" i="3"/>
  <c r="DW128" i="3"/>
  <c r="DX128" i="3"/>
  <c r="DY128" i="3"/>
  <c r="DZ128" i="3"/>
  <c r="EA128" i="3"/>
  <c r="EB128" i="3"/>
  <c r="EC128" i="3"/>
  <c r="ED128" i="3"/>
  <c r="EE128" i="3"/>
  <c r="EF128" i="3"/>
  <c r="EG128" i="3"/>
  <c r="EH128" i="3"/>
  <c r="EI128" i="3"/>
  <c r="EJ128" i="3"/>
  <c r="EK128" i="3"/>
  <c r="EL128" i="3"/>
  <c r="EM128" i="3"/>
  <c r="EN128" i="3"/>
  <c r="EO128" i="3"/>
  <c r="EP128" i="3"/>
  <c r="EQ128" i="3"/>
  <c r="ER128" i="3"/>
  <c r="ES128" i="3"/>
  <c r="ET128" i="3"/>
  <c r="EU128" i="3"/>
  <c r="EV128" i="3"/>
  <c r="EW128" i="3"/>
  <c r="EX128" i="3"/>
  <c r="EY128" i="3"/>
  <c r="EZ128" i="3"/>
  <c r="FA128" i="3"/>
  <c r="FB128" i="3"/>
  <c r="FC128" i="3"/>
  <c r="FD128" i="3"/>
  <c r="FE128" i="3"/>
  <c r="FF128" i="3"/>
  <c r="FG128" i="3"/>
  <c r="FH128" i="3"/>
  <c r="FI128" i="3"/>
  <c r="FJ128" i="3"/>
  <c r="FK128" i="3"/>
  <c r="FL128" i="3"/>
  <c r="FM128" i="3"/>
  <c r="FN128" i="3"/>
  <c r="FO128" i="3"/>
  <c r="FP128" i="3"/>
  <c r="FQ128" i="3"/>
  <c r="FR128" i="3"/>
  <c r="FS128" i="3"/>
  <c r="FT128" i="3"/>
  <c r="FU128" i="3"/>
  <c r="FV128" i="3"/>
  <c r="FW128" i="3"/>
  <c r="FX128" i="3"/>
  <c r="FY128" i="3"/>
  <c r="FZ128" i="3"/>
  <c r="GA128" i="3"/>
  <c r="GB128" i="3"/>
  <c r="GC128" i="3"/>
  <c r="GD128" i="3"/>
  <c r="GE128" i="3"/>
  <c r="GF128" i="3"/>
  <c r="GG128" i="3"/>
  <c r="GH128" i="3"/>
  <c r="GI128" i="3"/>
  <c r="GJ128" i="3"/>
  <c r="GK128" i="3"/>
  <c r="GL128" i="3"/>
  <c r="GM128" i="3"/>
  <c r="GN128" i="3"/>
  <c r="GO128" i="3"/>
  <c r="GP128" i="3"/>
  <c r="GQ128" i="3"/>
  <c r="GR128" i="3"/>
  <c r="GS128" i="3"/>
  <c r="GT128" i="3"/>
  <c r="GU128" i="3"/>
  <c r="GV128" i="3"/>
  <c r="GW128" i="3"/>
  <c r="GX128" i="3"/>
  <c r="GY128" i="3"/>
  <c r="GZ128" i="3"/>
  <c r="HA128" i="3"/>
  <c r="HB128" i="3"/>
  <c r="HC128" i="3"/>
  <c r="HD128" i="3"/>
  <c r="HE128" i="3"/>
  <c r="HF128" i="3"/>
  <c r="HG128" i="3"/>
  <c r="HH128" i="3"/>
  <c r="HI128" i="3"/>
  <c r="HJ128" i="3"/>
  <c r="HK128" i="3"/>
  <c r="HL128" i="3"/>
  <c r="HM128" i="3"/>
  <c r="HN128" i="3"/>
  <c r="HO128" i="3"/>
  <c r="HP128" i="3"/>
  <c r="HQ128" i="3"/>
  <c r="HR128" i="3"/>
  <c r="HS128" i="3"/>
  <c r="HT128" i="3"/>
  <c r="HU128" i="3"/>
  <c r="HV128" i="3"/>
  <c r="HW128" i="3"/>
  <c r="HX128" i="3"/>
  <c r="HY128" i="3"/>
  <c r="HZ128" i="3"/>
  <c r="IA128" i="3"/>
  <c r="IB128" i="3"/>
  <c r="IC128" i="3"/>
  <c r="ID128" i="3"/>
  <c r="IE128" i="3"/>
  <c r="IF128" i="3"/>
  <c r="IG128" i="3"/>
  <c r="IH128" i="3"/>
  <c r="II128" i="3"/>
  <c r="IJ128" i="3"/>
  <c r="IK128" i="3"/>
  <c r="IL128" i="3"/>
  <c r="IM128" i="3"/>
  <c r="IN128" i="3"/>
  <c r="IO128" i="3"/>
  <c r="IP128" i="3"/>
  <c r="IQ128" i="3"/>
  <c r="IR128" i="3"/>
  <c r="IS128" i="3"/>
  <c r="IT128" i="3"/>
  <c r="IU128" i="3"/>
  <c r="IV128" i="3"/>
  <c r="IW128" i="3"/>
  <c r="IX128" i="3"/>
  <c r="IY128" i="3"/>
  <c r="IZ128" i="3"/>
  <c r="JA128" i="3"/>
  <c r="JB128" i="3"/>
  <c r="JC128" i="3"/>
  <c r="JD128" i="3"/>
  <c r="JE128" i="3"/>
  <c r="JF128" i="3"/>
  <c r="JG128" i="3"/>
  <c r="JH128" i="3"/>
  <c r="JI128" i="3"/>
  <c r="JJ128" i="3"/>
  <c r="JK128" i="3"/>
  <c r="JL128" i="3"/>
  <c r="JM128" i="3"/>
  <c r="JN128" i="3"/>
  <c r="JO128" i="3"/>
  <c r="JP128" i="3"/>
  <c r="JQ128" i="3"/>
  <c r="JR128" i="3"/>
  <c r="JS128" i="3"/>
  <c r="JT128" i="3"/>
  <c r="JU128" i="3"/>
  <c r="JV128" i="3"/>
  <c r="JW128" i="3"/>
  <c r="JX128" i="3"/>
  <c r="JY128" i="3"/>
  <c r="JZ128" i="3"/>
  <c r="KA128" i="3"/>
  <c r="KB128" i="3"/>
  <c r="KC128" i="3"/>
  <c r="KD128" i="3"/>
  <c r="KE128" i="3"/>
  <c r="KF128" i="3"/>
  <c r="KG128" i="3"/>
  <c r="KH128" i="3"/>
  <c r="KI128" i="3"/>
  <c r="KJ128" i="3"/>
  <c r="KK128" i="3"/>
  <c r="KL128" i="3"/>
  <c r="KM128" i="3"/>
  <c r="KN128" i="3"/>
  <c r="KO128" i="3"/>
  <c r="KP128" i="3"/>
  <c r="KQ128" i="3"/>
  <c r="KR128" i="3"/>
  <c r="KS128" i="3"/>
  <c r="KT128" i="3"/>
  <c r="KU128" i="3"/>
  <c r="KV128" i="3"/>
  <c r="KW128" i="3"/>
  <c r="KX128" i="3"/>
  <c r="KY128" i="3"/>
  <c r="KZ128" i="3"/>
  <c r="LA128" i="3"/>
  <c r="LB128" i="3"/>
  <c r="LC128" i="3"/>
  <c r="LD128" i="3"/>
  <c r="LE128" i="3"/>
  <c r="LF128" i="3"/>
  <c r="LG128" i="3"/>
  <c r="LH128" i="3"/>
  <c r="LI128" i="3"/>
  <c r="LJ128" i="3"/>
  <c r="LK128" i="3"/>
  <c r="LL128" i="3"/>
  <c r="LM128" i="3"/>
  <c r="LN128" i="3"/>
  <c r="LO128" i="3"/>
  <c r="C129" i="3"/>
  <c r="D129" i="3"/>
  <c r="E129" i="3"/>
  <c r="F129" i="3"/>
  <c r="G129" i="3"/>
  <c r="H129" i="3"/>
  <c r="I129" i="3"/>
  <c r="J129" i="3"/>
  <c r="K129" i="3"/>
  <c r="L129" i="3"/>
  <c r="M129" i="3"/>
  <c r="N129" i="3"/>
  <c r="O129" i="3"/>
  <c r="P129" i="3"/>
  <c r="Q129" i="3"/>
  <c r="R129" i="3"/>
  <c r="S129" i="3"/>
  <c r="T129" i="3"/>
  <c r="U129" i="3"/>
  <c r="V129" i="3"/>
  <c r="W129" i="3"/>
  <c r="X129" i="3"/>
  <c r="Y129" i="3"/>
  <c r="Z129" i="3"/>
  <c r="AA129" i="3"/>
  <c r="AB129" i="3"/>
  <c r="AC129" i="3"/>
  <c r="AD129" i="3"/>
  <c r="AE129" i="3"/>
  <c r="AF129" i="3"/>
  <c r="AG129" i="3"/>
  <c r="AH129" i="3"/>
  <c r="AI129" i="3"/>
  <c r="AJ129" i="3"/>
  <c r="AK129" i="3"/>
  <c r="AL129" i="3"/>
  <c r="AM129" i="3"/>
  <c r="AN129" i="3"/>
  <c r="AO129" i="3"/>
  <c r="AP129" i="3"/>
  <c r="AQ129" i="3"/>
  <c r="AR129" i="3"/>
  <c r="AS129" i="3"/>
  <c r="AT129" i="3"/>
  <c r="AU129" i="3"/>
  <c r="AV129" i="3"/>
  <c r="AW129" i="3"/>
  <c r="AX129" i="3"/>
  <c r="AY129" i="3"/>
  <c r="AZ129" i="3"/>
  <c r="BA129" i="3"/>
  <c r="BB129" i="3"/>
  <c r="BC129" i="3"/>
  <c r="BD129" i="3"/>
  <c r="BE129" i="3"/>
  <c r="BF129" i="3"/>
  <c r="BG129" i="3"/>
  <c r="BH129" i="3"/>
  <c r="BI129" i="3"/>
  <c r="BJ129" i="3"/>
  <c r="BK129" i="3"/>
  <c r="BL129" i="3"/>
  <c r="BM129" i="3"/>
  <c r="BN129" i="3"/>
  <c r="BO129" i="3"/>
  <c r="BP129" i="3"/>
  <c r="BQ129" i="3"/>
  <c r="BR129" i="3"/>
  <c r="BS129" i="3"/>
  <c r="BT129" i="3"/>
  <c r="BU129" i="3"/>
  <c r="BV129" i="3"/>
  <c r="BW129" i="3"/>
  <c r="BX129" i="3"/>
  <c r="BY129" i="3"/>
  <c r="BZ129" i="3"/>
  <c r="CA129" i="3"/>
  <c r="CB129" i="3"/>
  <c r="CC129" i="3"/>
  <c r="CD129" i="3"/>
  <c r="CE129" i="3"/>
  <c r="CF129" i="3"/>
  <c r="CG129" i="3"/>
  <c r="CH129" i="3"/>
  <c r="CI129" i="3"/>
  <c r="CJ129" i="3"/>
  <c r="CK129" i="3"/>
  <c r="CL129" i="3"/>
  <c r="CM129" i="3"/>
  <c r="CN129" i="3"/>
  <c r="CO129" i="3"/>
  <c r="CP129" i="3"/>
  <c r="CQ129" i="3"/>
  <c r="CR129" i="3"/>
  <c r="CS129" i="3"/>
  <c r="CT129" i="3"/>
  <c r="CU129" i="3"/>
  <c r="CV129" i="3"/>
  <c r="CW129" i="3"/>
  <c r="CX129" i="3"/>
  <c r="CY129" i="3"/>
  <c r="CZ129" i="3"/>
  <c r="DA129" i="3"/>
  <c r="DB129" i="3"/>
  <c r="DC129" i="3"/>
  <c r="DD129" i="3"/>
  <c r="DE129" i="3"/>
  <c r="DF129" i="3"/>
  <c r="DG129" i="3"/>
  <c r="DH129" i="3"/>
  <c r="DI129" i="3"/>
  <c r="DJ129" i="3"/>
  <c r="DK129" i="3"/>
  <c r="DL129" i="3"/>
  <c r="DM129" i="3"/>
  <c r="DN129" i="3"/>
  <c r="DO129" i="3"/>
  <c r="DP129" i="3"/>
  <c r="DQ129" i="3"/>
  <c r="DR129" i="3"/>
  <c r="DS129" i="3"/>
  <c r="DT129" i="3"/>
  <c r="DU129" i="3"/>
  <c r="DV129" i="3"/>
  <c r="DW129" i="3"/>
  <c r="DX129" i="3"/>
  <c r="DY129" i="3"/>
  <c r="DZ129" i="3"/>
  <c r="EA129" i="3"/>
  <c r="EB129" i="3"/>
  <c r="EC129" i="3"/>
  <c r="ED129" i="3"/>
  <c r="EE129" i="3"/>
  <c r="EF129" i="3"/>
  <c r="EG129" i="3"/>
  <c r="EH129" i="3"/>
  <c r="EI129" i="3"/>
  <c r="EJ129" i="3"/>
  <c r="EK129" i="3"/>
  <c r="EL129" i="3"/>
  <c r="EM129" i="3"/>
  <c r="EN129" i="3"/>
  <c r="EO129" i="3"/>
  <c r="EP129" i="3"/>
  <c r="EQ129" i="3"/>
  <c r="ER129" i="3"/>
  <c r="ES129" i="3"/>
  <c r="ET129" i="3"/>
  <c r="EU129" i="3"/>
  <c r="EV129" i="3"/>
  <c r="EW129" i="3"/>
  <c r="EX129" i="3"/>
  <c r="EY129" i="3"/>
  <c r="EZ129" i="3"/>
  <c r="FA129" i="3"/>
  <c r="FB129" i="3"/>
  <c r="FC129" i="3"/>
  <c r="FD129" i="3"/>
  <c r="FE129" i="3"/>
  <c r="FF129" i="3"/>
  <c r="FG129" i="3"/>
  <c r="FH129" i="3"/>
  <c r="FI129" i="3"/>
  <c r="FJ129" i="3"/>
  <c r="FK129" i="3"/>
  <c r="FL129" i="3"/>
  <c r="FM129" i="3"/>
  <c r="FN129" i="3"/>
  <c r="FO129" i="3"/>
  <c r="FP129" i="3"/>
  <c r="FQ129" i="3"/>
  <c r="FR129" i="3"/>
  <c r="FS129" i="3"/>
  <c r="FT129" i="3"/>
  <c r="FU129" i="3"/>
  <c r="FV129" i="3"/>
  <c r="FW129" i="3"/>
  <c r="FX129" i="3"/>
  <c r="FY129" i="3"/>
  <c r="FZ129" i="3"/>
  <c r="GA129" i="3"/>
  <c r="GB129" i="3"/>
  <c r="GC129" i="3"/>
  <c r="GD129" i="3"/>
  <c r="GE129" i="3"/>
  <c r="GF129" i="3"/>
  <c r="GG129" i="3"/>
  <c r="GH129" i="3"/>
  <c r="GI129" i="3"/>
  <c r="GJ129" i="3"/>
  <c r="GK129" i="3"/>
  <c r="GL129" i="3"/>
  <c r="GM129" i="3"/>
  <c r="GN129" i="3"/>
  <c r="GO129" i="3"/>
  <c r="GP129" i="3"/>
  <c r="GQ129" i="3"/>
  <c r="GR129" i="3"/>
  <c r="GS129" i="3"/>
  <c r="GT129" i="3"/>
  <c r="GU129" i="3"/>
  <c r="GV129" i="3"/>
  <c r="GW129" i="3"/>
  <c r="GX129" i="3"/>
  <c r="GY129" i="3"/>
  <c r="GZ129" i="3"/>
  <c r="HA129" i="3"/>
  <c r="HB129" i="3"/>
  <c r="HC129" i="3"/>
  <c r="HD129" i="3"/>
  <c r="HE129" i="3"/>
  <c r="HF129" i="3"/>
  <c r="HG129" i="3"/>
  <c r="HH129" i="3"/>
  <c r="HI129" i="3"/>
  <c r="HJ129" i="3"/>
  <c r="HK129" i="3"/>
  <c r="HL129" i="3"/>
  <c r="HM129" i="3"/>
  <c r="HN129" i="3"/>
  <c r="HO129" i="3"/>
  <c r="HP129" i="3"/>
  <c r="HQ129" i="3"/>
  <c r="HR129" i="3"/>
  <c r="HS129" i="3"/>
  <c r="HT129" i="3"/>
  <c r="HU129" i="3"/>
  <c r="HV129" i="3"/>
  <c r="HW129" i="3"/>
  <c r="HX129" i="3"/>
  <c r="HY129" i="3"/>
  <c r="HZ129" i="3"/>
  <c r="IA129" i="3"/>
  <c r="IB129" i="3"/>
  <c r="IC129" i="3"/>
  <c r="ID129" i="3"/>
  <c r="IE129" i="3"/>
  <c r="IF129" i="3"/>
  <c r="IG129" i="3"/>
  <c r="IH129" i="3"/>
  <c r="II129" i="3"/>
  <c r="IJ129" i="3"/>
  <c r="IK129" i="3"/>
  <c r="IL129" i="3"/>
  <c r="IM129" i="3"/>
  <c r="IN129" i="3"/>
  <c r="IO129" i="3"/>
  <c r="IP129" i="3"/>
  <c r="IQ129" i="3"/>
  <c r="IR129" i="3"/>
  <c r="IS129" i="3"/>
  <c r="IT129" i="3"/>
  <c r="IU129" i="3"/>
  <c r="IV129" i="3"/>
  <c r="IW129" i="3"/>
  <c r="IX129" i="3"/>
  <c r="IY129" i="3"/>
  <c r="IZ129" i="3"/>
  <c r="JA129" i="3"/>
  <c r="JB129" i="3"/>
  <c r="JC129" i="3"/>
  <c r="JD129" i="3"/>
  <c r="JE129" i="3"/>
  <c r="JF129" i="3"/>
  <c r="JG129" i="3"/>
  <c r="JH129" i="3"/>
  <c r="JI129" i="3"/>
  <c r="JJ129" i="3"/>
  <c r="JK129" i="3"/>
  <c r="JL129" i="3"/>
  <c r="JM129" i="3"/>
  <c r="JN129" i="3"/>
  <c r="JO129" i="3"/>
  <c r="JP129" i="3"/>
  <c r="JQ129" i="3"/>
  <c r="JR129" i="3"/>
  <c r="JS129" i="3"/>
  <c r="JT129" i="3"/>
  <c r="JU129" i="3"/>
  <c r="JV129" i="3"/>
  <c r="JW129" i="3"/>
  <c r="JX129" i="3"/>
  <c r="JY129" i="3"/>
  <c r="JZ129" i="3"/>
  <c r="KA129" i="3"/>
  <c r="KB129" i="3"/>
  <c r="KC129" i="3"/>
  <c r="KD129" i="3"/>
  <c r="KE129" i="3"/>
  <c r="KF129" i="3"/>
  <c r="KG129" i="3"/>
  <c r="KH129" i="3"/>
  <c r="KI129" i="3"/>
  <c r="KJ129" i="3"/>
  <c r="KK129" i="3"/>
  <c r="KL129" i="3"/>
  <c r="KM129" i="3"/>
  <c r="KN129" i="3"/>
  <c r="KO129" i="3"/>
  <c r="KP129" i="3"/>
  <c r="KQ129" i="3"/>
  <c r="KR129" i="3"/>
  <c r="KS129" i="3"/>
  <c r="KT129" i="3"/>
  <c r="KU129" i="3"/>
  <c r="KV129" i="3"/>
  <c r="KW129" i="3"/>
  <c r="KX129" i="3"/>
  <c r="KY129" i="3"/>
  <c r="KZ129" i="3"/>
  <c r="LA129" i="3"/>
  <c r="LB129" i="3"/>
  <c r="LC129" i="3"/>
  <c r="LD129" i="3"/>
  <c r="LE129" i="3"/>
  <c r="LF129" i="3"/>
  <c r="LG129" i="3"/>
  <c r="LH129" i="3"/>
  <c r="LI129" i="3"/>
  <c r="LJ129" i="3"/>
  <c r="LK129" i="3"/>
  <c r="LL129" i="3"/>
  <c r="LM129" i="3"/>
  <c r="LN129" i="3"/>
  <c r="LO129" i="3"/>
  <c r="C130" i="3"/>
  <c r="D130" i="3"/>
  <c r="E130" i="3"/>
  <c r="F130" i="3"/>
  <c r="G130" i="3"/>
  <c r="H130" i="3"/>
  <c r="I130" i="3"/>
  <c r="J130" i="3"/>
  <c r="K130" i="3"/>
  <c r="L130" i="3"/>
  <c r="M130" i="3"/>
  <c r="N130" i="3"/>
  <c r="O130" i="3"/>
  <c r="P130" i="3"/>
  <c r="Q130" i="3"/>
  <c r="R130" i="3"/>
  <c r="S130" i="3"/>
  <c r="T130" i="3"/>
  <c r="U130" i="3"/>
  <c r="V130" i="3"/>
  <c r="W130" i="3"/>
  <c r="X130" i="3"/>
  <c r="Y130" i="3"/>
  <c r="Z130" i="3"/>
  <c r="AA130" i="3"/>
  <c r="AB130" i="3"/>
  <c r="AC130" i="3"/>
  <c r="AD130" i="3"/>
  <c r="AE130" i="3"/>
  <c r="AF130" i="3"/>
  <c r="AG130" i="3"/>
  <c r="AH130" i="3"/>
  <c r="AI130" i="3"/>
  <c r="AJ130" i="3"/>
  <c r="AK130" i="3"/>
  <c r="AL130" i="3"/>
  <c r="AM130" i="3"/>
  <c r="AN130" i="3"/>
  <c r="AO130" i="3"/>
  <c r="AP130" i="3"/>
  <c r="AQ130" i="3"/>
  <c r="AR130" i="3"/>
  <c r="AS130" i="3"/>
  <c r="AT130" i="3"/>
  <c r="AU130" i="3"/>
  <c r="AV130" i="3"/>
  <c r="AW130" i="3"/>
  <c r="AX130" i="3"/>
  <c r="AY130" i="3"/>
  <c r="AZ130" i="3"/>
  <c r="BA130" i="3"/>
  <c r="BB130" i="3"/>
  <c r="BC130" i="3"/>
  <c r="BD130" i="3"/>
  <c r="BE130" i="3"/>
  <c r="BF130" i="3"/>
  <c r="BG130" i="3"/>
  <c r="BH130" i="3"/>
  <c r="BI130" i="3"/>
  <c r="BJ130" i="3"/>
  <c r="BK130" i="3"/>
  <c r="BL130" i="3"/>
  <c r="BM130" i="3"/>
  <c r="BN130" i="3"/>
  <c r="BO130" i="3"/>
  <c r="BP130" i="3"/>
  <c r="BQ130" i="3"/>
  <c r="BR130" i="3"/>
  <c r="BS130" i="3"/>
  <c r="BT130" i="3"/>
  <c r="BU130" i="3"/>
  <c r="BV130" i="3"/>
  <c r="BW130" i="3"/>
  <c r="BX130" i="3"/>
  <c r="BY130" i="3"/>
  <c r="BZ130" i="3"/>
  <c r="CA130" i="3"/>
  <c r="CB130" i="3"/>
  <c r="CC130" i="3"/>
  <c r="CD130" i="3"/>
  <c r="CE130" i="3"/>
  <c r="CF130" i="3"/>
  <c r="CG130" i="3"/>
  <c r="CH130" i="3"/>
  <c r="CI130" i="3"/>
  <c r="CJ130" i="3"/>
  <c r="CK130" i="3"/>
  <c r="CL130" i="3"/>
  <c r="CM130" i="3"/>
  <c r="CN130" i="3"/>
  <c r="CO130" i="3"/>
  <c r="CP130" i="3"/>
  <c r="CQ130" i="3"/>
  <c r="CR130" i="3"/>
  <c r="CS130" i="3"/>
  <c r="CT130" i="3"/>
  <c r="CU130" i="3"/>
  <c r="CV130" i="3"/>
  <c r="CW130" i="3"/>
  <c r="CX130" i="3"/>
  <c r="CY130" i="3"/>
  <c r="CZ130" i="3"/>
  <c r="DA130" i="3"/>
  <c r="DB130" i="3"/>
  <c r="DC130" i="3"/>
  <c r="DD130" i="3"/>
  <c r="DE130" i="3"/>
  <c r="DF130" i="3"/>
  <c r="DG130" i="3"/>
  <c r="DH130" i="3"/>
  <c r="DI130" i="3"/>
  <c r="DJ130" i="3"/>
  <c r="DK130" i="3"/>
  <c r="DL130" i="3"/>
  <c r="DM130" i="3"/>
  <c r="DN130" i="3"/>
  <c r="DO130" i="3"/>
  <c r="DP130" i="3"/>
  <c r="DQ130" i="3"/>
  <c r="DR130" i="3"/>
  <c r="DS130" i="3"/>
  <c r="DT130" i="3"/>
  <c r="DU130" i="3"/>
  <c r="DV130" i="3"/>
  <c r="DW130" i="3"/>
  <c r="DX130" i="3"/>
  <c r="DY130" i="3"/>
  <c r="DZ130" i="3"/>
  <c r="EA130" i="3"/>
  <c r="EB130" i="3"/>
  <c r="EC130" i="3"/>
  <c r="ED130" i="3"/>
  <c r="EE130" i="3"/>
  <c r="EF130" i="3"/>
  <c r="EG130" i="3"/>
  <c r="EH130" i="3"/>
  <c r="EI130" i="3"/>
  <c r="EJ130" i="3"/>
  <c r="EK130" i="3"/>
  <c r="EL130" i="3"/>
  <c r="EM130" i="3"/>
  <c r="EN130" i="3"/>
  <c r="EO130" i="3"/>
  <c r="EP130" i="3"/>
  <c r="EQ130" i="3"/>
  <c r="ER130" i="3"/>
  <c r="ES130" i="3"/>
  <c r="ET130" i="3"/>
  <c r="EU130" i="3"/>
  <c r="EV130" i="3"/>
  <c r="EW130" i="3"/>
  <c r="EX130" i="3"/>
  <c r="EY130" i="3"/>
  <c r="EZ130" i="3"/>
  <c r="FA130" i="3"/>
  <c r="FB130" i="3"/>
  <c r="FC130" i="3"/>
  <c r="FD130" i="3"/>
  <c r="FE130" i="3"/>
  <c r="FF130" i="3"/>
  <c r="FG130" i="3"/>
  <c r="FH130" i="3"/>
  <c r="FI130" i="3"/>
  <c r="FJ130" i="3"/>
  <c r="FK130" i="3"/>
  <c r="FL130" i="3"/>
  <c r="FM130" i="3"/>
  <c r="FN130" i="3"/>
  <c r="FO130" i="3"/>
  <c r="FP130" i="3"/>
  <c r="FQ130" i="3"/>
  <c r="FR130" i="3"/>
  <c r="FS130" i="3"/>
  <c r="FT130" i="3"/>
  <c r="FU130" i="3"/>
  <c r="FV130" i="3"/>
  <c r="FW130" i="3"/>
  <c r="FX130" i="3"/>
  <c r="FY130" i="3"/>
  <c r="FZ130" i="3"/>
  <c r="GA130" i="3"/>
  <c r="GB130" i="3"/>
  <c r="GC130" i="3"/>
  <c r="GD130" i="3"/>
  <c r="GE130" i="3"/>
  <c r="GF130" i="3"/>
  <c r="GG130" i="3"/>
  <c r="GH130" i="3"/>
  <c r="GI130" i="3"/>
  <c r="GJ130" i="3"/>
  <c r="GK130" i="3"/>
  <c r="GL130" i="3"/>
  <c r="GM130" i="3"/>
  <c r="GN130" i="3"/>
  <c r="GO130" i="3"/>
  <c r="GP130" i="3"/>
  <c r="GQ130" i="3"/>
  <c r="GR130" i="3"/>
  <c r="GS130" i="3"/>
  <c r="GT130" i="3"/>
  <c r="GU130" i="3"/>
  <c r="GV130" i="3"/>
  <c r="GW130" i="3"/>
  <c r="GX130" i="3"/>
  <c r="GY130" i="3"/>
  <c r="GZ130" i="3"/>
  <c r="HA130" i="3"/>
  <c r="HB130" i="3"/>
  <c r="HC130" i="3"/>
  <c r="HD130" i="3"/>
  <c r="HE130" i="3"/>
  <c r="HF130" i="3"/>
  <c r="HG130" i="3"/>
  <c r="HH130" i="3"/>
  <c r="HI130" i="3"/>
  <c r="HJ130" i="3"/>
  <c r="HK130" i="3"/>
  <c r="HL130" i="3"/>
  <c r="HM130" i="3"/>
  <c r="HN130" i="3"/>
  <c r="HO130" i="3"/>
  <c r="HP130" i="3"/>
  <c r="HQ130" i="3"/>
  <c r="HR130" i="3"/>
  <c r="HS130" i="3"/>
  <c r="HT130" i="3"/>
  <c r="HU130" i="3"/>
  <c r="HV130" i="3"/>
  <c r="HW130" i="3"/>
  <c r="HX130" i="3"/>
  <c r="HY130" i="3"/>
  <c r="HZ130" i="3"/>
  <c r="IA130" i="3"/>
  <c r="IB130" i="3"/>
  <c r="IC130" i="3"/>
  <c r="ID130" i="3"/>
  <c r="IE130" i="3"/>
  <c r="IF130" i="3"/>
  <c r="IG130" i="3"/>
  <c r="IH130" i="3"/>
  <c r="II130" i="3"/>
  <c r="IJ130" i="3"/>
  <c r="IK130" i="3"/>
  <c r="IL130" i="3"/>
  <c r="IM130" i="3"/>
  <c r="IN130" i="3"/>
  <c r="IO130" i="3"/>
  <c r="IP130" i="3"/>
  <c r="IQ130" i="3"/>
  <c r="IR130" i="3"/>
  <c r="IS130" i="3"/>
  <c r="IT130" i="3"/>
  <c r="IU130" i="3"/>
  <c r="IV130" i="3"/>
  <c r="IW130" i="3"/>
  <c r="IX130" i="3"/>
  <c r="IY130" i="3"/>
  <c r="IZ130" i="3"/>
  <c r="JA130" i="3"/>
  <c r="JB130" i="3"/>
  <c r="JC130" i="3"/>
  <c r="JD130" i="3"/>
  <c r="JE130" i="3"/>
  <c r="JF130" i="3"/>
  <c r="JG130" i="3"/>
  <c r="JH130" i="3"/>
  <c r="JI130" i="3"/>
  <c r="JJ130" i="3"/>
  <c r="JK130" i="3"/>
  <c r="JL130" i="3"/>
  <c r="JM130" i="3"/>
  <c r="JN130" i="3"/>
  <c r="JO130" i="3"/>
  <c r="JP130" i="3"/>
  <c r="JQ130" i="3"/>
  <c r="JR130" i="3"/>
  <c r="JS130" i="3"/>
  <c r="JT130" i="3"/>
  <c r="JU130" i="3"/>
  <c r="JV130" i="3"/>
  <c r="JW130" i="3"/>
  <c r="JX130" i="3"/>
  <c r="JY130" i="3"/>
  <c r="JZ130" i="3"/>
  <c r="KA130" i="3"/>
  <c r="KB130" i="3"/>
  <c r="KC130" i="3"/>
  <c r="KD130" i="3"/>
  <c r="KE130" i="3"/>
  <c r="KF130" i="3"/>
  <c r="KG130" i="3"/>
  <c r="KH130" i="3"/>
  <c r="KI130" i="3"/>
  <c r="KJ130" i="3"/>
  <c r="KK130" i="3"/>
  <c r="KL130" i="3"/>
  <c r="KM130" i="3"/>
  <c r="KN130" i="3"/>
  <c r="KO130" i="3"/>
  <c r="KP130" i="3"/>
  <c r="KQ130" i="3"/>
  <c r="KR130" i="3"/>
  <c r="KS130" i="3"/>
  <c r="KT130" i="3"/>
  <c r="KU130" i="3"/>
  <c r="KV130" i="3"/>
  <c r="KW130" i="3"/>
  <c r="KX130" i="3"/>
  <c r="KY130" i="3"/>
  <c r="KZ130" i="3"/>
  <c r="LA130" i="3"/>
  <c r="LB130" i="3"/>
  <c r="LC130" i="3"/>
  <c r="LD130" i="3"/>
  <c r="LE130" i="3"/>
  <c r="LF130" i="3"/>
  <c r="LG130" i="3"/>
  <c r="LH130" i="3"/>
  <c r="LI130" i="3"/>
  <c r="LJ130" i="3"/>
  <c r="LK130" i="3"/>
  <c r="LL130" i="3"/>
  <c r="LM130" i="3"/>
  <c r="LN130" i="3"/>
  <c r="LO130" i="3"/>
  <c r="B116" i="3"/>
  <c r="B117" i="3"/>
  <c r="B118" i="3"/>
  <c r="B119" i="3"/>
  <c r="B120" i="3"/>
  <c r="B121" i="3"/>
  <c r="B122" i="3"/>
  <c r="B123" i="3"/>
  <c r="B124" i="3"/>
  <c r="B125" i="3"/>
  <c r="B126" i="3"/>
  <c r="B127" i="3"/>
  <c r="B128" i="3"/>
  <c r="B129" i="3"/>
  <c r="B130" i="3"/>
  <c r="B115" i="3"/>
  <c r="D94" i="3"/>
  <c r="E94" i="3"/>
  <c r="E136" i="3" s="1"/>
  <c r="F94" i="3"/>
  <c r="F136" i="3" s="1"/>
  <c r="G94" i="3"/>
  <c r="G136" i="3" s="1"/>
  <c r="H94" i="3"/>
  <c r="H136" i="3" s="1"/>
  <c r="I94" i="3"/>
  <c r="I136" i="3" s="1"/>
  <c r="J94" i="3"/>
  <c r="K94" i="3"/>
  <c r="K136" i="3" s="1"/>
  <c r="L94" i="3"/>
  <c r="L136" i="3" s="1"/>
  <c r="M94" i="3"/>
  <c r="M136" i="3" s="1"/>
  <c r="N94" i="3"/>
  <c r="N136" i="3" s="1"/>
  <c r="O94" i="3"/>
  <c r="O136" i="3" s="1"/>
  <c r="P94" i="3"/>
  <c r="Q94" i="3"/>
  <c r="Q136" i="3" s="1"/>
  <c r="R94" i="3"/>
  <c r="R136" i="3" s="1"/>
  <c r="S94" i="3"/>
  <c r="S136" i="3" s="1"/>
  <c r="T94" i="3"/>
  <c r="T136" i="3" s="1"/>
  <c r="U94" i="3"/>
  <c r="U136" i="3" s="1"/>
  <c r="V94" i="3"/>
  <c r="W94" i="3"/>
  <c r="W136" i="3" s="1"/>
  <c r="X94" i="3"/>
  <c r="X136" i="3" s="1"/>
  <c r="Y94" i="3"/>
  <c r="Y136" i="3" s="1"/>
  <c r="Z94" i="3"/>
  <c r="Z136" i="3" s="1"/>
  <c r="AA94" i="3"/>
  <c r="AA136" i="3" s="1"/>
  <c r="AB94" i="3"/>
  <c r="AB136" i="3" s="1"/>
  <c r="AC94" i="3"/>
  <c r="AC136" i="3" s="1"/>
  <c r="AD94" i="3"/>
  <c r="AD136" i="3" s="1"/>
  <c r="AE94" i="3"/>
  <c r="AE136" i="3" s="1"/>
  <c r="AF94" i="3"/>
  <c r="AF136" i="3" s="1"/>
  <c r="AG94" i="3"/>
  <c r="AG136" i="3" s="1"/>
  <c r="AH94" i="3"/>
  <c r="AH136" i="3" s="1"/>
  <c r="AI94" i="3"/>
  <c r="AI136" i="3" s="1"/>
  <c r="AJ94" i="3"/>
  <c r="AJ136" i="3" s="1"/>
  <c r="AK94" i="3"/>
  <c r="AK136" i="3" s="1"/>
  <c r="AL94" i="3"/>
  <c r="AL136" i="3" s="1"/>
  <c r="AM94" i="3"/>
  <c r="AM136" i="3" s="1"/>
  <c r="AN94" i="3"/>
  <c r="AN136" i="3" s="1"/>
  <c r="AO94" i="3"/>
  <c r="AO136" i="3" s="1"/>
  <c r="AP94" i="3"/>
  <c r="AP136" i="3" s="1"/>
  <c r="AQ94" i="3"/>
  <c r="AQ136" i="3" s="1"/>
  <c r="AR94" i="3"/>
  <c r="AR136" i="3" s="1"/>
  <c r="AS94" i="3"/>
  <c r="AS136" i="3" s="1"/>
  <c r="AT94" i="3"/>
  <c r="AT136" i="3" s="1"/>
  <c r="AU94" i="3"/>
  <c r="AU136" i="3" s="1"/>
  <c r="AV94" i="3"/>
  <c r="AV136" i="3" s="1"/>
  <c r="AW94" i="3"/>
  <c r="AW136" i="3" s="1"/>
  <c r="AX94" i="3"/>
  <c r="AX136" i="3" s="1"/>
  <c r="AY94" i="3"/>
  <c r="AY136" i="3" s="1"/>
  <c r="AZ94" i="3"/>
  <c r="AZ136" i="3" s="1"/>
  <c r="BA94" i="3"/>
  <c r="BA136" i="3" s="1"/>
  <c r="BB94" i="3"/>
  <c r="BB136" i="3" s="1"/>
  <c r="BC94" i="3"/>
  <c r="BC136" i="3" s="1"/>
  <c r="BD94" i="3"/>
  <c r="BD136" i="3" s="1"/>
  <c r="BE94" i="3"/>
  <c r="BE136" i="3" s="1"/>
  <c r="BF94" i="3"/>
  <c r="BF136" i="3" s="1"/>
  <c r="BG94" i="3"/>
  <c r="BG136" i="3" s="1"/>
  <c r="BH94" i="3"/>
  <c r="BH136" i="3" s="1"/>
  <c r="BI94" i="3"/>
  <c r="BI136" i="3" s="1"/>
  <c r="BJ94" i="3"/>
  <c r="BJ136" i="3" s="1"/>
  <c r="BK94" i="3"/>
  <c r="BK136" i="3" s="1"/>
  <c r="BL94" i="3"/>
  <c r="BL136" i="3" s="1"/>
  <c r="BM94" i="3"/>
  <c r="BM136" i="3" s="1"/>
  <c r="BN94" i="3"/>
  <c r="BN136" i="3" s="1"/>
  <c r="BO94" i="3"/>
  <c r="BO136" i="3" s="1"/>
  <c r="BP94" i="3"/>
  <c r="BP136" i="3" s="1"/>
  <c r="BQ94" i="3"/>
  <c r="BQ136" i="3" s="1"/>
  <c r="BR94" i="3"/>
  <c r="BR136" i="3" s="1"/>
  <c r="BS94" i="3"/>
  <c r="BS136" i="3" s="1"/>
  <c r="BT94" i="3"/>
  <c r="BT136" i="3" s="1"/>
  <c r="BU94" i="3"/>
  <c r="BU136" i="3" s="1"/>
  <c r="BV94" i="3"/>
  <c r="BV136" i="3" s="1"/>
  <c r="BW94" i="3"/>
  <c r="BW136" i="3" s="1"/>
  <c r="BX94" i="3"/>
  <c r="BX136" i="3" s="1"/>
  <c r="BY94" i="3"/>
  <c r="BY136" i="3" s="1"/>
  <c r="BZ94" i="3"/>
  <c r="BZ136" i="3" s="1"/>
  <c r="CA94" i="3"/>
  <c r="CA136" i="3" s="1"/>
  <c r="CB94" i="3"/>
  <c r="CB136" i="3" s="1"/>
  <c r="CC94" i="3"/>
  <c r="CC136" i="3" s="1"/>
  <c r="CD94" i="3"/>
  <c r="CD136" i="3" s="1"/>
  <c r="CE94" i="3"/>
  <c r="CE136" i="3" s="1"/>
  <c r="CF94" i="3"/>
  <c r="CF136" i="3" s="1"/>
  <c r="CG94" i="3"/>
  <c r="CG136" i="3" s="1"/>
  <c r="CH94" i="3"/>
  <c r="CH136" i="3" s="1"/>
  <c r="CI94" i="3"/>
  <c r="CI136" i="3" s="1"/>
  <c r="CJ94" i="3"/>
  <c r="CJ136" i="3" s="1"/>
  <c r="CK94" i="3"/>
  <c r="CK136" i="3" s="1"/>
  <c r="CL94" i="3"/>
  <c r="CL136" i="3" s="1"/>
  <c r="CM94" i="3"/>
  <c r="CM136" i="3" s="1"/>
  <c r="CN94" i="3"/>
  <c r="CN136" i="3" s="1"/>
  <c r="CO94" i="3"/>
  <c r="CO136" i="3" s="1"/>
  <c r="CP94" i="3"/>
  <c r="CP136" i="3" s="1"/>
  <c r="CQ94" i="3"/>
  <c r="CQ136" i="3" s="1"/>
  <c r="CR94" i="3"/>
  <c r="CR136" i="3" s="1"/>
  <c r="CS94" i="3"/>
  <c r="CS136" i="3" s="1"/>
  <c r="CT94" i="3"/>
  <c r="CT136" i="3" s="1"/>
  <c r="CU94" i="3"/>
  <c r="CU136" i="3" s="1"/>
  <c r="CV94" i="3"/>
  <c r="CV136" i="3" s="1"/>
  <c r="CW94" i="3"/>
  <c r="CW136" i="3" s="1"/>
  <c r="CX94" i="3"/>
  <c r="CX136" i="3" s="1"/>
  <c r="CY94" i="3"/>
  <c r="CY136" i="3" s="1"/>
  <c r="CZ94" i="3"/>
  <c r="CZ136" i="3" s="1"/>
  <c r="DA94" i="3"/>
  <c r="DA136" i="3" s="1"/>
  <c r="DB94" i="3"/>
  <c r="DB136" i="3" s="1"/>
  <c r="DC94" i="3"/>
  <c r="DC136" i="3" s="1"/>
  <c r="DD94" i="3"/>
  <c r="DD136" i="3" s="1"/>
  <c r="DE94" i="3"/>
  <c r="DE136" i="3" s="1"/>
  <c r="DF94" i="3"/>
  <c r="DF136" i="3" s="1"/>
  <c r="DG94" i="3"/>
  <c r="DG136" i="3" s="1"/>
  <c r="DH94" i="3"/>
  <c r="DH136" i="3" s="1"/>
  <c r="DI94" i="3"/>
  <c r="DI136" i="3" s="1"/>
  <c r="DJ94" i="3"/>
  <c r="DJ136" i="3" s="1"/>
  <c r="DK94" i="3"/>
  <c r="DK136" i="3" s="1"/>
  <c r="DL94" i="3"/>
  <c r="DL136" i="3" s="1"/>
  <c r="DM94" i="3"/>
  <c r="DM136" i="3" s="1"/>
  <c r="DN94" i="3"/>
  <c r="DN136" i="3" s="1"/>
  <c r="DO94" i="3"/>
  <c r="DO136" i="3" s="1"/>
  <c r="DP94" i="3"/>
  <c r="DP136" i="3" s="1"/>
  <c r="DQ94" i="3"/>
  <c r="DQ136" i="3" s="1"/>
  <c r="DR94" i="3"/>
  <c r="DR136" i="3" s="1"/>
  <c r="DS94" i="3"/>
  <c r="DS136" i="3" s="1"/>
  <c r="DT94" i="3"/>
  <c r="DT136" i="3" s="1"/>
  <c r="DU94" i="3"/>
  <c r="DU136" i="3" s="1"/>
  <c r="DV94" i="3"/>
  <c r="DV136" i="3" s="1"/>
  <c r="DW94" i="3"/>
  <c r="DW136" i="3" s="1"/>
  <c r="DX94" i="3"/>
  <c r="DX136" i="3" s="1"/>
  <c r="DY94" i="3"/>
  <c r="DY136" i="3" s="1"/>
  <c r="DZ94" i="3"/>
  <c r="DZ136" i="3" s="1"/>
  <c r="EA94" i="3"/>
  <c r="EA136" i="3" s="1"/>
  <c r="EB94" i="3"/>
  <c r="EB136" i="3" s="1"/>
  <c r="EC94" i="3"/>
  <c r="EC136" i="3" s="1"/>
  <c r="ED94" i="3"/>
  <c r="ED136" i="3" s="1"/>
  <c r="EE94" i="3"/>
  <c r="EE136" i="3" s="1"/>
  <c r="EF94" i="3"/>
  <c r="EF136" i="3" s="1"/>
  <c r="EG94" i="3"/>
  <c r="EG136" i="3" s="1"/>
  <c r="EH94" i="3"/>
  <c r="EH136" i="3" s="1"/>
  <c r="EI94" i="3"/>
  <c r="EI136" i="3" s="1"/>
  <c r="EJ94" i="3"/>
  <c r="EJ136" i="3" s="1"/>
  <c r="EK94" i="3"/>
  <c r="EK136" i="3" s="1"/>
  <c r="EL94" i="3"/>
  <c r="EL136" i="3" s="1"/>
  <c r="EM94" i="3"/>
  <c r="EM136" i="3" s="1"/>
  <c r="EN94" i="3"/>
  <c r="EN136" i="3" s="1"/>
  <c r="EO94" i="3"/>
  <c r="EO136" i="3" s="1"/>
  <c r="EP94" i="3"/>
  <c r="EP136" i="3" s="1"/>
  <c r="EQ94" i="3"/>
  <c r="EQ136" i="3" s="1"/>
  <c r="ER94" i="3"/>
  <c r="ER136" i="3" s="1"/>
  <c r="ES94" i="3"/>
  <c r="ES136" i="3" s="1"/>
  <c r="ET94" i="3"/>
  <c r="ET136" i="3" s="1"/>
  <c r="EU94" i="3"/>
  <c r="EU136" i="3" s="1"/>
  <c r="EV94" i="3"/>
  <c r="EV136" i="3" s="1"/>
  <c r="EW94" i="3"/>
  <c r="EW136" i="3" s="1"/>
  <c r="EX94" i="3"/>
  <c r="EX136" i="3" s="1"/>
  <c r="EY94" i="3"/>
  <c r="EY136" i="3" s="1"/>
  <c r="EZ94" i="3"/>
  <c r="EZ136" i="3" s="1"/>
  <c r="FA94" i="3"/>
  <c r="FA136" i="3" s="1"/>
  <c r="FB94" i="3"/>
  <c r="FB136" i="3" s="1"/>
  <c r="FC94" i="3"/>
  <c r="FC136" i="3" s="1"/>
  <c r="FD94" i="3"/>
  <c r="FD136" i="3" s="1"/>
  <c r="FE94" i="3"/>
  <c r="FE136" i="3" s="1"/>
  <c r="FF94" i="3"/>
  <c r="FF136" i="3" s="1"/>
  <c r="FG94" i="3"/>
  <c r="FG136" i="3" s="1"/>
  <c r="FH94" i="3"/>
  <c r="FH136" i="3" s="1"/>
  <c r="FI94" i="3"/>
  <c r="FI136" i="3" s="1"/>
  <c r="FJ94" i="3"/>
  <c r="FJ136" i="3" s="1"/>
  <c r="FK94" i="3"/>
  <c r="FK136" i="3" s="1"/>
  <c r="FL94" i="3"/>
  <c r="FL136" i="3" s="1"/>
  <c r="FM94" i="3"/>
  <c r="FM136" i="3" s="1"/>
  <c r="FN94" i="3"/>
  <c r="FN136" i="3" s="1"/>
  <c r="FO94" i="3"/>
  <c r="FO136" i="3" s="1"/>
  <c r="FP94" i="3"/>
  <c r="FP136" i="3" s="1"/>
  <c r="FQ94" i="3"/>
  <c r="FQ136" i="3" s="1"/>
  <c r="FR94" i="3"/>
  <c r="FR136" i="3" s="1"/>
  <c r="FS94" i="3"/>
  <c r="FS136" i="3" s="1"/>
  <c r="FT94" i="3"/>
  <c r="FT136" i="3" s="1"/>
  <c r="FU94" i="3"/>
  <c r="FU136" i="3" s="1"/>
  <c r="FV94" i="3"/>
  <c r="FV136" i="3" s="1"/>
  <c r="FW94" i="3"/>
  <c r="FW136" i="3" s="1"/>
  <c r="FX94" i="3"/>
  <c r="FX136" i="3" s="1"/>
  <c r="FY94" i="3"/>
  <c r="FY136" i="3" s="1"/>
  <c r="FZ94" i="3"/>
  <c r="FZ136" i="3" s="1"/>
  <c r="GA94" i="3"/>
  <c r="GA136" i="3" s="1"/>
  <c r="GB94" i="3"/>
  <c r="GB136" i="3" s="1"/>
  <c r="GC94" i="3"/>
  <c r="GC136" i="3" s="1"/>
  <c r="GD94" i="3"/>
  <c r="GD136" i="3" s="1"/>
  <c r="GE94" i="3"/>
  <c r="GE136" i="3" s="1"/>
  <c r="GF94" i="3"/>
  <c r="GF136" i="3" s="1"/>
  <c r="GG94" i="3"/>
  <c r="GG136" i="3" s="1"/>
  <c r="GH94" i="3"/>
  <c r="GH136" i="3" s="1"/>
  <c r="GI94" i="3"/>
  <c r="GI136" i="3" s="1"/>
  <c r="GJ94" i="3"/>
  <c r="GJ136" i="3" s="1"/>
  <c r="GK94" i="3"/>
  <c r="GK136" i="3" s="1"/>
  <c r="GL94" i="3"/>
  <c r="GL136" i="3" s="1"/>
  <c r="GM94" i="3"/>
  <c r="GM136" i="3" s="1"/>
  <c r="GN94" i="3"/>
  <c r="GN136" i="3" s="1"/>
  <c r="GO94" i="3"/>
  <c r="GO136" i="3" s="1"/>
  <c r="GP94" i="3"/>
  <c r="GP136" i="3" s="1"/>
  <c r="GQ94" i="3"/>
  <c r="GQ136" i="3" s="1"/>
  <c r="GR94" i="3"/>
  <c r="GR136" i="3" s="1"/>
  <c r="GS94" i="3"/>
  <c r="GS136" i="3" s="1"/>
  <c r="GT94" i="3"/>
  <c r="GT136" i="3" s="1"/>
  <c r="GU94" i="3"/>
  <c r="GU136" i="3" s="1"/>
  <c r="GV94" i="3"/>
  <c r="GV136" i="3" s="1"/>
  <c r="GW94" i="3"/>
  <c r="GW136" i="3" s="1"/>
  <c r="GX94" i="3"/>
  <c r="GX136" i="3" s="1"/>
  <c r="GY94" i="3"/>
  <c r="GY136" i="3" s="1"/>
  <c r="GZ94" i="3"/>
  <c r="GZ136" i="3" s="1"/>
  <c r="HA94" i="3"/>
  <c r="HA136" i="3" s="1"/>
  <c r="HB94" i="3"/>
  <c r="HB136" i="3" s="1"/>
  <c r="HC94" i="3"/>
  <c r="HC136" i="3" s="1"/>
  <c r="HD94" i="3"/>
  <c r="HD136" i="3" s="1"/>
  <c r="HE94" i="3"/>
  <c r="HE136" i="3" s="1"/>
  <c r="HF94" i="3"/>
  <c r="HF136" i="3" s="1"/>
  <c r="HG94" i="3"/>
  <c r="HG136" i="3" s="1"/>
  <c r="HH94" i="3"/>
  <c r="HH136" i="3" s="1"/>
  <c r="HI94" i="3"/>
  <c r="HI136" i="3" s="1"/>
  <c r="HJ94" i="3"/>
  <c r="HJ136" i="3" s="1"/>
  <c r="HK94" i="3"/>
  <c r="HK136" i="3" s="1"/>
  <c r="HL94" i="3"/>
  <c r="HL136" i="3" s="1"/>
  <c r="HM94" i="3"/>
  <c r="HM136" i="3" s="1"/>
  <c r="HN94" i="3"/>
  <c r="HN136" i="3" s="1"/>
  <c r="HO94" i="3"/>
  <c r="HO136" i="3" s="1"/>
  <c r="HP94" i="3"/>
  <c r="HP136" i="3" s="1"/>
  <c r="HQ94" i="3"/>
  <c r="HQ136" i="3" s="1"/>
  <c r="HR94" i="3"/>
  <c r="HR136" i="3" s="1"/>
  <c r="HS94" i="3"/>
  <c r="HS136" i="3" s="1"/>
  <c r="HT94" i="3"/>
  <c r="HT136" i="3" s="1"/>
  <c r="HU94" i="3"/>
  <c r="HU136" i="3" s="1"/>
  <c r="HV94" i="3"/>
  <c r="HV136" i="3" s="1"/>
  <c r="HW94" i="3"/>
  <c r="HW136" i="3" s="1"/>
  <c r="HX94" i="3"/>
  <c r="HX136" i="3" s="1"/>
  <c r="HY94" i="3"/>
  <c r="HY136" i="3" s="1"/>
  <c r="HZ94" i="3"/>
  <c r="HZ136" i="3" s="1"/>
  <c r="IA94" i="3"/>
  <c r="IA136" i="3" s="1"/>
  <c r="IB94" i="3"/>
  <c r="IB136" i="3" s="1"/>
  <c r="IC94" i="3"/>
  <c r="IC136" i="3" s="1"/>
  <c r="ID94" i="3"/>
  <c r="ID136" i="3" s="1"/>
  <c r="IE94" i="3"/>
  <c r="IE136" i="3" s="1"/>
  <c r="IF94" i="3"/>
  <c r="IF136" i="3" s="1"/>
  <c r="IG94" i="3"/>
  <c r="IG136" i="3" s="1"/>
  <c r="IH94" i="3"/>
  <c r="IH136" i="3" s="1"/>
  <c r="II94" i="3"/>
  <c r="II136" i="3" s="1"/>
  <c r="IJ94" i="3"/>
  <c r="IJ136" i="3" s="1"/>
  <c r="IK94" i="3"/>
  <c r="IK136" i="3" s="1"/>
  <c r="IL94" i="3"/>
  <c r="IL136" i="3" s="1"/>
  <c r="IM94" i="3"/>
  <c r="IM136" i="3" s="1"/>
  <c r="IN94" i="3"/>
  <c r="IN136" i="3" s="1"/>
  <c r="IO94" i="3"/>
  <c r="IO136" i="3" s="1"/>
  <c r="IP94" i="3"/>
  <c r="IP136" i="3" s="1"/>
  <c r="IQ94" i="3"/>
  <c r="IQ136" i="3" s="1"/>
  <c r="IR94" i="3"/>
  <c r="IR136" i="3" s="1"/>
  <c r="IS94" i="3"/>
  <c r="IS136" i="3" s="1"/>
  <c r="IT94" i="3"/>
  <c r="IT136" i="3" s="1"/>
  <c r="IU94" i="3"/>
  <c r="IU136" i="3" s="1"/>
  <c r="IV94" i="3"/>
  <c r="IV136" i="3" s="1"/>
  <c r="IW94" i="3"/>
  <c r="IW136" i="3" s="1"/>
  <c r="IX94" i="3"/>
  <c r="IX136" i="3" s="1"/>
  <c r="IY94" i="3"/>
  <c r="IY136" i="3" s="1"/>
  <c r="IZ94" i="3"/>
  <c r="IZ136" i="3" s="1"/>
  <c r="JA94" i="3"/>
  <c r="JA136" i="3" s="1"/>
  <c r="JB94" i="3"/>
  <c r="JB136" i="3" s="1"/>
  <c r="JC94" i="3"/>
  <c r="JC136" i="3" s="1"/>
  <c r="JD94" i="3"/>
  <c r="JD136" i="3" s="1"/>
  <c r="JE94" i="3"/>
  <c r="JE136" i="3" s="1"/>
  <c r="JF94" i="3"/>
  <c r="JF136" i="3" s="1"/>
  <c r="JG94" i="3"/>
  <c r="JG136" i="3" s="1"/>
  <c r="JH94" i="3"/>
  <c r="JH136" i="3" s="1"/>
  <c r="JI94" i="3"/>
  <c r="JI136" i="3" s="1"/>
  <c r="JJ94" i="3"/>
  <c r="JJ136" i="3" s="1"/>
  <c r="JK94" i="3"/>
  <c r="JK136" i="3" s="1"/>
  <c r="JL94" i="3"/>
  <c r="JL136" i="3" s="1"/>
  <c r="JM94" i="3"/>
  <c r="JM136" i="3" s="1"/>
  <c r="JN94" i="3"/>
  <c r="JN136" i="3" s="1"/>
  <c r="JO94" i="3"/>
  <c r="JO136" i="3" s="1"/>
  <c r="JP94" i="3"/>
  <c r="JP136" i="3" s="1"/>
  <c r="JQ94" i="3"/>
  <c r="JQ136" i="3" s="1"/>
  <c r="JR94" i="3"/>
  <c r="JR136" i="3" s="1"/>
  <c r="JS94" i="3"/>
  <c r="JS136" i="3" s="1"/>
  <c r="JT94" i="3"/>
  <c r="JT136" i="3" s="1"/>
  <c r="JU94" i="3"/>
  <c r="JU136" i="3" s="1"/>
  <c r="JV94" i="3"/>
  <c r="JV136" i="3" s="1"/>
  <c r="JW94" i="3"/>
  <c r="JW136" i="3" s="1"/>
  <c r="JX94" i="3"/>
  <c r="JX136" i="3" s="1"/>
  <c r="JY94" i="3"/>
  <c r="JY136" i="3" s="1"/>
  <c r="JZ94" i="3"/>
  <c r="JZ136" i="3" s="1"/>
  <c r="KA94" i="3"/>
  <c r="KA136" i="3" s="1"/>
  <c r="KB94" i="3"/>
  <c r="KB136" i="3" s="1"/>
  <c r="KC94" i="3"/>
  <c r="KC136" i="3" s="1"/>
  <c r="KD94" i="3"/>
  <c r="KD136" i="3" s="1"/>
  <c r="KE94" i="3"/>
  <c r="KE136" i="3" s="1"/>
  <c r="KF94" i="3"/>
  <c r="KF136" i="3" s="1"/>
  <c r="KG94" i="3"/>
  <c r="KG136" i="3" s="1"/>
  <c r="KH94" i="3"/>
  <c r="KH136" i="3" s="1"/>
  <c r="KI94" i="3"/>
  <c r="KI136" i="3" s="1"/>
  <c r="KJ94" i="3"/>
  <c r="KK94" i="3"/>
  <c r="KK136" i="3" s="1"/>
  <c r="KL94" i="3"/>
  <c r="KL136" i="3" s="1"/>
  <c r="KM94" i="3"/>
  <c r="KM136" i="3" s="1"/>
  <c r="KN94" i="3"/>
  <c r="KN136" i="3" s="1"/>
  <c r="KO94" i="3"/>
  <c r="KO136" i="3" s="1"/>
  <c r="KP94" i="3"/>
  <c r="KP136" i="3" s="1"/>
  <c r="KQ94" i="3"/>
  <c r="KQ136" i="3" s="1"/>
  <c r="KR94" i="3"/>
  <c r="KR136" i="3" s="1"/>
  <c r="KS94" i="3"/>
  <c r="KS136" i="3" s="1"/>
  <c r="KT94" i="3"/>
  <c r="KT136" i="3" s="1"/>
  <c r="KU94" i="3"/>
  <c r="KU136" i="3" s="1"/>
  <c r="KV94" i="3"/>
  <c r="KV136" i="3" s="1"/>
  <c r="KW94" i="3"/>
  <c r="KW136" i="3" s="1"/>
  <c r="KX94" i="3"/>
  <c r="KY94" i="3"/>
  <c r="KY136" i="3" s="1"/>
  <c r="KZ94" i="3"/>
  <c r="KZ136" i="3" s="1"/>
  <c r="LA94" i="3"/>
  <c r="LA136" i="3" s="1"/>
  <c r="LB94" i="3"/>
  <c r="LB136" i="3" s="1"/>
  <c r="LC94" i="3"/>
  <c r="LC136" i="3" s="1"/>
  <c r="LD94" i="3"/>
  <c r="LD136" i="3" s="1"/>
  <c r="LE94" i="3"/>
  <c r="LE136" i="3" s="1"/>
  <c r="LF94" i="3"/>
  <c r="LF136" i="3" s="1"/>
  <c r="LG94" i="3"/>
  <c r="LG136" i="3" s="1"/>
  <c r="LH94" i="3"/>
  <c r="LH136" i="3" s="1"/>
  <c r="LI94" i="3"/>
  <c r="LI136" i="3" s="1"/>
  <c r="LJ94" i="3"/>
  <c r="LK94" i="3"/>
  <c r="LK136" i="3" s="1"/>
  <c r="LL94" i="3"/>
  <c r="LL136" i="3" s="1"/>
  <c r="LM94" i="3"/>
  <c r="LM136" i="3" s="1"/>
  <c r="LN94" i="3"/>
  <c r="LN136" i="3" s="1"/>
  <c r="LO94" i="3"/>
  <c r="LO136" i="3" s="1"/>
  <c r="D95" i="3"/>
  <c r="E95" i="3"/>
  <c r="E137" i="3" s="1"/>
  <c r="F95" i="3"/>
  <c r="F137" i="3" s="1"/>
  <c r="G95" i="3"/>
  <c r="G137" i="3" s="1"/>
  <c r="H95" i="3"/>
  <c r="H137" i="3" s="1"/>
  <c r="I95" i="3"/>
  <c r="I137" i="3" s="1"/>
  <c r="J95" i="3"/>
  <c r="K95" i="3"/>
  <c r="K137" i="3" s="1"/>
  <c r="L95" i="3"/>
  <c r="L137" i="3" s="1"/>
  <c r="M95" i="3"/>
  <c r="M137" i="3" s="1"/>
  <c r="N95" i="3"/>
  <c r="N137" i="3" s="1"/>
  <c r="O95" i="3"/>
  <c r="O137" i="3" s="1"/>
  <c r="P95" i="3"/>
  <c r="G50" i="19" s="1"/>
  <c r="Q95" i="3"/>
  <c r="Q137" i="3" s="1"/>
  <c r="R95" i="3"/>
  <c r="R137" i="3" s="1"/>
  <c r="S95" i="3"/>
  <c r="S137" i="3" s="1"/>
  <c r="T95" i="3"/>
  <c r="T137" i="3" s="1"/>
  <c r="U95" i="3"/>
  <c r="U137" i="3" s="1"/>
  <c r="V95" i="3"/>
  <c r="H50" i="19" s="1"/>
  <c r="W95" i="3"/>
  <c r="W137" i="3" s="1"/>
  <c r="X95" i="3"/>
  <c r="X137" i="3" s="1"/>
  <c r="Y95" i="3"/>
  <c r="Y137" i="3" s="1"/>
  <c r="Z95" i="3"/>
  <c r="Z137" i="3" s="1"/>
  <c r="AA95" i="3"/>
  <c r="AA137" i="3" s="1"/>
  <c r="AB95" i="3"/>
  <c r="AB137" i="3" s="1"/>
  <c r="AC95" i="3"/>
  <c r="AC137" i="3" s="1"/>
  <c r="AD95" i="3"/>
  <c r="AD137" i="3" s="1"/>
  <c r="AE95" i="3"/>
  <c r="AE137" i="3" s="1"/>
  <c r="AF95" i="3"/>
  <c r="AF137" i="3" s="1"/>
  <c r="AG95" i="3"/>
  <c r="AG137" i="3" s="1"/>
  <c r="AH95" i="3"/>
  <c r="AH137" i="3" s="1"/>
  <c r="AI95" i="3"/>
  <c r="AI137" i="3" s="1"/>
  <c r="AJ95" i="3"/>
  <c r="AJ137" i="3" s="1"/>
  <c r="AK95" i="3"/>
  <c r="AK137" i="3" s="1"/>
  <c r="AL95" i="3"/>
  <c r="AL137" i="3" s="1"/>
  <c r="AM95" i="3"/>
  <c r="AM137" i="3" s="1"/>
  <c r="AN95" i="3"/>
  <c r="AN137" i="3" s="1"/>
  <c r="AO95" i="3"/>
  <c r="AO137" i="3" s="1"/>
  <c r="AP95" i="3"/>
  <c r="AP137" i="3" s="1"/>
  <c r="AQ95" i="3"/>
  <c r="AQ137" i="3" s="1"/>
  <c r="AR95" i="3"/>
  <c r="AR137" i="3" s="1"/>
  <c r="AS95" i="3"/>
  <c r="AS137" i="3" s="1"/>
  <c r="AT95" i="3"/>
  <c r="AT137" i="3" s="1"/>
  <c r="AU95" i="3"/>
  <c r="AU137" i="3" s="1"/>
  <c r="AV95" i="3"/>
  <c r="AV137" i="3" s="1"/>
  <c r="AW95" i="3"/>
  <c r="AW137" i="3" s="1"/>
  <c r="AX95" i="3"/>
  <c r="AX137" i="3" s="1"/>
  <c r="AY95" i="3"/>
  <c r="AY137" i="3" s="1"/>
  <c r="AZ95" i="3"/>
  <c r="AZ137" i="3" s="1"/>
  <c r="BA95" i="3"/>
  <c r="BA137" i="3" s="1"/>
  <c r="BB95" i="3"/>
  <c r="BB137" i="3" s="1"/>
  <c r="BC95" i="3"/>
  <c r="BC137" i="3" s="1"/>
  <c r="BD95" i="3"/>
  <c r="BD137" i="3" s="1"/>
  <c r="BE95" i="3"/>
  <c r="BE137" i="3" s="1"/>
  <c r="BF95" i="3"/>
  <c r="BF137" i="3" s="1"/>
  <c r="BG95" i="3"/>
  <c r="BG137" i="3" s="1"/>
  <c r="BH95" i="3"/>
  <c r="BH137" i="3" s="1"/>
  <c r="BI95" i="3"/>
  <c r="BI137" i="3" s="1"/>
  <c r="BJ95" i="3"/>
  <c r="BJ137" i="3" s="1"/>
  <c r="BK95" i="3"/>
  <c r="BK137" i="3" s="1"/>
  <c r="BL95" i="3"/>
  <c r="BL137" i="3" s="1"/>
  <c r="BM95" i="3"/>
  <c r="BM137" i="3" s="1"/>
  <c r="BN95" i="3"/>
  <c r="BN137" i="3" s="1"/>
  <c r="BO95" i="3"/>
  <c r="BO137" i="3" s="1"/>
  <c r="BP95" i="3"/>
  <c r="BP137" i="3" s="1"/>
  <c r="BQ95" i="3"/>
  <c r="BQ137" i="3" s="1"/>
  <c r="BR95" i="3"/>
  <c r="BR137" i="3" s="1"/>
  <c r="BS95" i="3"/>
  <c r="BS137" i="3" s="1"/>
  <c r="BT95" i="3"/>
  <c r="BT137" i="3" s="1"/>
  <c r="BU95" i="3"/>
  <c r="BU137" i="3" s="1"/>
  <c r="BV95" i="3"/>
  <c r="BV137" i="3" s="1"/>
  <c r="BW95" i="3"/>
  <c r="BW137" i="3" s="1"/>
  <c r="BX95" i="3"/>
  <c r="BX137" i="3" s="1"/>
  <c r="BY95" i="3"/>
  <c r="BY137" i="3" s="1"/>
  <c r="BZ95" i="3"/>
  <c r="BZ137" i="3" s="1"/>
  <c r="CA95" i="3"/>
  <c r="CA137" i="3" s="1"/>
  <c r="CB95" i="3"/>
  <c r="CB137" i="3" s="1"/>
  <c r="CC95" i="3"/>
  <c r="CC137" i="3" s="1"/>
  <c r="CD95" i="3"/>
  <c r="CD137" i="3" s="1"/>
  <c r="CE95" i="3"/>
  <c r="CE137" i="3" s="1"/>
  <c r="CF95" i="3"/>
  <c r="CF137" i="3" s="1"/>
  <c r="CG95" i="3"/>
  <c r="CG137" i="3" s="1"/>
  <c r="CH95" i="3"/>
  <c r="CH137" i="3" s="1"/>
  <c r="CI95" i="3"/>
  <c r="CI137" i="3" s="1"/>
  <c r="CJ95" i="3"/>
  <c r="CJ137" i="3" s="1"/>
  <c r="CK95" i="3"/>
  <c r="CK137" i="3" s="1"/>
  <c r="CL95" i="3"/>
  <c r="CL137" i="3" s="1"/>
  <c r="CM95" i="3"/>
  <c r="CM137" i="3" s="1"/>
  <c r="CN95" i="3"/>
  <c r="CN137" i="3" s="1"/>
  <c r="CO95" i="3"/>
  <c r="CO137" i="3" s="1"/>
  <c r="CP95" i="3"/>
  <c r="CP137" i="3" s="1"/>
  <c r="CQ95" i="3"/>
  <c r="CQ137" i="3" s="1"/>
  <c r="CR95" i="3"/>
  <c r="CR137" i="3" s="1"/>
  <c r="CS95" i="3"/>
  <c r="CS137" i="3" s="1"/>
  <c r="CT95" i="3"/>
  <c r="CT137" i="3" s="1"/>
  <c r="CU95" i="3"/>
  <c r="CU137" i="3" s="1"/>
  <c r="CV95" i="3"/>
  <c r="CV137" i="3" s="1"/>
  <c r="CW95" i="3"/>
  <c r="CW137" i="3" s="1"/>
  <c r="CX95" i="3"/>
  <c r="CX137" i="3" s="1"/>
  <c r="CY95" i="3"/>
  <c r="CY137" i="3" s="1"/>
  <c r="CZ95" i="3"/>
  <c r="CZ137" i="3" s="1"/>
  <c r="DA95" i="3"/>
  <c r="DA137" i="3" s="1"/>
  <c r="DB95" i="3"/>
  <c r="DB137" i="3" s="1"/>
  <c r="DC95" i="3"/>
  <c r="DC137" i="3" s="1"/>
  <c r="DD95" i="3"/>
  <c r="DD137" i="3" s="1"/>
  <c r="DE95" i="3"/>
  <c r="DE137" i="3" s="1"/>
  <c r="DF95" i="3"/>
  <c r="DF137" i="3" s="1"/>
  <c r="DG95" i="3"/>
  <c r="DG137" i="3" s="1"/>
  <c r="DH95" i="3"/>
  <c r="DH137" i="3" s="1"/>
  <c r="DI95" i="3"/>
  <c r="DI137" i="3" s="1"/>
  <c r="DJ95" i="3"/>
  <c r="DJ137" i="3" s="1"/>
  <c r="DK95" i="3"/>
  <c r="DK137" i="3" s="1"/>
  <c r="DL95" i="3"/>
  <c r="DL137" i="3" s="1"/>
  <c r="DM95" i="3"/>
  <c r="DM137" i="3" s="1"/>
  <c r="DN95" i="3"/>
  <c r="DN137" i="3" s="1"/>
  <c r="DO95" i="3"/>
  <c r="DO137" i="3" s="1"/>
  <c r="DP95" i="3"/>
  <c r="DP137" i="3" s="1"/>
  <c r="DQ95" i="3"/>
  <c r="DQ137" i="3" s="1"/>
  <c r="DR95" i="3"/>
  <c r="DR137" i="3" s="1"/>
  <c r="DS95" i="3"/>
  <c r="DS137" i="3" s="1"/>
  <c r="DT95" i="3"/>
  <c r="DT137" i="3" s="1"/>
  <c r="DU95" i="3"/>
  <c r="DU137" i="3" s="1"/>
  <c r="DV95" i="3"/>
  <c r="DV137" i="3" s="1"/>
  <c r="DW95" i="3"/>
  <c r="DW137" i="3" s="1"/>
  <c r="DX95" i="3"/>
  <c r="DX137" i="3" s="1"/>
  <c r="DY95" i="3"/>
  <c r="DY137" i="3" s="1"/>
  <c r="DZ95" i="3"/>
  <c r="DZ137" i="3" s="1"/>
  <c r="EA95" i="3"/>
  <c r="EA137" i="3" s="1"/>
  <c r="EB95" i="3"/>
  <c r="EB137" i="3" s="1"/>
  <c r="EC95" i="3"/>
  <c r="EC137" i="3" s="1"/>
  <c r="ED95" i="3"/>
  <c r="ED137" i="3" s="1"/>
  <c r="EE95" i="3"/>
  <c r="EE137" i="3" s="1"/>
  <c r="EF95" i="3"/>
  <c r="EF137" i="3" s="1"/>
  <c r="EG95" i="3"/>
  <c r="EG137" i="3" s="1"/>
  <c r="EH95" i="3"/>
  <c r="EH137" i="3" s="1"/>
  <c r="EI95" i="3"/>
  <c r="EI137" i="3" s="1"/>
  <c r="EJ95" i="3"/>
  <c r="EJ137" i="3" s="1"/>
  <c r="EK95" i="3"/>
  <c r="EK137" i="3" s="1"/>
  <c r="EL95" i="3"/>
  <c r="EL137" i="3" s="1"/>
  <c r="EM95" i="3"/>
  <c r="EM137" i="3" s="1"/>
  <c r="EN95" i="3"/>
  <c r="EN137" i="3" s="1"/>
  <c r="EO95" i="3"/>
  <c r="EO137" i="3" s="1"/>
  <c r="EP95" i="3"/>
  <c r="EP137" i="3" s="1"/>
  <c r="EQ95" i="3"/>
  <c r="EQ137" i="3" s="1"/>
  <c r="ER95" i="3"/>
  <c r="ER137" i="3" s="1"/>
  <c r="ES95" i="3"/>
  <c r="ES137" i="3" s="1"/>
  <c r="ET95" i="3"/>
  <c r="ET137" i="3" s="1"/>
  <c r="EU95" i="3"/>
  <c r="EU137" i="3" s="1"/>
  <c r="EV95" i="3"/>
  <c r="EV137" i="3" s="1"/>
  <c r="EW95" i="3"/>
  <c r="EW137" i="3" s="1"/>
  <c r="EX95" i="3"/>
  <c r="EX137" i="3" s="1"/>
  <c r="EY95" i="3"/>
  <c r="EY137" i="3" s="1"/>
  <c r="EZ95" i="3"/>
  <c r="EZ137" i="3" s="1"/>
  <c r="FA95" i="3"/>
  <c r="FA137" i="3" s="1"/>
  <c r="FB95" i="3"/>
  <c r="FB137" i="3" s="1"/>
  <c r="FC95" i="3"/>
  <c r="FC137" i="3" s="1"/>
  <c r="FD95" i="3"/>
  <c r="FD137" i="3" s="1"/>
  <c r="FE95" i="3"/>
  <c r="FE137" i="3" s="1"/>
  <c r="FF95" i="3"/>
  <c r="FF137" i="3" s="1"/>
  <c r="FG95" i="3"/>
  <c r="FG137" i="3" s="1"/>
  <c r="FH95" i="3"/>
  <c r="FH137" i="3" s="1"/>
  <c r="FI95" i="3"/>
  <c r="FI137" i="3" s="1"/>
  <c r="FJ95" i="3"/>
  <c r="FJ137" i="3" s="1"/>
  <c r="FK95" i="3"/>
  <c r="FK137" i="3" s="1"/>
  <c r="FL95" i="3"/>
  <c r="FL137" i="3" s="1"/>
  <c r="FM95" i="3"/>
  <c r="FM137" i="3" s="1"/>
  <c r="FN95" i="3"/>
  <c r="FN137" i="3" s="1"/>
  <c r="FO95" i="3"/>
  <c r="FO137" i="3" s="1"/>
  <c r="FP95" i="3"/>
  <c r="FP137" i="3" s="1"/>
  <c r="FQ95" i="3"/>
  <c r="FQ137" i="3" s="1"/>
  <c r="FR95" i="3"/>
  <c r="FR137" i="3" s="1"/>
  <c r="FS95" i="3"/>
  <c r="FS137" i="3" s="1"/>
  <c r="FT95" i="3"/>
  <c r="FT137" i="3" s="1"/>
  <c r="FU95" i="3"/>
  <c r="FU137" i="3" s="1"/>
  <c r="FV95" i="3"/>
  <c r="FV137" i="3" s="1"/>
  <c r="FW95" i="3"/>
  <c r="FW137" i="3" s="1"/>
  <c r="FX95" i="3"/>
  <c r="FX137" i="3" s="1"/>
  <c r="FY95" i="3"/>
  <c r="FY137" i="3" s="1"/>
  <c r="FZ95" i="3"/>
  <c r="FZ137" i="3" s="1"/>
  <c r="GA95" i="3"/>
  <c r="GA137" i="3" s="1"/>
  <c r="GB95" i="3"/>
  <c r="GB137" i="3" s="1"/>
  <c r="GC95" i="3"/>
  <c r="GC137" i="3" s="1"/>
  <c r="GD95" i="3"/>
  <c r="GD137" i="3" s="1"/>
  <c r="GE95" i="3"/>
  <c r="GE137" i="3" s="1"/>
  <c r="GF95" i="3"/>
  <c r="GF137" i="3" s="1"/>
  <c r="GG95" i="3"/>
  <c r="GG137" i="3" s="1"/>
  <c r="GH95" i="3"/>
  <c r="GH137" i="3" s="1"/>
  <c r="GI95" i="3"/>
  <c r="GI137" i="3" s="1"/>
  <c r="GJ95" i="3"/>
  <c r="GJ137" i="3" s="1"/>
  <c r="GK95" i="3"/>
  <c r="GK137" i="3" s="1"/>
  <c r="GL95" i="3"/>
  <c r="GL137" i="3" s="1"/>
  <c r="GM95" i="3"/>
  <c r="GM137" i="3" s="1"/>
  <c r="GN95" i="3"/>
  <c r="GN137" i="3" s="1"/>
  <c r="GO95" i="3"/>
  <c r="GO137" i="3" s="1"/>
  <c r="GP95" i="3"/>
  <c r="GP137" i="3" s="1"/>
  <c r="GQ95" i="3"/>
  <c r="GQ137" i="3" s="1"/>
  <c r="GR95" i="3"/>
  <c r="GR137" i="3" s="1"/>
  <c r="GS95" i="3"/>
  <c r="GS137" i="3" s="1"/>
  <c r="GT95" i="3"/>
  <c r="GT137" i="3" s="1"/>
  <c r="GU95" i="3"/>
  <c r="GU137" i="3" s="1"/>
  <c r="GV95" i="3"/>
  <c r="GV137" i="3" s="1"/>
  <c r="GW95" i="3"/>
  <c r="GW137" i="3" s="1"/>
  <c r="GX95" i="3"/>
  <c r="GX137" i="3" s="1"/>
  <c r="GY95" i="3"/>
  <c r="GY137" i="3" s="1"/>
  <c r="GZ95" i="3"/>
  <c r="GZ137" i="3" s="1"/>
  <c r="HA95" i="3"/>
  <c r="HA137" i="3" s="1"/>
  <c r="HB95" i="3"/>
  <c r="HB137" i="3" s="1"/>
  <c r="HC95" i="3"/>
  <c r="HC137" i="3" s="1"/>
  <c r="HD95" i="3"/>
  <c r="HD137" i="3" s="1"/>
  <c r="HE95" i="3"/>
  <c r="HE137" i="3" s="1"/>
  <c r="HF95" i="3"/>
  <c r="HF137" i="3" s="1"/>
  <c r="HG95" i="3"/>
  <c r="HG137" i="3" s="1"/>
  <c r="HH95" i="3"/>
  <c r="HH137" i="3" s="1"/>
  <c r="HI95" i="3"/>
  <c r="HI137" i="3" s="1"/>
  <c r="HJ95" i="3"/>
  <c r="HJ137" i="3" s="1"/>
  <c r="HK95" i="3"/>
  <c r="HK137" i="3" s="1"/>
  <c r="HL95" i="3"/>
  <c r="HL137" i="3" s="1"/>
  <c r="HM95" i="3"/>
  <c r="HM137" i="3" s="1"/>
  <c r="HN95" i="3"/>
  <c r="HN137" i="3" s="1"/>
  <c r="HO95" i="3"/>
  <c r="HO137" i="3" s="1"/>
  <c r="HP95" i="3"/>
  <c r="HP137" i="3" s="1"/>
  <c r="HQ95" i="3"/>
  <c r="HQ137" i="3" s="1"/>
  <c r="HR95" i="3"/>
  <c r="HR137" i="3" s="1"/>
  <c r="HS95" i="3"/>
  <c r="HS137" i="3" s="1"/>
  <c r="HT95" i="3"/>
  <c r="HT137" i="3" s="1"/>
  <c r="HU95" i="3"/>
  <c r="HU137" i="3" s="1"/>
  <c r="HV95" i="3"/>
  <c r="HV137" i="3" s="1"/>
  <c r="HW95" i="3"/>
  <c r="HW137" i="3" s="1"/>
  <c r="HX95" i="3"/>
  <c r="HX137" i="3" s="1"/>
  <c r="HY95" i="3"/>
  <c r="HY137" i="3" s="1"/>
  <c r="HZ95" i="3"/>
  <c r="HZ137" i="3" s="1"/>
  <c r="IA95" i="3"/>
  <c r="IA137" i="3" s="1"/>
  <c r="IB95" i="3"/>
  <c r="IB137" i="3" s="1"/>
  <c r="IC95" i="3"/>
  <c r="IC137" i="3" s="1"/>
  <c r="ID95" i="3"/>
  <c r="ID137" i="3" s="1"/>
  <c r="IE95" i="3"/>
  <c r="IE137" i="3" s="1"/>
  <c r="IF95" i="3"/>
  <c r="IF137" i="3" s="1"/>
  <c r="IG95" i="3"/>
  <c r="IG137" i="3" s="1"/>
  <c r="IH95" i="3"/>
  <c r="IH137" i="3" s="1"/>
  <c r="II95" i="3"/>
  <c r="II137" i="3" s="1"/>
  <c r="IJ95" i="3"/>
  <c r="IJ137" i="3" s="1"/>
  <c r="IK95" i="3"/>
  <c r="IK137" i="3" s="1"/>
  <c r="IL95" i="3"/>
  <c r="IL137" i="3" s="1"/>
  <c r="IM95" i="3"/>
  <c r="IM137" i="3" s="1"/>
  <c r="IN95" i="3"/>
  <c r="IN137" i="3" s="1"/>
  <c r="IO95" i="3"/>
  <c r="IO137" i="3" s="1"/>
  <c r="IP95" i="3"/>
  <c r="IP137" i="3" s="1"/>
  <c r="IQ95" i="3"/>
  <c r="IQ137" i="3" s="1"/>
  <c r="IR95" i="3"/>
  <c r="IR137" i="3" s="1"/>
  <c r="IS95" i="3"/>
  <c r="IS137" i="3" s="1"/>
  <c r="IT95" i="3"/>
  <c r="IT137" i="3" s="1"/>
  <c r="IU95" i="3"/>
  <c r="IU137" i="3" s="1"/>
  <c r="IV95" i="3"/>
  <c r="IV137" i="3" s="1"/>
  <c r="IW95" i="3"/>
  <c r="IW137" i="3" s="1"/>
  <c r="IX95" i="3"/>
  <c r="IX137" i="3" s="1"/>
  <c r="IY95" i="3"/>
  <c r="IY137" i="3" s="1"/>
  <c r="IZ95" i="3"/>
  <c r="IZ137" i="3" s="1"/>
  <c r="JA95" i="3"/>
  <c r="JA137" i="3" s="1"/>
  <c r="JB95" i="3"/>
  <c r="JB137" i="3" s="1"/>
  <c r="JC95" i="3"/>
  <c r="JC137" i="3" s="1"/>
  <c r="JD95" i="3"/>
  <c r="JD137" i="3" s="1"/>
  <c r="JE95" i="3"/>
  <c r="JE137" i="3" s="1"/>
  <c r="JF95" i="3"/>
  <c r="JF137" i="3" s="1"/>
  <c r="JG95" i="3"/>
  <c r="JG137" i="3" s="1"/>
  <c r="JH95" i="3"/>
  <c r="JH137" i="3" s="1"/>
  <c r="JI95" i="3"/>
  <c r="JI137" i="3" s="1"/>
  <c r="JJ95" i="3"/>
  <c r="JJ137" i="3" s="1"/>
  <c r="JK95" i="3"/>
  <c r="JK137" i="3" s="1"/>
  <c r="JL95" i="3"/>
  <c r="JL137" i="3" s="1"/>
  <c r="JM95" i="3"/>
  <c r="JM137" i="3" s="1"/>
  <c r="JN95" i="3"/>
  <c r="JN137" i="3" s="1"/>
  <c r="JO95" i="3"/>
  <c r="JO137" i="3" s="1"/>
  <c r="JP95" i="3"/>
  <c r="JP137" i="3" s="1"/>
  <c r="JQ95" i="3"/>
  <c r="JQ137" i="3" s="1"/>
  <c r="JR95" i="3"/>
  <c r="JR137" i="3" s="1"/>
  <c r="JS95" i="3"/>
  <c r="JS137" i="3" s="1"/>
  <c r="JT95" i="3"/>
  <c r="JT137" i="3" s="1"/>
  <c r="JU95" i="3"/>
  <c r="JU137" i="3" s="1"/>
  <c r="JV95" i="3"/>
  <c r="JV137" i="3" s="1"/>
  <c r="JW95" i="3"/>
  <c r="JW137" i="3" s="1"/>
  <c r="JX95" i="3"/>
  <c r="JX137" i="3" s="1"/>
  <c r="JY95" i="3"/>
  <c r="JY137" i="3" s="1"/>
  <c r="JZ95" i="3"/>
  <c r="JZ137" i="3" s="1"/>
  <c r="KA95" i="3"/>
  <c r="KA137" i="3" s="1"/>
  <c r="KB95" i="3"/>
  <c r="KB137" i="3" s="1"/>
  <c r="KC95" i="3"/>
  <c r="KC137" i="3" s="1"/>
  <c r="KD95" i="3"/>
  <c r="KD137" i="3" s="1"/>
  <c r="KE95" i="3"/>
  <c r="KE137" i="3" s="1"/>
  <c r="KF95" i="3"/>
  <c r="KF137" i="3" s="1"/>
  <c r="KG95" i="3"/>
  <c r="KG137" i="3" s="1"/>
  <c r="KH95" i="3"/>
  <c r="KH137" i="3" s="1"/>
  <c r="KI95" i="3"/>
  <c r="KI137" i="3" s="1"/>
  <c r="KJ95" i="3"/>
  <c r="I50" i="19" s="1"/>
  <c r="KK95" i="3"/>
  <c r="KK137" i="3" s="1"/>
  <c r="KL95" i="3"/>
  <c r="KL137" i="3" s="1"/>
  <c r="KM95" i="3"/>
  <c r="KM137" i="3" s="1"/>
  <c r="KN95" i="3"/>
  <c r="KN137" i="3" s="1"/>
  <c r="KO95" i="3"/>
  <c r="KO137" i="3" s="1"/>
  <c r="KP95" i="3"/>
  <c r="KP137" i="3" s="1"/>
  <c r="KQ95" i="3"/>
  <c r="KQ137" i="3" s="1"/>
  <c r="KR95" i="3"/>
  <c r="KR137" i="3" s="1"/>
  <c r="KS95" i="3"/>
  <c r="KS137" i="3" s="1"/>
  <c r="KT95" i="3"/>
  <c r="KT137" i="3" s="1"/>
  <c r="KU95" i="3"/>
  <c r="KU137" i="3" s="1"/>
  <c r="KV95" i="3"/>
  <c r="KV137" i="3" s="1"/>
  <c r="KW95" i="3"/>
  <c r="KW137" i="3" s="1"/>
  <c r="KX95" i="3"/>
  <c r="J50" i="19" s="1"/>
  <c r="KY95" i="3"/>
  <c r="KY137" i="3" s="1"/>
  <c r="KZ95" i="3"/>
  <c r="KZ137" i="3" s="1"/>
  <c r="LA95" i="3"/>
  <c r="LA137" i="3" s="1"/>
  <c r="LB95" i="3"/>
  <c r="LB137" i="3" s="1"/>
  <c r="LC95" i="3"/>
  <c r="LC137" i="3" s="1"/>
  <c r="LD95" i="3"/>
  <c r="LD137" i="3" s="1"/>
  <c r="LE95" i="3"/>
  <c r="LE137" i="3" s="1"/>
  <c r="LF95" i="3"/>
  <c r="LF137" i="3" s="1"/>
  <c r="LG95" i="3"/>
  <c r="LG137" i="3" s="1"/>
  <c r="LH95" i="3"/>
  <c r="LH137" i="3" s="1"/>
  <c r="LI95" i="3"/>
  <c r="LI137" i="3" s="1"/>
  <c r="LJ95" i="3"/>
  <c r="LK95" i="3"/>
  <c r="LK137" i="3" s="1"/>
  <c r="LL95" i="3"/>
  <c r="LL137" i="3" s="1"/>
  <c r="LM95" i="3"/>
  <c r="LM137" i="3" s="1"/>
  <c r="LN95" i="3"/>
  <c r="LN137" i="3" s="1"/>
  <c r="LO95" i="3"/>
  <c r="LO137" i="3" s="1"/>
  <c r="D96" i="3"/>
  <c r="E51" i="19" s="1"/>
  <c r="E96" i="3"/>
  <c r="E138" i="3" s="1"/>
  <c r="F96" i="3"/>
  <c r="F138" i="3" s="1"/>
  <c r="G96" i="3"/>
  <c r="G138" i="3" s="1"/>
  <c r="H96" i="3"/>
  <c r="H138" i="3" s="1"/>
  <c r="I96" i="3"/>
  <c r="I138" i="3" s="1"/>
  <c r="J96" i="3"/>
  <c r="F51" i="19" s="1"/>
  <c r="K96" i="3"/>
  <c r="K138" i="3" s="1"/>
  <c r="L96" i="3"/>
  <c r="L138" i="3" s="1"/>
  <c r="M96" i="3"/>
  <c r="M138" i="3" s="1"/>
  <c r="N96" i="3"/>
  <c r="N138" i="3" s="1"/>
  <c r="O96" i="3"/>
  <c r="O138" i="3" s="1"/>
  <c r="P96" i="3"/>
  <c r="G51" i="19" s="1"/>
  <c r="Q96" i="3"/>
  <c r="Q138" i="3" s="1"/>
  <c r="R96" i="3"/>
  <c r="R138" i="3" s="1"/>
  <c r="S96" i="3"/>
  <c r="S138" i="3" s="1"/>
  <c r="T96" i="3"/>
  <c r="T138" i="3" s="1"/>
  <c r="U96" i="3"/>
  <c r="U138" i="3" s="1"/>
  <c r="V96" i="3"/>
  <c r="H51" i="19" s="1"/>
  <c r="W96" i="3"/>
  <c r="W138" i="3" s="1"/>
  <c r="X96" i="3"/>
  <c r="X138" i="3" s="1"/>
  <c r="Y96" i="3"/>
  <c r="Y138" i="3" s="1"/>
  <c r="Z96" i="3"/>
  <c r="Z138" i="3" s="1"/>
  <c r="AA96" i="3"/>
  <c r="AA138" i="3" s="1"/>
  <c r="AB96" i="3"/>
  <c r="AB138" i="3" s="1"/>
  <c r="AC96" i="3"/>
  <c r="AC138" i="3" s="1"/>
  <c r="AD96" i="3"/>
  <c r="AD138" i="3" s="1"/>
  <c r="AE96" i="3"/>
  <c r="AE138" i="3" s="1"/>
  <c r="AF96" i="3"/>
  <c r="AF138" i="3" s="1"/>
  <c r="AG96" i="3"/>
  <c r="AG138" i="3" s="1"/>
  <c r="AH96" i="3"/>
  <c r="AH138" i="3" s="1"/>
  <c r="AI96" i="3"/>
  <c r="AI138" i="3" s="1"/>
  <c r="AJ96" i="3"/>
  <c r="AJ138" i="3" s="1"/>
  <c r="AK96" i="3"/>
  <c r="AK138" i="3" s="1"/>
  <c r="AL96" i="3"/>
  <c r="AL138" i="3" s="1"/>
  <c r="AM96" i="3"/>
  <c r="AM138" i="3" s="1"/>
  <c r="AN96" i="3"/>
  <c r="AN138" i="3" s="1"/>
  <c r="AO96" i="3"/>
  <c r="AO138" i="3" s="1"/>
  <c r="AP96" i="3"/>
  <c r="AP138" i="3" s="1"/>
  <c r="AQ96" i="3"/>
  <c r="AQ138" i="3" s="1"/>
  <c r="AR96" i="3"/>
  <c r="AR138" i="3" s="1"/>
  <c r="AS96" i="3"/>
  <c r="AS138" i="3" s="1"/>
  <c r="AT96" i="3"/>
  <c r="AT138" i="3" s="1"/>
  <c r="AU96" i="3"/>
  <c r="AU138" i="3" s="1"/>
  <c r="AV96" i="3"/>
  <c r="AV138" i="3" s="1"/>
  <c r="AW96" i="3"/>
  <c r="AW138" i="3" s="1"/>
  <c r="AX96" i="3"/>
  <c r="AX138" i="3" s="1"/>
  <c r="AY96" i="3"/>
  <c r="AY138" i="3" s="1"/>
  <c r="AZ96" i="3"/>
  <c r="AZ138" i="3" s="1"/>
  <c r="BA96" i="3"/>
  <c r="BA138" i="3" s="1"/>
  <c r="BB96" i="3"/>
  <c r="BB138" i="3" s="1"/>
  <c r="BC96" i="3"/>
  <c r="BC138" i="3" s="1"/>
  <c r="BD96" i="3"/>
  <c r="BD138" i="3" s="1"/>
  <c r="BE96" i="3"/>
  <c r="BE138" i="3" s="1"/>
  <c r="BF96" i="3"/>
  <c r="BF138" i="3" s="1"/>
  <c r="BG96" i="3"/>
  <c r="BG138" i="3" s="1"/>
  <c r="BH96" i="3"/>
  <c r="BH138" i="3" s="1"/>
  <c r="BI96" i="3"/>
  <c r="BI138" i="3" s="1"/>
  <c r="BJ96" i="3"/>
  <c r="BJ138" i="3" s="1"/>
  <c r="BK96" i="3"/>
  <c r="BK138" i="3" s="1"/>
  <c r="BL96" i="3"/>
  <c r="BL138" i="3" s="1"/>
  <c r="BM96" i="3"/>
  <c r="BM138" i="3" s="1"/>
  <c r="BN96" i="3"/>
  <c r="BN138" i="3" s="1"/>
  <c r="BO96" i="3"/>
  <c r="BO138" i="3" s="1"/>
  <c r="BP96" i="3"/>
  <c r="BP138" i="3" s="1"/>
  <c r="BQ96" i="3"/>
  <c r="BQ138" i="3" s="1"/>
  <c r="BR96" i="3"/>
  <c r="BR138" i="3" s="1"/>
  <c r="BS96" i="3"/>
  <c r="BS138" i="3" s="1"/>
  <c r="BT96" i="3"/>
  <c r="BT138" i="3" s="1"/>
  <c r="BU96" i="3"/>
  <c r="BU138" i="3" s="1"/>
  <c r="BV96" i="3"/>
  <c r="BV138" i="3" s="1"/>
  <c r="BW96" i="3"/>
  <c r="BW138" i="3" s="1"/>
  <c r="BX96" i="3"/>
  <c r="BX138" i="3" s="1"/>
  <c r="BY96" i="3"/>
  <c r="BY138" i="3" s="1"/>
  <c r="BZ96" i="3"/>
  <c r="BZ138" i="3" s="1"/>
  <c r="CA96" i="3"/>
  <c r="CA138" i="3" s="1"/>
  <c r="CB96" i="3"/>
  <c r="CB138" i="3" s="1"/>
  <c r="CC96" i="3"/>
  <c r="CC138" i="3" s="1"/>
  <c r="CD96" i="3"/>
  <c r="CD138" i="3" s="1"/>
  <c r="CE96" i="3"/>
  <c r="CE138" i="3" s="1"/>
  <c r="CF96" i="3"/>
  <c r="CF138" i="3" s="1"/>
  <c r="CG96" i="3"/>
  <c r="CG138" i="3" s="1"/>
  <c r="CH96" i="3"/>
  <c r="CH138" i="3" s="1"/>
  <c r="CI96" i="3"/>
  <c r="CI138" i="3" s="1"/>
  <c r="CJ96" i="3"/>
  <c r="CJ138" i="3" s="1"/>
  <c r="CK96" i="3"/>
  <c r="CK138" i="3" s="1"/>
  <c r="CL96" i="3"/>
  <c r="CL138" i="3" s="1"/>
  <c r="CM96" i="3"/>
  <c r="CM138" i="3" s="1"/>
  <c r="CN96" i="3"/>
  <c r="CN138" i="3" s="1"/>
  <c r="CO96" i="3"/>
  <c r="CO138" i="3" s="1"/>
  <c r="CP96" i="3"/>
  <c r="CP138" i="3" s="1"/>
  <c r="CQ96" i="3"/>
  <c r="CQ138" i="3" s="1"/>
  <c r="CR96" i="3"/>
  <c r="CR138" i="3" s="1"/>
  <c r="CS96" i="3"/>
  <c r="CS138" i="3" s="1"/>
  <c r="CT96" i="3"/>
  <c r="CT138" i="3" s="1"/>
  <c r="CU96" i="3"/>
  <c r="CU138" i="3" s="1"/>
  <c r="CV96" i="3"/>
  <c r="CV138" i="3" s="1"/>
  <c r="CW96" i="3"/>
  <c r="CW138" i="3" s="1"/>
  <c r="CX96" i="3"/>
  <c r="CX138" i="3" s="1"/>
  <c r="CY96" i="3"/>
  <c r="CY138" i="3" s="1"/>
  <c r="CZ96" i="3"/>
  <c r="CZ138" i="3" s="1"/>
  <c r="DA96" i="3"/>
  <c r="DA138" i="3" s="1"/>
  <c r="DB96" i="3"/>
  <c r="DB138" i="3" s="1"/>
  <c r="DC96" i="3"/>
  <c r="DC138" i="3" s="1"/>
  <c r="DD96" i="3"/>
  <c r="DD138" i="3" s="1"/>
  <c r="DE96" i="3"/>
  <c r="DE138" i="3" s="1"/>
  <c r="DF96" i="3"/>
  <c r="DF138" i="3" s="1"/>
  <c r="DG96" i="3"/>
  <c r="DG138" i="3" s="1"/>
  <c r="DH96" i="3"/>
  <c r="DH138" i="3" s="1"/>
  <c r="DI96" i="3"/>
  <c r="DI138" i="3" s="1"/>
  <c r="DJ96" i="3"/>
  <c r="DJ138" i="3" s="1"/>
  <c r="DK96" i="3"/>
  <c r="DK138" i="3" s="1"/>
  <c r="DL96" i="3"/>
  <c r="DL138" i="3" s="1"/>
  <c r="DM96" i="3"/>
  <c r="DM138" i="3" s="1"/>
  <c r="DN96" i="3"/>
  <c r="DN138" i="3" s="1"/>
  <c r="DO96" i="3"/>
  <c r="DO138" i="3" s="1"/>
  <c r="DP96" i="3"/>
  <c r="DP138" i="3" s="1"/>
  <c r="DQ96" i="3"/>
  <c r="DQ138" i="3" s="1"/>
  <c r="DR96" i="3"/>
  <c r="DR138" i="3" s="1"/>
  <c r="DS96" i="3"/>
  <c r="DS138" i="3" s="1"/>
  <c r="DT96" i="3"/>
  <c r="DT138" i="3" s="1"/>
  <c r="DU96" i="3"/>
  <c r="DU138" i="3" s="1"/>
  <c r="DV96" i="3"/>
  <c r="DV138" i="3" s="1"/>
  <c r="DW96" i="3"/>
  <c r="DW138" i="3" s="1"/>
  <c r="DX96" i="3"/>
  <c r="DX138" i="3" s="1"/>
  <c r="DY96" i="3"/>
  <c r="DY138" i="3" s="1"/>
  <c r="DZ96" i="3"/>
  <c r="DZ138" i="3" s="1"/>
  <c r="EA96" i="3"/>
  <c r="EA138" i="3" s="1"/>
  <c r="EB96" i="3"/>
  <c r="EB138" i="3" s="1"/>
  <c r="EC96" i="3"/>
  <c r="EC138" i="3" s="1"/>
  <c r="ED96" i="3"/>
  <c r="ED138" i="3" s="1"/>
  <c r="EE96" i="3"/>
  <c r="EE138" i="3" s="1"/>
  <c r="EF96" i="3"/>
  <c r="EF138" i="3" s="1"/>
  <c r="EG96" i="3"/>
  <c r="EG138" i="3" s="1"/>
  <c r="EH96" i="3"/>
  <c r="EH138" i="3" s="1"/>
  <c r="EI96" i="3"/>
  <c r="EI138" i="3" s="1"/>
  <c r="EJ96" i="3"/>
  <c r="EJ138" i="3" s="1"/>
  <c r="EK96" i="3"/>
  <c r="EK138" i="3" s="1"/>
  <c r="EL96" i="3"/>
  <c r="EL138" i="3" s="1"/>
  <c r="EM96" i="3"/>
  <c r="EM138" i="3" s="1"/>
  <c r="EN96" i="3"/>
  <c r="EN138" i="3" s="1"/>
  <c r="EO96" i="3"/>
  <c r="EO138" i="3" s="1"/>
  <c r="EP96" i="3"/>
  <c r="EP138" i="3" s="1"/>
  <c r="EQ96" i="3"/>
  <c r="EQ138" i="3" s="1"/>
  <c r="ER96" i="3"/>
  <c r="ER138" i="3" s="1"/>
  <c r="ES96" i="3"/>
  <c r="ES138" i="3" s="1"/>
  <c r="ET96" i="3"/>
  <c r="ET138" i="3" s="1"/>
  <c r="EU96" i="3"/>
  <c r="EU138" i="3" s="1"/>
  <c r="EV96" i="3"/>
  <c r="EV138" i="3" s="1"/>
  <c r="EW96" i="3"/>
  <c r="EW138" i="3" s="1"/>
  <c r="EX96" i="3"/>
  <c r="EX138" i="3" s="1"/>
  <c r="EY96" i="3"/>
  <c r="EY138" i="3" s="1"/>
  <c r="EZ96" i="3"/>
  <c r="EZ138" i="3" s="1"/>
  <c r="FA96" i="3"/>
  <c r="FA138" i="3" s="1"/>
  <c r="FB96" i="3"/>
  <c r="FB138" i="3" s="1"/>
  <c r="FC96" i="3"/>
  <c r="FC138" i="3" s="1"/>
  <c r="FD96" i="3"/>
  <c r="FD138" i="3" s="1"/>
  <c r="FE96" i="3"/>
  <c r="FE138" i="3" s="1"/>
  <c r="FF96" i="3"/>
  <c r="FF138" i="3" s="1"/>
  <c r="FG96" i="3"/>
  <c r="FG138" i="3" s="1"/>
  <c r="FH96" i="3"/>
  <c r="FH138" i="3" s="1"/>
  <c r="FI96" i="3"/>
  <c r="FI138" i="3" s="1"/>
  <c r="FJ96" i="3"/>
  <c r="FJ138" i="3" s="1"/>
  <c r="FK96" i="3"/>
  <c r="FK138" i="3" s="1"/>
  <c r="FL96" i="3"/>
  <c r="FL138" i="3" s="1"/>
  <c r="FM96" i="3"/>
  <c r="FM138" i="3" s="1"/>
  <c r="FN96" i="3"/>
  <c r="FN138" i="3" s="1"/>
  <c r="FO96" i="3"/>
  <c r="FO138" i="3" s="1"/>
  <c r="FP96" i="3"/>
  <c r="FP138" i="3" s="1"/>
  <c r="FQ96" i="3"/>
  <c r="FQ138" i="3" s="1"/>
  <c r="FR96" i="3"/>
  <c r="FR138" i="3" s="1"/>
  <c r="FS96" i="3"/>
  <c r="FS138" i="3" s="1"/>
  <c r="FT96" i="3"/>
  <c r="FT138" i="3" s="1"/>
  <c r="FU96" i="3"/>
  <c r="FU138" i="3" s="1"/>
  <c r="FV96" i="3"/>
  <c r="FV138" i="3" s="1"/>
  <c r="FW96" i="3"/>
  <c r="FW138" i="3" s="1"/>
  <c r="FX96" i="3"/>
  <c r="FX138" i="3" s="1"/>
  <c r="FY96" i="3"/>
  <c r="FY138" i="3" s="1"/>
  <c r="FZ96" i="3"/>
  <c r="FZ138" i="3" s="1"/>
  <c r="GA96" i="3"/>
  <c r="GA138" i="3" s="1"/>
  <c r="GB96" i="3"/>
  <c r="GB138" i="3" s="1"/>
  <c r="GC96" i="3"/>
  <c r="GC138" i="3" s="1"/>
  <c r="GD96" i="3"/>
  <c r="GD138" i="3" s="1"/>
  <c r="GE96" i="3"/>
  <c r="GE138" i="3" s="1"/>
  <c r="GF96" i="3"/>
  <c r="GF138" i="3" s="1"/>
  <c r="GG96" i="3"/>
  <c r="GG138" i="3" s="1"/>
  <c r="GH96" i="3"/>
  <c r="GH138" i="3" s="1"/>
  <c r="GI96" i="3"/>
  <c r="GI138" i="3" s="1"/>
  <c r="GJ96" i="3"/>
  <c r="GJ138" i="3" s="1"/>
  <c r="GK96" i="3"/>
  <c r="GK138" i="3" s="1"/>
  <c r="GL96" i="3"/>
  <c r="GL138" i="3" s="1"/>
  <c r="GM96" i="3"/>
  <c r="GM138" i="3" s="1"/>
  <c r="GN96" i="3"/>
  <c r="GN138" i="3" s="1"/>
  <c r="GO96" i="3"/>
  <c r="GO138" i="3" s="1"/>
  <c r="GP96" i="3"/>
  <c r="GP138" i="3" s="1"/>
  <c r="GQ96" i="3"/>
  <c r="GQ138" i="3" s="1"/>
  <c r="GR96" i="3"/>
  <c r="GR138" i="3" s="1"/>
  <c r="GS96" i="3"/>
  <c r="GS138" i="3" s="1"/>
  <c r="GT96" i="3"/>
  <c r="GT138" i="3" s="1"/>
  <c r="GU96" i="3"/>
  <c r="GU138" i="3" s="1"/>
  <c r="GV96" i="3"/>
  <c r="GV138" i="3" s="1"/>
  <c r="GW96" i="3"/>
  <c r="GW138" i="3" s="1"/>
  <c r="GX96" i="3"/>
  <c r="GX138" i="3" s="1"/>
  <c r="GY96" i="3"/>
  <c r="GY138" i="3" s="1"/>
  <c r="GZ96" i="3"/>
  <c r="GZ138" i="3" s="1"/>
  <c r="HA96" i="3"/>
  <c r="HA138" i="3" s="1"/>
  <c r="HB96" i="3"/>
  <c r="HB138" i="3" s="1"/>
  <c r="HC96" i="3"/>
  <c r="HC138" i="3" s="1"/>
  <c r="HD96" i="3"/>
  <c r="HD138" i="3" s="1"/>
  <c r="HE96" i="3"/>
  <c r="HE138" i="3" s="1"/>
  <c r="HF96" i="3"/>
  <c r="HF138" i="3" s="1"/>
  <c r="HG96" i="3"/>
  <c r="HG138" i="3" s="1"/>
  <c r="HH96" i="3"/>
  <c r="HH138" i="3" s="1"/>
  <c r="HI96" i="3"/>
  <c r="HI138" i="3" s="1"/>
  <c r="HJ96" i="3"/>
  <c r="HJ138" i="3" s="1"/>
  <c r="HK96" i="3"/>
  <c r="HK138" i="3" s="1"/>
  <c r="HL96" i="3"/>
  <c r="HL138" i="3" s="1"/>
  <c r="HM96" i="3"/>
  <c r="HM138" i="3" s="1"/>
  <c r="HN96" i="3"/>
  <c r="HN138" i="3" s="1"/>
  <c r="HO96" i="3"/>
  <c r="HO138" i="3" s="1"/>
  <c r="HP96" i="3"/>
  <c r="HP138" i="3" s="1"/>
  <c r="HQ96" i="3"/>
  <c r="HQ138" i="3" s="1"/>
  <c r="HR96" i="3"/>
  <c r="HR138" i="3" s="1"/>
  <c r="HS96" i="3"/>
  <c r="HS138" i="3" s="1"/>
  <c r="HT96" i="3"/>
  <c r="HT138" i="3" s="1"/>
  <c r="HU96" i="3"/>
  <c r="HU138" i="3" s="1"/>
  <c r="HV96" i="3"/>
  <c r="HV138" i="3" s="1"/>
  <c r="HW96" i="3"/>
  <c r="HW138" i="3" s="1"/>
  <c r="HX96" i="3"/>
  <c r="HX138" i="3" s="1"/>
  <c r="HY96" i="3"/>
  <c r="HY138" i="3" s="1"/>
  <c r="HZ96" i="3"/>
  <c r="HZ138" i="3" s="1"/>
  <c r="IA96" i="3"/>
  <c r="IA138" i="3" s="1"/>
  <c r="IB96" i="3"/>
  <c r="IB138" i="3" s="1"/>
  <c r="IC96" i="3"/>
  <c r="IC138" i="3" s="1"/>
  <c r="ID96" i="3"/>
  <c r="ID138" i="3" s="1"/>
  <c r="IE96" i="3"/>
  <c r="IE138" i="3" s="1"/>
  <c r="IF96" i="3"/>
  <c r="IF138" i="3" s="1"/>
  <c r="IG96" i="3"/>
  <c r="IG138" i="3" s="1"/>
  <c r="IH96" i="3"/>
  <c r="IH138" i="3" s="1"/>
  <c r="II96" i="3"/>
  <c r="II138" i="3" s="1"/>
  <c r="IJ96" i="3"/>
  <c r="IJ138" i="3" s="1"/>
  <c r="IK96" i="3"/>
  <c r="IK138" i="3" s="1"/>
  <c r="IL96" i="3"/>
  <c r="IL138" i="3" s="1"/>
  <c r="IM96" i="3"/>
  <c r="IM138" i="3" s="1"/>
  <c r="IN96" i="3"/>
  <c r="IN138" i="3" s="1"/>
  <c r="IO96" i="3"/>
  <c r="IO138" i="3" s="1"/>
  <c r="IP96" i="3"/>
  <c r="IP138" i="3" s="1"/>
  <c r="IQ96" i="3"/>
  <c r="IQ138" i="3" s="1"/>
  <c r="IR96" i="3"/>
  <c r="IR138" i="3" s="1"/>
  <c r="IS96" i="3"/>
  <c r="IS138" i="3" s="1"/>
  <c r="IT96" i="3"/>
  <c r="IT138" i="3" s="1"/>
  <c r="IU96" i="3"/>
  <c r="IU138" i="3" s="1"/>
  <c r="IV96" i="3"/>
  <c r="IV138" i="3" s="1"/>
  <c r="IW96" i="3"/>
  <c r="IW138" i="3" s="1"/>
  <c r="IX96" i="3"/>
  <c r="IX138" i="3" s="1"/>
  <c r="IY96" i="3"/>
  <c r="IY138" i="3" s="1"/>
  <c r="IZ96" i="3"/>
  <c r="IZ138" i="3" s="1"/>
  <c r="JA96" i="3"/>
  <c r="JA138" i="3" s="1"/>
  <c r="JB96" i="3"/>
  <c r="JB138" i="3" s="1"/>
  <c r="JC96" i="3"/>
  <c r="JC138" i="3" s="1"/>
  <c r="JD96" i="3"/>
  <c r="JD138" i="3" s="1"/>
  <c r="JE96" i="3"/>
  <c r="JE138" i="3" s="1"/>
  <c r="JF96" i="3"/>
  <c r="JF138" i="3" s="1"/>
  <c r="JG96" i="3"/>
  <c r="JG138" i="3" s="1"/>
  <c r="JH96" i="3"/>
  <c r="JH138" i="3" s="1"/>
  <c r="JI96" i="3"/>
  <c r="JI138" i="3" s="1"/>
  <c r="JJ96" i="3"/>
  <c r="JJ138" i="3" s="1"/>
  <c r="JK96" i="3"/>
  <c r="JK138" i="3" s="1"/>
  <c r="JL96" i="3"/>
  <c r="JL138" i="3" s="1"/>
  <c r="JM96" i="3"/>
  <c r="JM138" i="3" s="1"/>
  <c r="JN96" i="3"/>
  <c r="JN138" i="3" s="1"/>
  <c r="JO96" i="3"/>
  <c r="JO138" i="3" s="1"/>
  <c r="JP96" i="3"/>
  <c r="JP138" i="3" s="1"/>
  <c r="JQ96" i="3"/>
  <c r="JQ138" i="3" s="1"/>
  <c r="JR96" i="3"/>
  <c r="JR138" i="3" s="1"/>
  <c r="JS96" i="3"/>
  <c r="JS138" i="3" s="1"/>
  <c r="JT96" i="3"/>
  <c r="JT138" i="3" s="1"/>
  <c r="JU96" i="3"/>
  <c r="JU138" i="3" s="1"/>
  <c r="JV96" i="3"/>
  <c r="JV138" i="3" s="1"/>
  <c r="JW96" i="3"/>
  <c r="JW138" i="3" s="1"/>
  <c r="JX96" i="3"/>
  <c r="JX138" i="3" s="1"/>
  <c r="JY96" i="3"/>
  <c r="JY138" i="3" s="1"/>
  <c r="JZ96" i="3"/>
  <c r="JZ138" i="3" s="1"/>
  <c r="KA96" i="3"/>
  <c r="KA138" i="3" s="1"/>
  <c r="KB96" i="3"/>
  <c r="KB138" i="3" s="1"/>
  <c r="KC96" i="3"/>
  <c r="KC138" i="3" s="1"/>
  <c r="KD96" i="3"/>
  <c r="KD138" i="3" s="1"/>
  <c r="KE96" i="3"/>
  <c r="KE138" i="3" s="1"/>
  <c r="KF96" i="3"/>
  <c r="KF138" i="3" s="1"/>
  <c r="KG96" i="3"/>
  <c r="KG138" i="3" s="1"/>
  <c r="KH96" i="3"/>
  <c r="KH138" i="3" s="1"/>
  <c r="KI96" i="3"/>
  <c r="KI138" i="3" s="1"/>
  <c r="KJ96" i="3"/>
  <c r="I51" i="19" s="1"/>
  <c r="KK96" i="3"/>
  <c r="KK138" i="3" s="1"/>
  <c r="KL96" i="3"/>
  <c r="KL138" i="3" s="1"/>
  <c r="KM96" i="3"/>
  <c r="KM138" i="3" s="1"/>
  <c r="KN96" i="3"/>
  <c r="KN138" i="3" s="1"/>
  <c r="KO96" i="3"/>
  <c r="KO138" i="3" s="1"/>
  <c r="KP96" i="3"/>
  <c r="KP138" i="3" s="1"/>
  <c r="KQ96" i="3"/>
  <c r="KQ138" i="3" s="1"/>
  <c r="KR96" i="3"/>
  <c r="KR138" i="3" s="1"/>
  <c r="KS96" i="3"/>
  <c r="KS138" i="3" s="1"/>
  <c r="KT96" i="3"/>
  <c r="KT138" i="3" s="1"/>
  <c r="KU96" i="3"/>
  <c r="KU138" i="3" s="1"/>
  <c r="KV96" i="3"/>
  <c r="KV138" i="3" s="1"/>
  <c r="KW96" i="3"/>
  <c r="KW138" i="3" s="1"/>
  <c r="KX96" i="3"/>
  <c r="J51" i="19" s="1"/>
  <c r="KY96" i="3"/>
  <c r="KY138" i="3" s="1"/>
  <c r="KZ96" i="3"/>
  <c r="KZ138" i="3" s="1"/>
  <c r="LA96" i="3"/>
  <c r="LA138" i="3" s="1"/>
  <c r="LB96" i="3"/>
  <c r="LB138" i="3" s="1"/>
  <c r="LC96" i="3"/>
  <c r="LC138" i="3" s="1"/>
  <c r="LD96" i="3"/>
  <c r="LD138" i="3" s="1"/>
  <c r="LE96" i="3"/>
  <c r="LE138" i="3" s="1"/>
  <c r="LF96" i="3"/>
  <c r="LF138" i="3" s="1"/>
  <c r="LG96" i="3"/>
  <c r="LG138" i="3" s="1"/>
  <c r="LH96" i="3"/>
  <c r="LH138" i="3" s="1"/>
  <c r="LI96" i="3"/>
  <c r="LI138" i="3" s="1"/>
  <c r="LJ96" i="3"/>
  <c r="K51" i="19" s="1"/>
  <c r="LK96" i="3"/>
  <c r="LK138" i="3" s="1"/>
  <c r="LL96" i="3"/>
  <c r="LL138" i="3" s="1"/>
  <c r="LM96" i="3"/>
  <c r="LM138" i="3" s="1"/>
  <c r="LN96" i="3"/>
  <c r="LN138" i="3" s="1"/>
  <c r="LO96" i="3"/>
  <c r="LO138" i="3" s="1"/>
  <c r="D97" i="3"/>
  <c r="E52" i="19" s="1"/>
  <c r="E97" i="3"/>
  <c r="E139" i="3" s="1"/>
  <c r="F97" i="3"/>
  <c r="F139" i="3" s="1"/>
  <c r="G97" i="3"/>
  <c r="G139" i="3" s="1"/>
  <c r="H97" i="3"/>
  <c r="H139" i="3" s="1"/>
  <c r="I97" i="3"/>
  <c r="I139" i="3" s="1"/>
  <c r="J97" i="3"/>
  <c r="K97" i="3"/>
  <c r="K139" i="3" s="1"/>
  <c r="L97" i="3"/>
  <c r="L139" i="3" s="1"/>
  <c r="M97" i="3"/>
  <c r="M139" i="3" s="1"/>
  <c r="N97" i="3"/>
  <c r="N139" i="3" s="1"/>
  <c r="O97" i="3"/>
  <c r="O139" i="3" s="1"/>
  <c r="P97" i="3"/>
  <c r="G52" i="19" s="1"/>
  <c r="Q97" i="3"/>
  <c r="Q139" i="3" s="1"/>
  <c r="R97" i="3"/>
  <c r="R139" i="3" s="1"/>
  <c r="S97" i="3"/>
  <c r="S139" i="3" s="1"/>
  <c r="T97" i="3"/>
  <c r="T139" i="3" s="1"/>
  <c r="U97" i="3"/>
  <c r="U139" i="3" s="1"/>
  <c r="V97" i="3"/>
  <c r="W97" i="3"/>
  <c r="W139" i="3" s="1"/>
  <c r="X97" i="3"/>
  <c r="X139" i="3" s="1"/>
  <c r="Y97" i="3"/>
  <c r="Y139" i="3" s="1"/>
  <c r="Z97" i="3"/>
  <c r="Z139" i="3" s="1"/>
  <c r="AA97" i="3"/>
  <c r="AA139" i="3" s="1"/>
  <c r="AB97" i="3"/>
  <c r="AB139" i="3" s="1"/>
  <c r="AC97" i="3"/>
  <c r="AC139" i="3" s="1"/>
  <c r="AD97" i="3"/>
  <c r="AD139" i="3" s="1"/>
  <c r="AE97" i="3"/>
  <c r="AE139" i="3" s="1"/>
  <c r="AF97" i="3"/>
  <c r="AF139" i="3" s="1"/>
  <c r="AG97" i="3"/>
  <c r="AG139" i="3" s="1"/>
  <c r="AH97" i="3"/>
  <c r="AH139" i="3" s="1"/>
  <c r="AI97" i="3"/>
  <c r="AI139" i="3" s="1"/>
  <c r="AJ97" i="3"/>
  <c r="AJ139" i="3" s="1"/>
  <c r="AK97" i="3"/>
  <c r="AK139" i="3" s="1"/>
  <c r="AL97" i="3"/>
  <c r="AL139" i="3" s="1"/>
  <c r="AM97" i="3"/>
  <c r="AM139" i="3" s="1"/>
  <c r="AN97" i="3"/>
  <c r="AN139" i="3" s="1"/>
  <c r="AO97" i="3"/>
  <c r="AO139" i="3" s="1"/>
  <c r="AP97" i="3"/>
  <c r="AP139" i="3" s="1"/>
  <c r="AQ97" i="3"/>
  <c r="AQ139" i="3" s="1"/>
  <c r="AR97" i="3"/>
  <c r="AR139" i="3" s="1"/>
  <c r="AS97" i="3"/>
  <c r="AS139" i="3" s="1"/>
  <c r="AT97" i="3"/>
  <c r="AT139" i="3" s="1"/>
  <c r="AU97" i="3"/>
  <c r="AU139" i="3" s="1"/>
  <c r="AV97" i="3"/>
  <c r="AV139" i="3" s="1"/>
  <c r="AW97" i="3"/>
  <c r="AW139" i="3" s="1"/>
  <c r="AX97" i="3"/>
  <c r="AX139" i="3" s="1"/>
  <c r="AY97" i="3"/>
  <c r="AY139" i="3" s="1"/>
  <c r="AZ97" i="3"/>
  <c r="AZ139" i="3" s="1"/>
  <c r="BA97" i="3"/>
  <c r="BA139" i="3" s="1"/>
  <c r="BB97" i="3"/>
  <c r="BB139" i="3" s="1"/>
  <c r="BC97" i="3"/>
  <c r="BC139" i="3" s="1"/>
  <c r="BD97" i="3"/>
  <c r="BD139" i="3" s="1"/>
  <c r="BE97" i="3"/>
  <c r="BE139" i="3" s="1"/>
  <c r="BF97" i="3"/>
  <c r="BF139" i="3" s="1"/>
  <c r="BG97" i="3"/>
  <c r="BG139" i="3" s="1"/>
  <c r="BH97" i="3"/>
  <c r="BH139" i="3" s="1"/>
  <c r="BI97" i="3"/>
  <c r="BI139" i="3" s="1"/>
  <c r="BJ97" i="3"/>
  <c r="BJ139" i="3" s="1"/>
  <c r="BK97" i="3"/>
  <c r="BK139" i="3" s="1"/>
  <c r="BL97" i="3"/>
  <c r="BL139" i="3" s="1"/>
  <c r="BM97" i="3"/>
  <c r="BM139" i="3" s="1"/>
  <c r="BN97" i="3"/>
  <c r="BN139" i="3" s="1"/>
  <c r="BO97" i="3"/>
  <c r="BO139" i="3" s="1"/>
  <c r="BP97" i="3"/>
  <c r="BP139" i="3" s="1"/>
  <c r="BQ97" i="3"/>
  <c r="BQ139" i="3" s="1"/>
  <c r="BR97" i="3"/>
  <c r="BR139" i="3" s="1"/>
  <c r="BS97" i="3"/>
  <c r="BS139" i="3" s="1"/>
  <c r="BT97" i="3"/>
  <c r="BT139" i="3" s="1"/>
  <c r="BU97" i="3"/>
  <c r="BU139" i="3" s="1"/>
  <c r="BV97" i="3"/>
  <c r="BV139" i="3" s="1"/>
  <c r="BW97" i="3"/>
  <c r="BW139" i="3" s="1"/>
  <c r="BX97" i="3"/>
  <c r="BX139" i="3" s="1"/>
  <c r="BY97" i="3"/>
  <c r="BY139" i="3" s="1"/>
  <c r="BZ97" i="3"/>
  <c r="BZ139" i="3" s="1"/>
  <c r="CA97" i="3"/>
  <c r="CA139" i="3" s="1"/>
  <c r="CB97" i="3"/>
  <c r="CB139" i="3" s="1"/>
  <c r="CC97" i="3"/>
  <c r="CC139" i="3" s="1"/>
  <c r="CD97" i="3"/>
  <c r="CD139" i="3" s="1"/>
  <c r="CE97" i="3"/>
  <c r="CE139" i="3" s="1"/>
  <c r="CF97" i="3"/>
  <c r="CF139" i="3" s="1"/>
  <c r="CG97" i="3"/>
  <c r="CG139" i="3" s="1"/>
  <c r="CH97" i="3"/>
  <c r="CH139" i="3" s="1"/>
  <c r="CI97" i="3"/>
  <c r="CI139" i="3" s="1"/>
  <c r="CJ97" i="3"/>
  <c r="CJ139" i="3" s="1"/>
  <c r="CK97" i="3"/>
  <c r="CK139" i="3" s="1"/>
  <c r="CL97" i="3"/>
  <c r="CL139" i="3" s="1"/>
  <c r="CM97" i="3"/>
  <c r="CM139" i="3" s="1"/>
  <c r="CN97" i="3"/>
  <c r="CN139" i="3" s="1"/>
  <c r="CO97" i="3"/>
  <c r="CO139" i="3" s="1"/>
  <c r="CP97" i="3"/>
  <c r="CP139" i="3" s="1"/>
  <c r="CQ97" i="3"/>
  <c r="CQ139" i="3" s="1"/>
  <c r="CR97" i="3"/>
  <c r="CR139" i="3" s="1"/>
  <c r="CS97" i="3"/>
  <c r="CS139" i="3" s="1"/>
  <c r="CT97" i="3"/>
  <c r="CT139" i="3" s="1"/>
  <c r="CU97" i="3"/>
  <c r="CU139" i="3" s="1"/>
  <c r="CV97" i="3"/>
  <c r="CV139" i="3" s="1"/>
  <c r="CW97" i="3"/>
  <c r="CW139" i="3" s="1"/>
  <c r="CX97" i="3"/>
  <c r="CX139" i="3" s="1"/>
  <c r="CY97" i="3"/>
  <c r="CY139" i="3" s="1"/>
  <c r="CZ97" i="3"/>
  <c r="CZ139" i="3" s="1"/>
  <c r="DA97" i="3"/>
  <c r="DA139" i="3" s="1"/>
  <c r="DB97" i="3"/>
  <c r="DB139" i="3" s="1"/>
  <c r="DC97" i="3"/>
  <c r="DC139" i="3" s="1"/>
  <c r="DD97" i="3"/>
  <c r="DD139" i="3" s="1"/>
  <c r="DE97" i="3"/>
  <c r="DE139" i="3" s="1"/>
  <c r="DF97" i="3"/>
  <c r="DF139" i="3" s="1"/>
  <c r="DG97" i="3"/>
  <c r="DG139" i="3" s="1"/>
  <c r="DH97" i="3"/>
  <c r="DH139" i="3" s="1"/>
  <c r="DI97" i="3"/>
  <c r="DI139" i="3" s="1"/>
  <c r="DJ97" i="3"/>
  <c r="DJ139" i="3" s="1"/>
  <c r="DK97" i="3"/>
  <c r="DK139" i="3" s="1"/>
  <c r="DL97" i="3"/>
  <c r="DL139" i="3" s="1"/>
  <c r="DM97" i="3"/>
  <c r="DM139" i="3" s="1"/>
  <c r="DN97" i="3"/>
  <c r="DN139" i="3" s="1"/>
  <c r="DO97" i="3"/>
  <c r="DO139" i="3" s="1"/>
  <c r="DP97" i="3"/>
  <c r="DP139" i="3" s="1"/>
  <c r="DQ97" i="3"/>
  <c r="DQ139" i="3" s="1"/>
  <c r="DR97" i="3"/>
  <c r="DR139" i="3" s="1"/>
  <c r="DS97" i="3"/>
  <c r="DS139" i="3" s="1"/>
  <c r="DT97" i="3"/>
  <c r="DT139" i="3" s="1"/>
  <c r="DU97" i="3"/>
  <c r="DU139" i="3" s="1"/>
  <c r="DV97" i="3"/>
  <c r="DV139" i="3" s="1"/>
  <c r="DW97" i="3"/>
  <c r="DW139" i="3" s="1"/>
  <c r="DX97" i="3"/>
  <c r="DX139" i="3" s="1"/>
  <c r="DY97" i="3"/>
  <c r="DY139" i="3" s="1"/>
  <c r="DZ97" i="3"/>
  <c r="DZ139" i="3" s="1"/>
  <c r="EA97" i="3"/>
  <c r="EA139" i="3" s="1"/>
  <c r="EB97" i="3"/>
  <c r="EB139" i="3" s="1"/>
  <c r="EC97" i="3"/>
  <c r="EC139" i="3" s="1"/>
  <c r="ED97" i="3"/>
  <c r="ED139" i="3" s="1"/>
  <c r="EE97" i="3"/>
  <c r="EE139" i="3" s="1"/>
  <c r="EF97" i="3"/>
  <c r="EF139" i="3" s="1"/>
  <c r="EG97" i="3"/>
  <c r="EG139" i="3" s="1"/>
  <c r="EH97" i="3"/>
  <c r="EH139" i="3" s="1"/>
  <c r="EI97" i="3"/>
  <c r="EI139" i="3" s="1"/>
  <c r="EJ97" i="3"/>
  <c r="EJ139" i="3" s="1"/>
  <c r="EK97" i="3"/>
  <c r="EK139" i="3" s="1"/>
  <c r="EL97" i="3"/>
  <c r="EL139" i="3" s="1"/>
  <c r="EM97" i="3"/>
  <c r="EM139" i="3" s="1"/>
  <c r="EN97" i="3"/>
  <c r="EN139" i="3" s="1"/>
  <c r="EO97" i="3"/>
  <c r="EO139" i="3" s="1"/>
  <c r="EP97" i="3"/>
  <c r="EP139" i="3" s="1"/>
  <c r="EQ97" i="3"/>
  <c r="EQ139" i="3" s="1"/>
  <c r="ER97" i="3"/>
  <c r="ER139" i="3" s="1"/>
  <c r="ES97" i="3"/>
  <c r="ES139" i="3" s="1"/>
  <c r="ET97" i="3"/>
  <c r="ET139" i="3" s="1"/>
  <c r="EU97" i="3"/>
  <c r="EU139" i="3" s="1"/>
  <c r="EV97" i="3"/>
  <c r="EV139" i="3" s="1"/>
  <c r="EW97" i="3"/>
  <c r="EW139" i="3" s="1"/>
  <c r="EX97" i="3"/>
  <c r="EX139" i="3" s="1"/>
  <c r="EY97" i="3"/>
  <c r="EY139" i="3" s="1"/>
  <c r="EZ97" i="3"/>
  <c r="EZ139" i="3" s="1"/>
  <c r="FA97" i="3"/>
  <c r="FA139" i="3" s="1"/>
  <c r="FB97" i="3"/>
  <c r="FB139" i="3" s="1"/>
  <c r="FC97" i="3"/>
  <c r="FC139" i="3" s="1"/>
  <c r="FD97" i="3"/>
  <c r="FD139" i="3" s="1"/>
  <c r="FE97" i="3"/>
  <c r="FE139" i="3" s="1"/>
  <c r="FF97" i="3"/>
  <c r="FF139" i="3" s="1"/>
  <c r="FG97" i="3"/>
  <c r="FG139" i="3" s="1"/>
  <c r="FH97" i="3"/>
  <c r="FH139" i="3" s="1"/>
  <c r="FI97" i="3"/>
  <c r="FI139" i="3" s="1"/>
  <c r="FJ97" i="3"/>
  <c r="FJ139" i="3" s="1"/>
  <c r="FK97" i="3"/>
  <c r="FK139" i="3" s="1"/>
  <c r="FL97" i="3"/>
  <c r="FL139" i="3" s="1"/>
  <c r="FM97" i="3"/>
  <c r="FM139" i="3" s="1"/>
  <c r="FN97" i="3"/>
  <c r="FN139" i="3" s="1"/>
  <c r="FO97" i="3"/>
  <c r="FO139" i="3" s="1"/>
  <c r="FP97" i="3"/>
  <c r="FP139" i="3" s="1"/>
  <c r="FQ97" i="3"/>
  <c r="FQ139" i="3" s="1"/>
  <c r="FR97" i="3"/>
  <c r="FR139" i="3" s="1"/>
  <c r="FS97" i="3"/>
  <c r="FS139" i="3" s="1"/>
  <c r="FT97" i="3"/>
  <c r="FT139" i="3" s="1"/>
  <c r="FU97" i="3"/>
  <c r="FU139" i="3" s="1"/>
  <c r="FV97" i="3"/>
  <c r="FV139" i="3" s="1"/>
  <c r="FW97" i="3"/>
  <c r="FW139" i="3" s="1"/>
  <c r="FX97" i="3"/>
  <c r="FX139" i="3" s="1"/>
  <c r="FY97" i="3"/>
  <c r="FY139" i="3" s="1"/>
  <c r="FZ97" i="3"/>
  <c r="FZ139" i="3" s="1"/>
  <c r="GA97" i="3"/>
  <c r="GA139" i="3" s="1"/>
  <c r="GB97" i="3"/>
  <c r="GB139" i="3" s="1"/>
  <c r="GC97" i="3"/>
  <c r="GC139" i="3" s="1"/>
  <c r="GD97" i="3"/>
  <c r="GD139" i="3" s="1"/>
  <c r="GE97" i="3"/>
  <c r="GE139" i="3" s="1"/>
  <c r="GF97" i="3"/>
  <c r="GF139" i="3" s="1"/>
  <c r="GG97" i="3"/>
  <c r="GG139" i="3" s="1"/>
  <c r="GH97" i="3"/>
  <c r="GH139" i="3" s="1"/>
  <c r="GI97" i="3"/>
  <c r="GI139" i="3" s="1"/>
  <c r="GJ97" i="3"/>
  <c r="GJ139" i="3" s="1"/>
  <c r="GK97" i="3"/>
  <c r="GK139" i="3" s="1"/>
  <c r="GL97" i="3"/>
  <c r="GL139" i="3" s="1"/>
  <c r="GM97" i="3"/>
  <c r="GM139" i="3" s="1"/>
  <c r="GN97" i="3"/>
  <c r="GN139" i="3" s="1"/>
  <c r="GO97" i="3"/>
  <c r="GO139" i="3" s="1"/>
  <c r="GP97" i="3"/>
  <c r="GP139" i="3" s="1"/>
  <c r="GQ97" i="3"/>
  <c r="GQ139" i="3" s="1"/>
  <c r="GR97" i="3"/>
  <c r="GR139" i="3" s="1"/>
  <c r="GS97" i="3"/>
  <c r="GS139" i="3" s="1"/>
  <c r="GT97" i="3"/>
  <c r="GT139" i="3" s="1"/>
  <c r="GU97" i="3"/>
  <c r="GU139" i="3" s="1"/>
  <c r="GV97" i="3"/>
  <c r="GV139" i="3" s="1"/>
  <c r="GW97" i="3"/>
  <c r="GW139" i="3" s="1"/>
  <c r="GX97" i="3"/>
  <c r="GX139" i="3" s="1"/>
  <c r="GY97" i="3"/>
  <c r="GY139" i="3" s="1"/>
  <c r="GZ97" i="3"/>
  <c r="GZ139" i="3" s="1"/>
  <c r="HA97" i="3"/>
  <c r="HA139" i="3" s="1"/>
  <c r="HB97" i="3"/>
  <c r="HB139" i="3" s="1"/>
  <c r="HC97" i="3"/>
  <c r="HC139" i="3" s="1"/>
  <c r="HD97" i="3"/>
  <c r="HD139" i="3" s="1"/>
  <c r="HE97" i="3"/>
  <c r="HE139" i="3" s="1"/>
  <c r="HF97" i="3"/>
  <c r="HF139" i="3" s="1"/>
  <c r="HG97" i="3"/>
  <c r="HG139" i="3" s="1"/>
  <c r="HH97" i="3"/>
  <c r="HH139" i="3" s="1"/>
  <c r="HI97" i="3"/>
  <c r="HI139" i="3" s="1"/>
  <c r="HJ97" i="3"/>
  <c r="HJ139" i="3" s="1"/>
  <c r="HK97" i="3"/>
  <c r="HK139" i="3" s="1"/>
  <c r="HL97" i="3"/>
  <c r="HL139" i="3" s="1"/>
  <c r="HM97" i="3"/>
  <c r="HM139" i="3" s="1"/>
  <c r="HN97" i="3"/>
  <c r="HN139" i="3" s="1"/>
  <c r="HO97" i="3"/>
  <c r="HO139" i="3" s="1"/>
  <c r="HP97" i="3"/>
  <c r="HP139" i="3" s="1"/>
  <c r="HQ97" i="3"/>
  <c r="HQ139" i="3" s="1"/>
  <c r="HR97" i="3"/>
  <c r="HR139" i="3" s="1"/>
  <c r="HS97" i="3"/>
  <c r="HS139" i="3" s="1"/>
  <c r="HT97" i="3"/>
  <c r="HT139" i="3" s="1"/>
  <c r="HU97" i="3"/>
  <c r="HU139" i="3" s="1"/>
  <c r="HV97" i="3"/>
  <c r="HV139" i="3" s="1"/>
  <c r="HW97" i="3"/>
  <c r="HW139" i="3" s="1"/>
  <c r="HX97" i="3"/>
  <c r="HX139" i="3" s="1"/>
  <c r="HY97" i="3"/>
  <c r="HY139" i="3" s="1"/>
  <c r="HZ97" i="3"/>
  <c r="HZ139" i="3" s="1"/>
  <c r="IA97" i="3"/>
  <c r="IA139" i="3" s="1"/>
  <c r="IB97" i="3"/>
  <c r="IB139" i="3" s="1"/>
  <c r="IC97" i="3"/>
  <c r="IC139" i="3" s="1"/>
  <c r="ID97" i="3"/>
  <c r="ID139" i="3" s="1"/>
  <c r="IE97" i="3"/>
  <c r="IE139" i="3" s="1"/>
  <c r="IF97" i="3"/>
  <c r="IF139" i="3" s="1"/>
  <c r="IG97" i="3"/>
  <c r="IG139" i="3" s="1"/>
  <c r="IH97" i="3"/>
  <c r="IH139" i="3" s="1"/>
  <c r="II97" i="3"/>
  <c r="II139" i="3" s="1"/>
  <c r="IJ97" i="3"/>
  <c r="IJ139" i="3" s="1"/>
  <c r="IK97" i="3"/>
  <c r="IK139" i="3" s="1"/>
  <c r="IL97" i="3"/>
  <c r="IL139" i="3" s="1"/>
  <c r="IM97" i="3"/>
  <c r="IM139" i="3" s="1"/>
  <c r="IN97" i="3"/>
  <c r="IN139" i="3" s="1"/>
  <c r="IO97" i="3"/>
  <c r="IO139" i="3" s="1"/>
  <c r="IP97" i="3"/>
  <c r="IP139" i="3" s="1"/>
  <c r="IQ97" i="3"/>
  <c r="IQ139" i="3" s="1"/>
  <c r="IR97" i="3"/>
  <c r="IR139" i="3" s="1"/>
  <c r="IS97" i="3"/>
  <c r="IS139" i="3" s="1"/>
  <c r="IT97" i="3"/>
  <c r="IT139" i="3" s="1"/>
  <c r="IU97" i="3"/>
  <c r="IU139" i="3" s="1"/>
  <c r="IV97" i="3"/>
  <c r="IV139" i="3" s="1"/>
  <c r="IW97" i="3"/>
  <c r="IW139" i="3" s="1"/>
  <c r="IX97" i="3"/>
  <c r="IX139" i="3" s="1"/>
  <c r="IY97" i="3"/>
  <c r="IY139" i="3" s="1"/>
  <c r="IZ97" i="3"/>
  <c r="IZ139" i="3" s="1"/>
  <c r="JA97" i="3"/>
  <c r="JA139" i="3" s="1"/>
  <c r="JB97" i="3"/>
  <c r="JB139" i="3" s="1"/>
  <c r="JC97" i="3"/>
  <c r="JC139" i="3" s="1"/>
  <c r="JD97" i="3"/>
  <c r="JD139" i="3" s="1"/>
  <c r="JE97" i="3"/>
  <c r="JE139" i="3" s="1"/>
  <c r="JF97" i="3"/>
  <c r="JF139" i="3" s="1"/>
  <c r="JG97" i="3"/>
  <c r="JG139" i="3" s="1"/>
  <c r="JH97" i="3"/>
  <c r="JH139" i="3" s="1"/>
  <c r="JI97" i="3"/>
  <c r="JI139" i="3" s="1"/>
  <c r="JJ97" i="3"/>
  <c r="JJ139" i="3" s="1"/>
  <c r="JK97" i="3"/>
  <c r="JK139" i="3" s="1"/>
  <c r="JL97" i="3"/>
  <c r="JL139" i="3" s="1"/>
  <c r="JM97" i="3"/>
  <c r="JM139" i="3" s="1"/>
  <c r="JN97" i="3"/>
  <c r="JN139" i="3" s="1"/>
  <c r="JO97" i="3"/>
  <c r="JO139" i="3" s="1"/>
  <c r="JP97" i="3"/>
  <c r="JP139" i="3" s="1"/>
  <c r="JQ97" i="3"/>
  <c r="JQ139" i="3" s="1"/>
  <c r="JR97" i="3"/>
  <c r="JR139" i="3" s="1"/>
  <c r="JS97" i="3"/>
  <c r="JS139" i="3" s="1"/>
  <c r="JT97" i="3"/>
  <c r="JT139" i="3" s="1"/>
  <c r="JU97" i="3"/>
  <c r="JU139" i="3" s="1"/>
  <c r="JV97" i="3"/>
  <c r="JV139" i="3" s="1"/>
  <c r="JW97" i="3"/>
  <c r="JW139" i="3" s="1"/>
  <c r="JX97" i="3"/>
  <c r="JX139" i="3" s="1"/>
  <c r="JY97" i="3"/>
  <c r="JY139" i="3" s="1"/>
  <c r="JZ97" i="3"/>
  <c r="JZ139" i="3" s="1"/>
  <c r="KA97" i="3"/>
  <c r="KA139" i="3" s="1"/>
  <c r="KB97" i="3"/>
  <c r="KB139" i="3" s="1"/>
  <c r="KC97" i="3"/>
  <c r="KC139" i="3" s="1"/>
  <c r="KD97" i="3"/>
  <c r="KD139" i="3" s="1"/>
  <c r="KE97" i="3"/>
  <c r="KE139" i="3" s="1"/>
  <c r="KF97" i="3"/>
  <c r="KF139" i="3" s="1"/>
  <c r="KG97" i="3"/>
  <c r="KG139" i="3" s="1"/>
  <c r="KH97" i="3"/>
  <c r="KH139" i="3" s="1"/>
  <c r="KI97" i="3"/>
  <c r="KI139" i="3" s="1"/>
  <c r="KJ97" i="3"/>
  <c r="I52" i="19" s="1"/>
  <c r="KK97" i="3"/>
  <c r="KK139" i="3" s="1"/>
  <c r="KL97" i="3"/>
  <c r="KL139" i="3" s="1"/>
  <c r="KM97" i="3"/>
  <c r="KM139" i="3" s="1"/>
  <c r="KN97" i="3"/>
  <c r="KN139" i="3" s="1"/>
  <c r="KO97" i="3"/>
  <c r="KO139" i="3" s="1"/>
  <c r="KP97" i="3"/>
  <c r="KP139" i="3" s="1"/>
  <c r="KQ97" i="3"/>
  <c r="KQ139" i="3" s="1"/>
  <c r="KR97" i="3"/>
  <c r="KR139" i="3" s="1"/>
  <c r="KS97" i="3"/>
  <c r="KS139" i="3" s="1"/>
  <c r="KT97" i="3"/>
  <c r="KT139" i="3" s="1"/>
  <c r="KU97" i="3"/>
  <c r="KU139" i="3" s="1"/>
  <c r="KV97" i="3"/>
  <c r="KV139" i="3" s="1"/>
  <c r="KW97" i="3"/>
  <c r="KW139" i="3" s="1"/>
  <c r="KX97" i="3"/>
  <c r="J52" i="19" s="1"/>
  <c r="KY97" i="3"/>
  <c r="KY139" i="3" s="1"/>
  <c r="KZ97" i="3"/>
  <c r="KZ139" i="3" s="1"/>
  <c r="LA97" i="3"/>
  <c r="LA139" i="3" s="1"/>
  <c r="LB97" i="3"/>
  <c r="LB139" i="3" s="1"/>
  <c r="LC97" i="3"/>
  <c r="LC139" i="3" s="1"/>
  <c r="LD97" i="3"/>
  <c r="LD139" i="3" s="1"/>
  <c r="LE97" i="3"/>
  <c r="LE139" i="3" s="1"/>
  <c r="LF97" i="3"/>
  <c r="LF139" i="3" s="1"/>
  <c r="LG97" i="3"/>
  <c r="LG139" i="3" s="1"/>
  <c r="LH97" i="3"/>
  <c r="LH139" i="3" s="1"/>
  <c r="LI97" i="3"/>
  <c r="LI139" i="3" s="1"/>
  <c r="LJ97" i="3"/>
  <c r="LK97" i="3"/>
  <c r="LK139" i="3" s="1"/>
  <c r="LL97" i="3"/>
  <c r="LL139" i="3" s="1"/>
  <c r="LM97" i="3"/>
  <c r="LM139" i="3" s="1"/>
  <c r="LN97" i="3"/>
  <c r="LN139" i="3" s="1"/>
  <c r="LO97" i="3"/>
  <c r="LO139" i="3" s="1"/>
  <c r="D98" i="3"/>
  <c r="E53" i="19" s="1"/>
  <c r="E98" i="3"/>
  <c r="E140" i="3" s="1"/>
  <c r="F98" i="3"/>
  <c r="F140" i="3" s="1"/>
  <c r="G98" i="3"/>
  <c r="G140" i="3" s="1"/>
  <c r="H98" i="3"/>
  <c r="H140" i="3" s="1"/>
  <c r="I98" i="3"/>
  <c r="I140" i="3" s="1"/>
  <c r="J98" i="3"/>
  <c r="F53" i="19" s="1"/>
  <c r="K98" i="3"/>
  <c r="K140" i="3" s="1"/>
  <c r="L98" i="3"/>
  <c r="L140" i="3" s="1"/>
  <c r="M98" i="3"/>
  <c r="M140" i="3" s="1"/>
  <c r="N98" i="3"/>
  <c r="N140" i="3" s="1"/>
  <c r="O98" i="3"/>
  <c r="O140" i="3" s="1"/>
  <c r="P98" i="3"/>
  <c r="G53" i="19" s="1"/>
  <c r="Q98" i="3"/>
  <c r="Q140" i="3" s="1"/>
  <c r="R98" i="3"/>
  <c r="R140" i="3" s="1"/>
  <c r="S98" i="3"/>
  <c r="S140" i="3" s="1"/>
  <c r="T98" i="3"/>
  <c r="T140" i="3" s="1"/>
  <c r="U98" i="3"/>
  <c r="U140" i="3" s="1"/>
  <c r="V98" i="3"/>
  <c r="W98" i="3"/>
  <c r="X98" i="3"/>
  <c r="X140" i="3" s="1"/>
  <c r="Y98" i="3"/>
  <c r="Y140" i="3" s="1"/>
  <c r="Z98" i="3"/>
  <c r="Z140" i="3" s="1"/>
  <c r="AA98" i="3"/>
  <c r="AA140" i="3" s="1"/>
  <c r="AB98" i="3"/>
  <c r="AB140" i="3" s="1"/>
  <c r="AC98" i="3"/>
  <c r="AC140" i="3" s="1"/>
  <c r="AD98" i="3"/>
  <c r="AD140" i="3" s="1"/>
  <c r="AE98" i="3"/>
  <c r="AE140" i="3" s="1"/>
  <c r="AF98" i="3"/>
  <c r="AF140" i="3" s="1"/>
  <c r="AG98" i="3"/>
  <c r="AG140" i="3" s="1"/>
  <c r="AH98" i="3"/>
  <c r="AH140" i="3" s="1"/>
  <c r="AI98" i="3"/>
  <c r="AI140" i="3" s="1"/>
  <c r="AJ98" i="3"/>
  <c r="AJ140" i="3" s="1"/>
  <c r="AK98" i="3"/>
  <c r="AK140" i="3" s="1"/>
  <c r="AL98" i="3"/>
  <c r="AL140" i="3" s="1"/>
  <c r="AM98" i="3"/>
  <c r="AM140" i="3" s="1"/>
  <c r="AN98" i="3"/>
  <c r="AN140" i="3" s="1"/>
  <c r="AO98" i="3"/>
  <c r="AO140" i="3" s="1"/>
  <c r="AP98" i="3"/>
  <c r="AP140" i="3" s="1"/>
  <c r="AQ98" i="3"/>
  <c r="AQ140" i="3" s="1"/>
  <c r="AR98" i="3"/>
  <c r="AR140" i="3" s="1"/>
  <c r="AS98" i="3"/>
  <c r="AS140" i="3" s="1"/>
  <c r="AT98" i="3"/>
  <c r="AT140" i="3" s="1"/>
  <c r="AU98" i="3"/>
  <c r="AU140" i="3" s="1"/>
  <c r="AV98" i="3"/>
  <c r="AV140" i="3" s="1"/>
  <c r="AW98" i="3"/>
  <c r="AW140" i="3" s="1"/>
  <c r="AX98" i="3"/>
  <c r="AX140" i="3" s="1"/>
  <c r="AY98" i="3"/>
  <c r="AY140" i="3" s="1"/>
  <c r="AZ98" i="3"/>
  <c r="AZ140" i="3" s="1"/>
  <c r="BA98" i="3"/>
  <c r="BA140" i="3" s="1"/>
  <c r="BB98" i="3"/>
  <c r="BB140" i="3" s="1"/>
  <c r="BC98" i="3"/>
  <c r="BC140" i="3" s="1"/>
  <c r="BD98" i="3"/>
  <c r="BD140" i="3" s="1"/>
  <c r="BE98" i="3"/>
  <c r="BE140" i="3" s="1"/>
  <c r="BF98" i="3"/>
  <c r="BF140" i="3" s="1"/>
  <c r="BG98" i="3"/>
  <c r="BG140" i="3" s="1"/>
  <c r="BH98" i="3"/>
  <c r="BH140" i="3" s="1"/>
  <c r="BI98" i="3"/>
  <c r="BI140" i="3" s="1"/>
  <c r="BJ98" i="3"/>
  <c r="BJ140" i="3" s="1"/>
  <c r="BK98" i="3"/>
  <c r="BK140" i="3" s="1"/>
  <c r="BL98" i="3"/>
  <c r="BL140" i="3" s="1"/>
  <c r="BM98" i="3"/>
  <c r="BM140" i="3" s="1"/>
  <c r="BN98" i="3"/>
  <c r="BN140" i="3" s="1"/>
  <c r="BO98" i="3"/>
  <c r="BO140" i="3" s="1"/>
  <c r="BP98" i="3"/>
  <c r="BP140" i="3" s="1"/>
  <c r="BQ98" i="3"/>
  <c r="BQ140" i="3" s="1"/>
  <c r="BR98" i="3"/>
  <c r="BR140" i="3" s="1"/>
  <c r="BS98" i="3"/>
  <c r="BS140" i="3" s="1"/>
  <c r="BT98" i="3"/>
  <c r="BT140" i="3" s="1"/>
  <c r="BU98" i="3"/>
  <c r="BU140" i="3" s="1"/>
  <c r="BV98" i="3"/>
  <c r="BV140" i="3" s="1"/>
  <c r="BW98" i="3"/>
  <c r="BW140" i="3" s="1"/>
  <c r="BX98" i="3"/>
  <c r="BX140" i="3" s="1"/>
  <c r="BY98" i="3"/>
  <c r="BY140" i="3" s="1"/>
  <c r="BZ98" i="3"/>
  <c r="BZ140" i="3" s="1"/>
  <c r="CA98" i="3"/>
  <c r="CA140" i="3" s="1"/>
  <c r="CB98" i="3"/>
  <c r="CB140" i="3" s="1"/>
  <c r="CC98" i="3"/>
  <c r="CC140" i="3" s="1"/>
  <c r="CD98" i="3"/>
  <c r="CD140" i="3" s="1"/>
  <c r="CE98" i="3"/>
  <c r="CE140" i="3" s="1"/>
  <c r="CF98" i="3"/>
  <c r="CF140" i="3" s="1"/>
  <c r="CG98" i="3"/>
  <c r="CG140" i="3" s="1"/>
  <c r="CH98" i="3"/>
  <c r="CH140" i="3" s="1"/>
  <c r="CI98" i="3"/>
  <c r="CI140" i="3" s="1"/>
  <c r="CJ98" i="3"/>
  <c r="CJ140" i="3" s="1"/>
  <c r="CK98" i="3"/>
  <c r="CK140" i="3" s="1"/>
  <c r="CL98" i="3"/>
  <c r="CL140" i="3" s="1"/>
  <c r="CM98" i="3"/>
  <c r="CM140" i="3" s="1"/>
  <c r="CN98" i="3"/>
  <c r="CN140" i="3" s="1"/>
  <c r="CO98" i="3"/>
  <c r="CO140" i="3" s="1"/>
  <c r="CP98" i="3"/>
  <c r="CP140" i="3" s="1"/>
  <c r="CQ98" i="3"/>
  <c r="CQ140" i="3" s="1"/>
  <c r="CR98" i="3"/>
  <c r="CR140" i="3" s="1"/>
  <c r="CS98" i="3"/>
  <c r="CS140" i="3" s="1"/>
  <c r="CT98" i="3"/>
  <c r="CT140" i="3" s="1"/>
  <c r="CU98" i="3"/>
  <c r="CU140" i="3" s="1"/>
  <c r="CV98" i="3"/>
  <c r="CV140" i="3" s="1"/>
  <c r="CW98" i="3"/>
  <c r="CW140" i="3" s="1"/>
  <c r="CX98" i="3"/>
  <c r="CX140" i="3" s="1"/>
  <c r="CY98" i="3"/>
  <c r="CY140" i="3" s="1"/>
  <c r="CZ98" i="3"/>
  <c r="CZ140" i="3" s="1"/>
  <c r="DA98" i="3"/>
  <c r="DA140" i="3" s="1"/>
  <c r="DB98" i="3"/>
  <c r="DB140" i="3" s="1"/>
  <c r="DC98" i="3"/>
  <c r="DC140" i="3" s="1"/>
  <c r="DD98" i="3"/>
  <c r="DD140" i="3" s="1"/>
  <c r="DE98" i="3"/>
  <c r="DE140" i="3" s="1"/>
  <c r="DF98" i="3"/>
  <c r="DF140" i="3" s="1"/>
  <c r="DG98" i="3"/>
  <c r="DG140" i="3" s="1"/>
  <c r="DH98" i="3"/>
  <c r="DH140" i="3" s="1"/>
  <c r="DI98" i="3"/>
  <c r="DI140" i="3" s="1"/>
  <c r="DJ98" i="3"/>
  <c r="DJ140" i="3" s="1"/>
  <c r="DK98" i="3"/>
  <c r="DK140" i="3" s="1"/>
  <c r="DL98" i="3"/>
  <c r="DL140" i="3" s="1"/>
  <c r="DM98" i="3"/>
  <c r="DM140" i="3" s="1"/>
  <c r="DN98" i="3"/>
  <c r="DN140" i="3" s="1"/>
  <c r="DO98" i="3"/>
  <c r="DO140" i="3" s="1"/>
  <c r="DP98" i="3"/>
  <c r="DP140" i="3" s="1"/>
  <c r="DQ98" i="3"/>
  <c r="DQ140" i="3" s="1"/>
  <c r="DR98" i="3"/>
  <c r="DR140" i="3" s="1"/>
  <c r="DS98" i="3"/>
  <c r="DS140" i="3" s="1"/>
  <c r="DT98" i="3"/>
  <c r="DT140" i="3" s="1"/>
  <c r="DU98" i="3"/>
  <c r="DU140" i="3" s="1"/>
  <c r="DV98" i="3"/>
  <c r="DV140" i="3" s="1"/>
  <c r="DW98" i="3"/>
  <c r="DW140" i="3" s="1"/>
  <c r="DX98" i="3"/>
  <c r="DX140" i="3" s="1"/>
  <c r="DY98" i="3"/>
  <c r="DY140" i="3" s="1"/>
  <c r="DZ98" i="3"/>
  <c r="DZ140" i="3" s="1"/>
  <c r="EA98" i="3"/>
  <c r="EA140" i="3" s="1"/>
  <c r="EB98" i="3"/>
  <c r="EB140" i="3" s="1"/>
  <c r="EC98" i="3"/>
  <c r="EC140" i="3" s="1"/>
  <c r="ED98" i="3"/>
  <c r="ED140" i="3" s="1"/>
  <c r="EE98" i="3"/>
  <c r="EE140" i="3" s="1"/>
  <c r="EF98" i="3"/>
  <c r="EF140" i="3" s="1"/>
  <c r="EG98" i="3"/>
  <c r="EG140" i="3" s="1"/>
  <c r="EH98" i="3"/>
  <c r="EH140" i="3" s="1"/>
  <c r="EI98" i="3"/>
  <c r="EI140" i="3" s="1"/>
  <c r="EJ98" i="3"/>
  <c r="EJ140" i="3" s="1"/>
  <c r="EK98" i="3"/>
  <c r="EK140" i="3" s="1"/>
  <c r="EL98" i="3"/>
  <c r="EL140" i="3" s="1"/>
  <c r="EM98" i="3"/>
  <c r="EM140" i="3" s="1"/>
  <c r="EN98" i="3"/>
  <c r="EN140" i="3" s="1"/>
  <c r="EO98" i="3"/>
  <c r="EO140" i="3" s="1"/>
  <c r="EP98" i="3"/>
  <c r="EP140" i="3" s="1"/>
  <c r="EQ98" i="3"/>
  <c r="EQ140" i="3" s="1"/>
  <c r="ER98" i="3"/>
  <c r="ER140" i="3" s="1"/>
  <c r="ES98" i="3"/>
  <c r="ES140" i="3" s="1"/>
  <c r="ET98" i="3"/>
  <c r="ET140" i="3" s="1"/>
  <c r="EU98" i="3"/>
  <c r="EU140" i="3" s="1"/>
  <c r="EV98" i="3"/>
  <c r="EV140" i="3" s="1"/>
  <c r="EW98" i="3"/>
  <c r="EW140" i="3" s="1"/>
  <c r="EX98" i="3"/>
  <c r="EX140" i="3" s="1"/>
  <c r="EY98" i="3"/>
  <c r="EY140" i="3" s="1"/>
  <c r="EZ98" i="3"/>
  <c r="EZ140" i="3" s="1"/>
  <c r="FA98" i="3"/>
  <c r="FA140" i="3" s="1"/>
  <c r="FB98" i="3"/>
  <c r="FB140" i="3" s="1"/>
  <c r="FC98" i="3"/>
  <c r="FC140" i="3" s="1"/>
  <c r="FD98" i="3"/>
  <c r="FD140" i="3" s="1"/>
  <c r="FE98" i="3"/>
  <c r="FE140" i="3" s="1"/>
  <c r="FF98" i="3"/>
  <c r="FF140" i="3" s="1"/>
  <c r="FG98" i="3"/>
  <c r="FG140" i="3" s="1"/>
  <c r="FH98" i="3"/>
  <c r="FH140" i="3" s="1"/>
  <c r="FI98" i="3"/>
  <c r="FI140" i="3" s="1"/>
  <c r="FJ98" i="3"/>
  <c r="FJ140" i="3" s="1"/>
  <c r="FK98" i="3"/>
  <c r="FK140" i="3" s="1"/>
  <c r="FL98" i="3"/>
  <c r="FL140" i="3" s="1"/>
  <c r="FM98" i="3"/>
  <c r="FM140" i="3" s="1"/>
  <c r="FN98" i="3"/>
  <c r="FN140" i="3" s="1"/>
  <c r="FO98" i="3"/>
  <c r="FO140" i="3" s="1"/>
  <c r="FP98" i="3"/>
  <c r="FP140" i="3" s="1"/>
  <c r="FQ98" i="3"/>
  <c r="FQ140" i="3" s="1"/>
  <c r="FR98" i="3"/>
  <c r="FR140" i="3" s="1"/>
  <c r="FS98" i="3"/>
  <c r="FS140" i="3" s="1"/>
  <c r="FT98" i="3"/>
  <c r="FT140" i="3" s="1"/>
  <c r="FU98" i="3"/>
  <c r="FU140" i="3" s="1"/>
  <c r="FV98" i="3"/>
  <c r="FV140" i="3" s="1"/>
  <c r="FW98" i="3"/>
  <c r="FW140" i="3" s="1"/>
  <c r="FX98" i="3"/>
  <c r="FX140" i="3" s="1"/>
  <c r="FY98" i="3"/>
  <c r="FY140" i="3" s="1"/>
  <c r="FZ98" i="3"/>
  <c r="FZ140" i="3" s="1"/>
  <c r="GA98" i="3"/>
  <c r="GA140" i="3" s="1"/>
  <c r="GB98" i="3"/>
  <c r="GB140" i="3" s="1"/>
  <c r="GC98" i="3"/>
  <c r="GC140" i="3" s="1"/>
  <c r="GD98" i="3"/>
  <c r="GD140" i="3" s="1"/>
  <c r="GE98" i="3"/>
  <c r="GE140" i="3" s="1"/>
  <c r="GF98" i="3"/>
  <c r="GF140" i="3" s="1"/>
  <c r="GG98" i="3"/>
  <c r="GG140" i="3" s="1"/>
  <c r="GH98" i="3"/>
  <c r="GH140" i="3" s="1"/>
  <c r="GI98" i="3"/>
  <c r="GI140" i="3" s="1"/>
  <c r="GJ98" i="3"/>
  <c r="GJ140" i="3" s="1"/>
  <c r="GK98" i="3"/>
  <c r="GK140" i="3" s="1"/>
  <c r="GL98" i="3"/>
  <c r="GL140" i="3" s="1"/>
  <c r="GM98" i="3"/>
  <c r="GM140" i="3" s="1"/>
  <c r="GN98" i="3"/>
  <c r="GN140" i="3" s="1"/>
  <c r="GO98" i="3"/>
  <c r="GO140" i="3" s="1"/>
  <c r="GP98" i="3"/>
  <c r="GP140" i="3" s="1"/>
  <c r="GQ98" i="3"/>
  <c r="GQ140" i="3" s="1"/>
  <c r="GR98" i="3"/>
  <c r="GR140" i="3" s="1"/>
  <c r="GS98" i="3"/>
  <c r="GS140" i="3" s="1"/>
  <c r="GT98" i="3"/>
  <c r="GT140" i="3" s="1"/>
  <c r="GU98" i="3"/>
  <c r="GU140" i="3" s="1"/>
  <c r="GV98" i="3"/>
  <c r="GV140" i="3" s="1"/>
  <c r="GW98" i="3"/>
  <c r="GW140" i="3" s="1"/>
  <c r="GX98" i="3"/>
  <c r="GX140" i="3" s="1"/>
  <c r="GY98" i="3"/>
  <c r="GY140" i="3" s="1"/>
  <c r="GZ98" i="3"/>
  <c r="GZ140" i="3" s="1"/>
  <c r="HA98" i="3"/>
  <c r="HA140" i="3" s="1"/>
  <c r="HB98" i="3"/>
  <c r="HB140" i="3" s="1"/>
  <c r="HC98" i="3"/>
  <c r="HC140" i="3" s="1"/>
  <c r="HD98" i="3"/>
  <c r="HD140" i="3" s="1"/>
  <c r="HE98" i="3"/>
  <c r="HE140" i="3" s="1"/>
  <c r="HF98" i="3"/>
  <c r="HF140" i="3" s="1"/>
  <c r="HG98" i="3"/>
  <c r="HG140" i="3" s="1"/>
  <c r="HH98" i="3"/>
  <c r="HH140" i="3" s="1"/>
  <c r="HI98" i="3"/>
  <c r="HI140" i="3" s="1"/>
  <c r="HJ98" i="3"/>
  <c r="HJ140" i="3" s="1"/>
  <c r="HK98" i="3"/>
  <c r="HK140" i="3" s="1"/>
  <c r="HL98" i="3"/>
  <c r="HL140" i="3" s="1"/>
  <c r="HM98" i="3"/>
  <c r="HM140" i="3" s="1"/>
  <c r="HN98" i="3"/>
  <c r="HN140" i="3" s="1"/>
  <c r="HO98" i="3"/>
  <c r="HO140" i="3" s="1"/>
  <c r="HP98" i="3"/>
  <c r="HP140" i="3" s="1"/>
  <c r="HQ98" i="3"/>
  <c r="HQ140" i="3" s="1"/>
  <c r="HR98" i="3"/>
  <c r="HR140" i="3" s="1"/>
  <c r="HS98" i="3"/>
  <c r="HS140" i="3" s="1"/>
  <c r="HT98" i="3"/>
  <c r="HT140" i="3" s="1"/>
  <c r="HU98" i="3"/>
  <c r="HU140" i="3" s="1"/>
  <c r="HV98" i="3"/>
  <c r="HV140" i="3" s="1"/>
  <c r="HW98" i="3"/>
  <c r="HW140" i="3" s="1"/>
  <c r="HX98" i="3"/>
  <c r="HX140" i="3" s="1"/>
  <c r="HY98" i="3"/>
  <c r="HY140" i="3" s="1"/>
  <c r="HZ98" i="3"/>
  <c r="HZ140" i="3" s="1"/>
  <c r="IA98" i="3"/>
  <c r="IA140" i="3" s="1"/>
  <c r="IB98" i="3"/>
  <c r="IB140" i="3" s="1"/>
  <c r="IC98" i="3"/>
  <c r="IC140" i="3" s="1"/>
  <c r="ID98" i="3"/>
  <c r="ID140" i="3" s="1"/>
  <c r="IE98" i="3"/>
  <c r="IE140" i="3" s="1"/>
  <c r="IF98" i="3"/>
  <c r="IF140" i="3" s="1"/>
  <c r="IG98" i="3"/>
  <c r="IG140" i="3" s="1"/>
  <c r="IH98" i="3"/>
  <c r="IH140" i="3" s="1"/>
  <c r="II98" i="3"/>
  <c r="II140" i="3" s="1"/>
  <c r="IJ98" i="3"/>
  <c r="IJ140" i="3" s="1"/>
  <c r="IK98" i="3"/>
  <c r="IK140" i="3" s="1"/>
  <c r="IL98" i="3"/>
  <c r="IL140" i="3" s="1"/>
  <c r="IM98" i="3"/>
  <c r="IM140" i="3" s="1"/>
  <c r="IN98" i="3"/>
  <c r="IN140" i="3" s="1"/>
  <c r="IO98" i="3"/>
  <c r="IO140" i="3" s="1"/>
  <c r="IP98" i="3"/>
  <c r="IP140" i="3" s="1"/>
  <c r="IQ98" i="3"/>
  <c r="IQ140" i="3" s="1"/>
  <c r="IR98" i="3"/>
  <c r="IR140" i="3" s="1"/>
  <c r="IS98" i="3"/>
  <c r="IS140" i="3" s="1"/>
  <c r="IT98" i="3"/>
  <c r="IT140" i="3" s="1"/>
  <c r="IU98" i="3"/>
  <c r="IU140" i="3" s="1"/>
  <c r="IV98" i="3"/>
  <c r="IV140" i="3" s="1"/>
  <c r="IW98" i="3"/>
  <c r="IW140" i="3" s="1"/>
  <c r="IX98" i="3"/>
  <c r="IX140" i="3" s="1"/>
  <c r="IY98" i="3"/>
  <c r="IY140" i="3" s="1"/>
  <c r="IZ98" i="3"/>
  <c r="IZ140" i="3" s="1"/>
  <c r="JA98" i="3"/>
  <c r="JA140" i="3" s="1"/>
  <c r="JB98" i="3"/>
  <c r="JB140" i="3" s="1"/>
  <c r="JC98" i="3"/>
  <c r="JC140" i="3" s="1"/>
  <c r="JD98" i="3"/>
  <c r="JD140" i="3" s="1"/>
  <c r="JE98" i="3"/>
  <c r="JE140" i="3" s="1"/>
  <c r="JF98" i="3"/>
  <c r="JF140" i="3" s="1"/>
  <c r="JG98" i="3"/>
  <c r="JG140" i="3" s="1"/>
  <c r="JH98" i="3"/>
  <c r="JH140" i="3" s="1"/>
  <c r="JI98" i="3"/>
  <c r="JI140" i="3" s="1"/>
  <c r="JJ98" i="3"/>
  <c r="JJ140" i="3" s="1"/>
  <c r="JK98" i="3"/>
  <c r="JK140" i="3" s="1"/>
  <c r="JL98" i="3"/>
  <c r="JL140" i="3" s="1"/>
  <c r="JM98" i="3"/>
  <c r="JM140" i="3" s="1"/>
  <c r="JN98" i="3"/>
  <c r="JN140" i="3" s="1"/>
  <c r="JO98" i="3"/>
  <c r="JO140" i="3" s="1"/>
  <c r="JP98" i="3"/>
  <c r="JP140" i="3" s="1"/>
  <c r="JQ98" i="3"/>
  <c r="JQ140" i="3" s="1"/>
  <c r="JR98" i="3"/>
  <c r="JR140" i="3" s="1"/>
  <c r="JS98" i="3"/>
  <c r="JS140" i="3" s="1"/>
  <c r="JT98" i="3"/>
  <c r="JT140" i="3" s="1"/>
  <c r="JU98" i="3"/>
  <c r="JU140" i="3" s="1"/>
  <c r="JV98" i="3"/>
  <c r="JV140" i="3" s="1"/>
  <c r="JW98" i="3"/>
  <c r="JW140" i="3" s="1"/>
  <c r="JX98" i="3"/>
  <c r="JX140" i="3" s="1"/>
  <c r="JY98" i="3"/>
  <c r="JY140" i="3" s="1"/>
  <c r="JZ98" i="3"/>
  <c r="JZ140" i="3" s="1"/>
  <c r="KA98" i="3"/>
  <c r="KA140" i="3" s="1"/>
  <c r="KB98" i="3"/>
  <c r="KB140" i="3" s="1"/>
  <c r="KC98" i="3"/>
  <c r="KC140" i="3" s="1"/>
  <c r="KD98" i="3"/>
  <c r="KD140" i="3" s="1"/>
  <c r="KE98" i="3"/>
  <c r="KE140" i="3" s="1"/>
  <c r="KF98" i="3"/>
  <c r="KF140" i="3" s="1"/>
  <c r="KG98" i="3"/>
  <c r="KG140" i="3" s="1"/>
  <c r="KH98" i="3"/>
  <c r="KH140" i="3" s="1"/>
  <c r="KI98" i="3"/>
  <c r="KI140" i="3" s="1"/>
  <c r="KJ98" i="3"/>
  <c r="I53" i="19" s="1"/>
  <c r="KK98" i="3"/>
  <c r="KK140" i="3" s="1"/>
  <c r="KL98" i="3"/>
  <c r="KL140" i="3" s="1"/>
  <c r="KM98" i="3"/>
  <c r="KM140" i="3" s="1"/>
  <c r="KN98" i="3"/>
  <c r="KN140" i="3" s="1"/>
  <c r="KO98" i="3"/>
  <c r="KO140" i="3" s="1"/>
  <c r="KP98" i="3"/>
  <c r="KP140" i="3" s="1"/>
  <c r="KQ98" i="3"/>
  <c r="KQ140" i="3" s="1"/>
  <c r="KR98" i="3"/>
  <c r="KR140" i="3" s="1"/>
  <c r="KS98" i="3"/>
  <c r="KS140" i="3" s="1"/>
  <c r="KT98" i="3"/>
  <c r="KT140" i="3" s="1"/>
  <c r="KU98" i="3"/>
  <c r="KU140" i="3" s="1"/>
  <c r="KV98" i="3"/>
  <c r="KV140" i="3" s="1"/>
  <c r="KW98" i="3"/>
  <c r="KW140" i="3" s="1"/>
  <c r="KX98" i="3"/>
  <c r="J53" i="19" s="1"/>
  <c r="KY98" i="3"/>
  <c r="KY140" i="3" s="1"/>
  <c r="KZ98" i="3"/>
  <c r="KZ140" i="3" s="1"/>
  <c r="LA98" i="3"/>
  <c r="LA140" i="3" s="1"/>
  <c r="LB98" i="3"/>
  <c r="LB140" i="3" s="1"/>
  <c r="LC98" i="3"/>
  <c r="LC140" i="3" s="1"/>
  <c r="LD98" i="3"/>
  <c r="LD140" i="3" s="1"/>
  <c r="LE98" i="3"/>
  <c r="LE140" i="3" s="1"/>
  <c r="LF98" i="3"/>
  <c r="LF140" i="3" s="1"/>
  <c r="LG98" i="3"/>
  <c r="LG140" i="3" s="1"/>
  <c r="LH98" i="3"/>
  <c r="LH140" i="3" s="1"/>
  <c r="LI98" i="3"/>
  <c r="LI140" i="3" s="1"/>
  <c r="LJ98" i="3"/>
  <c r="K53" i="19" s="1"/>
  <c r="LK98" i="3"/>
  <c r="LK140" i="3" s="1"/>
  <c r="LL98" i="3"/>
  <c r="LL140" i="3" s="1"/>
  <c r="LM98" i="3"/>
  <c r="LM140" i="3" s="1"/>
  <c r="LN98" i="3"/>
  <c r="LN140" i="3" s="1"/>
  <c r="LO98" i="3"/>
  <c r="LO140" i="3" s="1"/>
  <c r="D99" i="3"/>
  <c r="E54" i="19" s="1"/>
  <c r="E99" i="3"/>
  <c r="E141" i="3" s="1"/>
  <c r="F99" i="3"/>
  <c r="F141" i="3" s="1"/>
  <c r="G99" i="3"/>
  <c r="G141" i="3" s="1"/>
  <c r="H99" i="3"/>
  <c r="H141" i="3" s="1"/>
  <c r="I99" i="3"/>
  <c r="I141" i="3" s="1"/>
  <c r="J99" i="3"/>
  <c r="K99" i="3"/>
  <c r="K141" i="3" s="1"/>
  <c r="L99" i="3"/>
  <c r="L141" i="3" s="1"/>
  <c r="M99" i="3"/>
  <c r="M141" i="3" s="1"/>
  <c r="N99" i="3"/>
  <c r="N141" i="3" s="1"/>
  <c r="O99" i="3"/>
  <c r="O141" i="3" s="1"/>
  <c r="P99" i="3"/>
  <c r="G54" i="19" s="1"/>
  <c r="Q99" i="3"/>
  <c r="Q141" i="3" s="1"/>
  <c r="R99" i="3"/>
  <c r="R141" i="3" s="1"/>
  <c r="S99" i="3"/>
  <c r="S141" i="3" s="1"/>
  <c r="T99" i="3"/>
  <c r="T141" i="3" s="1"/>
  <c r="U99" i="3"/>
  <c r="U141" i="3" s="1"/>
  <c r="V99" i="3"/>
  <c r="H54" i="19" s="1"/>
  <c r="W99" i="3"/>
  <c r="W141" i="3" s="1"/>
  <c r="X99" i="3"/>
  <c r="X141" i="3" s="1"/>
  <c r="Y99" i="3"/>
  <c r="Y141" i="3" s="1"/>
  <c r="Z99" i="3"/>
  <c r="Z141" i="3" s="1"/>
  <c r="AA99" i="3"/>
  <c r="AA141" i="3" s="1"/>
  <c r="AB99" i="3"/>
  <c r="AB141" i="3" s="1"/>
  <c r="AC99" i="3"/>
  <c r="AC141" i="3" s="1"/>
  <c r="AD99" i="3"/>
  <c r="AD141" i="3" s="1"/>
  <c r="AE99" i="3"/>
  <c r="AE141" i="3" s="1"/>
  <c r="AF99" i="3"/>
  <c r="AF141" i="3" s="1"/>
  <c r="AG99" i="3"/>
  <c r="AG141" i="3" s="1"/>
  <c r="AH99" i="3"/>
  <c r="AH141" i="3" s="1"/>
  <c r="AI99" i="3"/>
  <c r="AI141" i="3" s="1"/>
  <c r="AJ99" i="3"/>
  <c r="AJ141" i="3" s="1"/>
  <c r="AK99" i="3"/>
  <c r="AK141" i="3" s="1"/>
  <c r="AL99" i="3"/>
  <c r="AL141" i="3" s="1"/>
  <c r="AM99" i="3"/>
  <c r="AM141" i="3" s="1"/>
  <c r="AN99" i="3"/>
  <c r="AN141" i="3" s="1"/>
  <c r="AO99" i="3"/>
  <c r="AO141" i="3" s="1"/>
  <c r="AP99" i="3"/>
  <c r="AP141" i="3" s="1"/>
  <c r="AQ99" i="3"/>
  <c r="AQ141" i="3" s="1"/>
  <c r="AR99" i="3"/>
  <c r="AR141" i="3" s="1"/>
  <c r="AS99" i="3"/>
  <c r="AS141" i="3" s="1"/>
  <c r="AT99" i="3"/>
  <c r="AT141" i="3" s="1"/>
  <c r="AU99" i="3"/>
  <c r="AU141" i="3" s="1"/>
  <c r="AV99" i="3"/>
  <c r="AV141" i="3" s="1"/>
  <c r="AW99" i="3"/>
  <c r="AW141" i="3" s="1"/>
  <c r="AX99" i="3"/>
  <c r="AX141" i="3" s="1"/>
  <c r="AY99" i="3"/>
  <c r="AY141" i="3" s="1"/>
  <c r="AZ99" i="3"/>
  <c r="AZ141" i="3" s="1"/>
  <c r="BA99" i="3"/>
  <c r="BA141" i="3" s="1"/>
  <c r="BB99" i="3"/>
  <c r="BB141" i="3" s="1"/>
  <c r="BC99" i="3"/>
  <c r="BC141" i="3" s="1"/>
  <c r="BD99" i="3"/>
  <c r="BD141" i="3" s="1"/>
  <c r="BE99" i="3"/>
  <c r="BE141" i="3" s="1"/>
  <c r="BF99" i="3"/>
  <c r="BF141" i="3" s="1"/>
  <c r="BG99" i="3"/>
  <c r="BG141" i="3" s="1"/>
  <c r="BH99" i="3"/>
  <c r="BH141" i="3" s="1"/>
  <c r="BI99" i="3"/>
  <c r="BI141" i="3" s="1"/>
  <c r="BJ99" i="3"/>
  <c r="BJ141" i="3" s="1"/>
  <c r="BK99" i="3"/>
  <c r="BK141" i="3" s="1"/>
  <c r="BL99" i="3"/>
  <c r="BL141" i="3" s="1"/>
  <c r="BM99" i="3"/>
  <c r="BM141" i="3" s="1"/>
  <c r="BN99" i="3"/>
  <c r="BN141" i="3" s="1"/>
  <c r="BO99" i="3"/>
  <c r="BO141" i="3" s="1"/>
  <c r="BP99" i="3"/>
  <c r="BP141" i="3" s="1"/>
  <c r="BQ99" i="3"/>
  <c r="BQ141" i="3" s="1"/>
  <c r="BR99" i="3"/>
  <c r="BR141" i="3" s="1"/>
  <c r="BS99" i="3"/>
  <c r="BS141" i="3" s="1"/>
  <c r="BT99" i="3"/>
  <c r="BT141" i="3" s="1"/>
  <c r="BU99" i="3"/>
  <c r="BU141" i="3" s="1"/>
  <c r="BV99" i="3"/>
  <c r="BV141" i="3" s="1"/>
  <c r="BW99" i="3"/>
  <c r="BW141" i="3" s="1"/>
  <c r="BX99" i="3"/>
  <c r="BX141" i="3" s="1"/>
  <c r="BY99" i="3"/>
  <c r="BY141" i="3" s="1"/>
  <c r="BZ99" i="3"/>
  <c r="BZ141" i="3" s="1"/>
  <c r="CA99" i="3"/>
  <c r="CA141" i="3" s="1"/>
  <c r="CB99" i="3"/>
  <c r="CB141" i="3" s="1"/>
  <c r="CC99" i="3"/>
  <c r="CC141" i="3" s="1"/>
  <c r="CD99" i="3"/>
  <c r="CD141" i="3" s="1"/>
  <c r="CE99" i="3"/>
  <c r="CE141" i="3" s="1"/>
  <c r="CF99" i="3"/>
  <c r="CF141" i="3" s="1"/>
  <c r="CG99" i="3"/>
  <c r="CG141" i="3" s="1"/>
  <c r="CH99" i="3"/>
  <c r="CH141" i="3" s="1"/>
  <c r="CI99" i="3"/>
  <c r="CI141" i="3" s="1"/>
  <c r="CJ99" i="3"/>
  <c r="CJ141" i="3" s="1"/>
  <c r="CK99" i="3"/>
  <c r="CK141" i="3" s="1"/>
  <c r="CL99" i="3"/>
  <c r="CL141" i="3" s="1"/>
  <c r="CM99" i="3"/>
  <c r="CM141" i="3" s="1"/>
  <c r="CN99" i="3"/>
  <c r="CN141" i="3" s="1"/>
  <c r="CO99" i="3"/>
  <c r="CO141" i="3" s="1"/>
  <c r="CP99" i="3"/>
  <c r="CP141" i="3" s="1"/>
  <c r="CQ99" i="3"/>
  <c r="CQ141" i="3" s="1"/>
  <c r="CR99" i="3"/>
  <c r="CR141" i="3" s="1"/>
  <c r="CS99" i="3"/>
  <c r="CS141" i="3" s="1"/>
  <c r="CT99" i="3"/>
  <c r="CT141" i="3" s="1"/>
  <c r="CU99" i="3"/>
  <c r="CU141" i="3" s="1"/>
  <c r="CV99" i="3"/>
  <c r="CV141" i="3" s="1"/>
  <c r="CW99" i="3"/>
  <c r="CW141" i="3" s="1"/>
  <c r="CX99" i="3"/>
  <c r="CX141" i="3" s="1"/>
  <c r="CY99" i="3"/>
  <c r="CY141" i="3" s="1"/>
  <c r="CZ99" i="3"/>
  <c r="CZ141" i="3" s="1"/>
  <c r="DA99" i="3"/>
  <c r="DA141" i="3" s="1"/>
  <c r="DB99" i="3"/>
  <c r="DB141" i="3" s="1"/>
  <c r="DC99" i="3"/>
  <c r="DC141" i="3" s="1"/>
  <c r="DD99" i="3"/>
  <c r="DD141" i="3" s="1"/>
  <c r="DE99" i="3"/>
  <c r="DE141" i="3" s="1"/>
  <c r="DF99" i="3"/>
  <c r="DF141" i="3" s="1"/>
  <c r="DG99" i="3"/>
  <c r="DG141" i="3" s="1"/>
  <c r="DH99" i="3"/>
  <c r="DH141" i="3" s="1"/>
  <c r="DI99" i="3"/>
  <c r="DI141" i="3" s="1"/>
  <c r="DJ99" i="3"/>
  <c r="DJ141" i="3" s="1"/>
  <c r="DK99" i="3"/>
  <c r="DK141" i="3" s="1"/>
  <c r="DL99" i="3"/>
  <c r="DL141" i="3" s="1"/>
  <c r="DM99" i="3"/>
  <c r="DM141" i="3" s="1"/>
  <c r="DN99" i="3"/>
  <c r="DN141" i="3" s="1"/>
  <c r="DO99" i="3"/>
  <c r="DO141" i="3" s="1"/>
  <c r="DP99" i="3"/>
  <c r="DP141" i="3" s="1"/>
  <c r="DQ99" i="3"/>
  <c r="DQ141" i="3" s="1"/>
  <c r="DR99" i="3"/>
  <c r="DR141" i="3" s="1"/>
  <c r="DS99" i="3"/>
  <c r="DS141" i="3" s="1"/>
  <c r="DT99" i="3"/>
  <c r="DT141" i="3" s="1"/>
  <c r="DU99" i="3"/>
  <c r="DU141" i="3" s="1"/>
  <c r="DV99" i="3"/>
  <c r="DV141" i="3" s="1"/>
  <c r="DW99" i="3"/>
  <c r="DW141" i="3" s="1"/>
  <c r="DX99" i="3"/>
  <c r="DX141" i="3" s="1"/>
  <c r="DY99" i="3"/>
  <c r="DY141" i="3" s="1"/>
  <c r="DZ99" i="3"/>
  <c r="DZ141" i="3" s="1"/>
  <c r="EA99" i="3"/>
  <c r="EA141" i="3" s="1"/>
  <c r="EB99" i="3"/>
  <c r="EB141" i="3" s="1"/>
  <c r="EC99" i="3"/>
  <c r="EC141" i="3" s="1"/>
  <c r="ED99" i="3"/>
  <c r="ED141" i="3" s="1"/>
  <c r="EE99" i="3"/>
  <c r="EE141" i="3" s="1"/>
  <c r="EF99" i="3"/>
  <c r="EF141" i="3" s="1"/>
  <c r="EG99" i="3"/>
  <c r="EG141" i="3" s="1"/>
  <c r="EH99" i="3"/>
  <c r="EH141" i="3" s="1"/>
  <c r="EI99" i="3"/>
  <c r="EI141" i="3" s="1"/>
  <c r="EJ99" i="3"/>
  <c r="EJ141" i="3" s="1"/>
  <c r="EK99" i="3"/>
  <c r="EK141" i="3" s="1"/>
  <c r="EL99" i="3"/>
  <c r="EL141" i="3" s="1"/>
  <c r="EM99" i="3"/>
  <c r="EM141" i="3" s="1"/>
  <c r="EN99" i="3"/>
  <c r="EN141" i="3" s="1"/>
  <c r="EO99" i="3"/>
  <c r="EO141" i="3" s="1"/>
  <c r="EP99" i="3"/>
  <c r="EP141" i="3" s="1"/>
  <c r="EQ99" i="3"/>
  <c r="EQ141" i="3" s="1"/>
  <c r="ER99" i="3"/>
  <c r="ER141" i="3" s="1"/>
  <c r="ES99" i="3"/>
  <c r="ES141" i="3" s="1"/>
  <c r="ET99" i="3"/>
  <c r="ET141" i="3" s="1"/>
  <c r="EU99" i="3"/>
  <c r="EU141" i="3" s="1"/>
  <c r="EV99" i="3"/>
  <c r="EV141" i="3" s="1"/>
  <c r="EW99" i="3"/>
  <c r="EW141" i="3" s="1"/>
  <c r="EX99" i="3"/>
  <c r="EX141" i="3" s="1"/>
  <c r="EY99" i="3"/>
  <c r="EY141" i="3" s="1"/>
  <c r="EZ99" i="3"/>
  <c r="EZ141" i="3" s="1"/>
  <c r="FA99" i="3"/>
  <c r="FA141" i="3" s="1"/>
  <c r="FB99" i="3"/>
  <c r="FB141" i="3" s="1"/>
  <c r="FC99" i="3"/>
  <c r="FC141" i="3" s="1"/>
  <c r="FD99" i="3"/>
  <c r="FD141" i="3" s="1"/>
  <c r="FE99" i="3"/>
  <c r="FE141" i="3" s="1"/>
  <c r="FF99" i="3"/>
  <c r="FF141" i="3" s="1"/>
  <c r="FG99" i="3"/>
  <c r="FG141" i="3" s="1"/>
  <c r="FH99" i="3"/>
  <c r="FH141" i="3" s="1"/>
  <c r="FI99" i="3"/>
  <c r="FI141" i="3" s="1"/>
  <c r="FJ99" i="3"/>
  <c r="FJ141" i="3" s="1"/>
  <c r="FK99" i="3"/>
  <c r="FK141" i="3" s="1"/>
  <c r="FL99" i="3"/>
  <c r="FL141" i="3" s="1"/>
  <c r="FM99" i="3"/>
  <c r="FM141" i="3" s="1"/>
  <c r="FN99" i="3"/>
  <c r="FN141" i="3" s="1"/>
  <c r="FO99" i="3"/>
  <c r="FO141" i="3" s="1"/>
  <c r="FP99" i="3"/>
  <c r="FP141" i="3" s="1"/>
  <c r="FQ99" i="3"/>
  <c r="FQ141" i="3" s="1"/>
  <c r="FR99" i="3"/>
  <c r="FR141" i="3" s="1"/>
  <c r="FS99" i="3"/>
  <c r="FS141" i="3" s="1"/>
  <c r="FT99" i="3"/>
  <c r="FT141" i="3" s="1"/>
  <c r="FU99" i="3"/>
  <c r="FU141" i="3" s="1"/>
  <c r="FV99" i="3"/>
  <c r="FV141" i="3" s="1"/>
  <c r="FW99" i="3"/>
  <c r="FW141" i="3" s="1"/>
  <c r="FX99" i="3"/>
  <c r="FX141" i="3" s="1"/>
  <c r="FY99" i="3"/>
  <c r="FY141" i="3" s="1"/>
  <c r="FZ99" i="3"/>
  <c r="FZ141" i="3" s="1"/>
  <c r="GA99" i="3"/>
  <c r="GA141" i="3" s="1"/>
  <c r="GB99" i="3"/>
  <c r="GB141" i="3" s="1"/>
  <c r="GC99" i="3"/>
  <c r="GC141" i="3" s="1"/>
  <c r="GD99" i="3"/>
  <c r="GD141" i="3" s="1"/>
  <c r="GE99" i="3"/>
  <c r="GE141" i="3" s="1"/>
  <c r="GF99" i="3"/>
  <c r="GF141" i="3" s="1"/>
  <c r="GG99" i="3"/>
  <c r="GG141" i="3" s="1"/>
  <c r="GH99" i="3"/>
  <c r="GH141" i="3" s="1"/>
  <c r="GI99" i="3"/>
  <c r="GI141" i="3" s="1"/>
  <c r="GJ99" i="3"/>
  <c r="GJ141" i="3" s="1"/>
  <c r="GK99" i="3"/>
  <c r="GK141" i="3" s="1"/>
  <c r="GL99" i="3"/>
  <c r="GL141" i="3" s="1"/>
  <c r="GM99" i="3"/>
  <c r="GM141" i="3" s="1"/>
  <c r="GN99" i="3"/>
  <c r="GN141" i="3" s="1"/>
  <c r="GO99" i="3"/>
  <c r="GO141" i="3" s="1"/>
  <c r="GP99" i="3"/>
  <c r="GP141" i="3" s="1"/>
  <c r="GQ99" i="3"/>
  <c r="GQ141" i="3" s="1"/>
  <c r="GR99" i="3"/>
  <c r="GR141" i="3" s="1"/>
  <c r="GS99" i="3"/>
  <c r="GS141" i="3" s="1"/>
  <c r="GT99" i="3"/>
  <c r="GT141" i="3" s="1"/>
  <c r="GU99" i="3"/>
  <c r="GU141" i="3" s="1"/>
  <c r="GV99" i="3"/>
  <c r="GV141" i="3" s="1"/>
  <c r="GW99" i="3"/>
  <c r="GW141" i="3" s="1"/>
  <c r="GX99" i="3"/>
  <c r="GX141" i="3" s="1"/>
  <c r="GY99" i="3"/>
  <c r="GY141" i="3" s="1"/>
  <c r="GZ99" i="3"/>
  <c r="GZ141" i="3" s="1"/>
  <c r="HA99" i="3"/>
  <c r="HA141" i="3" s="1"/>
  <c r="HB99" i="3"/>
  <c r="HB141" i="3" s="1"/>
  <c r="HC99" i="3"/>
  <c r="HC141" i="3" s="1"/>
  <c r="HD99" i="3"/>
  <c r="HD141" i="3" s="1"/>
  <c r="HE99" i="3"/>
  <c r="HE141" i="3" s="1"/>
  <c r="HF99" i="3"/>
  <c r="HF141" i="3" s="1"/>
  <c r="HG99" i="3"/>
  <c r="HG141" i="3" s="1"/>
  <c r="HH99" i="3"/>
  <c r="HH141" i="3" s="1"/>
  <c r="HI99" i="3"/>
  <c r="HI141" i="3" s="1"/>
  <c r="HJ99" i="3"/>
  <c r="HJ141" i="3" s="1"/>
  <c r="HK99" i="3"/>
  <c r="HK141" i="3" s="1"/>
  <c r="HL99" i="3"/>
  <c r="HL141" i="3" s="1"/>
  <c r="HM99" i="3"/>
  <c r="HM141" i="3" s="1"/>
  <c r="HN99" i="3"/>
  <c r="HN141" i="3" s="1"/>
  <c r="HO99" i="3"/>
  <c r="HO141" i="3" s="1"/>
  <c r="HP99" i="3"/>
  <c r="HP141" i="3" s="1"/>
  <c r="HQ99" i="3"/>
  <c r="HQ141" i="3" s="1"/>
  <c r="HR99" i="3"/>
  <c r="HR141" i="3" s="1"/>
  <c r="HS99" i="3"/>
  <c r="HS141" i="3" s="1"/>
  <c r="HT99" i="3"/>
  <c r="HT141" i="3" s="1"/>
  <c r="HU99" i="3"/>
  <c r="HU141" i="3" s="1"/>
  <c r="HV99" i="3"/>
  <c r="HV141" i="3" s="1"/>
  <c r="HW99" i="3"/>
  <c r="HW141" i="3" s="1"/>
  <c r="HX99" i="3"/>
  <c r="HX141" i="3" s="1"/>
  <c r="HY99" i="3"/>
  <c r="HY141" i="3" s="1"/>
  <c r="HZ99" i="3"/>
  <c r="HZ141" i="3" s="1"/>
  <c r="IA99" i="3"/>
  <c r="IA141" i="3" s="1"/>
  <c r="IB99" i="3"/>
  <c r="IB141" i="3" s="1"/>
  <c r="IC99" i="3"/>
  <c r="IC141" i="3" s="1"/>
  <c r="ID99" i="3"/>
  <c r="ID141" i="3" s="1"/>
  <c r="IE99" i="3"/>
  <c r="IE141" i="3" s="1"/>
  <c r="IF99" i="3"/>
  <c r="IF141" i="3" s="1"/>
  <c r="IG99" i="3"/>
  <c r="IG141" i="3" s="1"/>
  <c r="IH99" i="3"/>
  <c r="IH141" i="3" s="1"/>
  <c r="II99" i="3"/>
  <c r="II141" i="3" s="1"/>
  <c r="IJ99" i="3"/>
  <c r="IJ141" i="3" s="1"/>
  <c r="IK99" i="3"/>
  <c r="IK141" i="3" s="1"/>
  <c r="IL99" i="3"/>
  <c r="IL141" i="3" s="1"/>
  <c r="IM99" i="3"/>
  <c r="IM141" i="3" s="1"/>
  <c r="IN99" i="3"/>
  <c r="IN141" i="3" s="1"/>
  <c r="IO99" i="3"/>
  <c r="IO141" i="3" s="1"/>
  <c r="IP99" i="3"/>
  <c r="IP141" i="3" s="1"/>
  <c r="IQ99" i="3"/>
  <c r="IQ141" i="3" s="1"/>
  <c r="IR99" i="3"/>
  <c r="IR141" i="3" s="1"/>
  <c r="IS99" i="3"/>
  <c r="IS141" i="3" s="1"/>
  <c r="IT99" i="3"/>
  <c r="IT141" i="3" s="1"/>
  <c r="IU99" i="3"/>
  <c r="IU141" i="3" s="1"/>
  <c r="IV99" i="3"/>
  <c r="IV141" i="3" s="1"/>
  <c r="IW99" i="3"/>
  <c r="IW141" i="3" s="1"/>
  <c r="IX99" i="3"/>
  <c r="IX141" i="3" s="1"/>
  <c r="IY99" i="3"/>
  <c r="IY141" i="3" s="1"/>
  <c r="IZ99" i="3"/>
  <c r="IZ141" i="3" s="1"/>
  <c r="JA99" i="3"/>
  <c r="JA141" i="3" s="1"/>
  <c r="JB99" i="3"/>
  <c r="JB141" i="3" s="1"/>
  <c r="JC99" i="3"/>
  <c r="JC141" i="3" s="1"/>
  <c r="JD99" i="3"/>
  <c r="JD141" i="3" s="1"/>
  <c r="JE99" i="3"/>
  <c r="JE141" i="3" s="1"/>
  <c r="JF99" i="3"/>
  <c r="JF141" i="3" s="1"/>
  <c r="JG99" i="3"/>
  <c r="JG141" i="3" s="1"/>
  <c r="JH99" i="3"/>
  <c r="JH141" i="3" s="1"/>
  <c r="JI99" i="3"/>
  <c r="JI141" i="3" s="1"/>
  <c r="JJ99" i="3"/>
  <c r="JJ141" i="3" s="1"/>
  <c r="JK99" i="3"/>
  <c r="JK141" i="3" s="1"/>
  <c r="JL99" i="3"/>
  <c r="JL141" i="3" s="1"/>
  <c r="JM99" i="3"/>
  <c r="JM141" i="3" s="1"/>
  <c r="JN99" i="3"/>
  <c r="JN141" i="3" s="1"/>
  <c r="JO99" i="3"/>
  <c r="JO141" i="3" s="1"/>
  <c r="JP99" i="3"/>
  <c r="JP141" i="3" s="1"/>
  <c r="JQ99" i="3"/>
  <c r="JQ141" i="3" s="1"/>
  <c r="JR99" i="3"/>
  <c r="JR141" i="3" s="1"/>
  <c r="JS99" i="3"/>
  <c r="JS141" i="3" s="1"/>
  <c r="JT99" i="3"/>
  <c r="JT141" i="3" s="1"/>
  <c r="JU99" i="3"/>
  <c r="JU141" i="3" s="1"/>
  <c r="JV99" i="3"/>
  <c r="JV141" i="3" s="1"/>
  <c r="JW99" i="3"/>
  <c r="JW141" i="3" s="1"/>
  <c r="JX99" i="3"/>
  <c r="JX141" i="3" s="1"/>
  <c r="JY99" i="3"/>
  <c r="JY141" i="3" s="1"/>
  <c r="JZ99" i="3"/>
  <c r="JZ141" i="3" s="1"/>
  <c r="KA99" i="3"/>
  <c r="KA141" i="3" s="1"/>
  <c r="KB99" i="3"/>
  <c r="KB141" i="3" s="1"/>
  <c r="KC99" i="3"/>
  <c r="KC141" i="3" s="1"/>
  <c r="KD99" i="3"/>
  <c r="KD141" i="3" s="1"/>
  <c r="KE99" i="3"/>
  <c r="KE141" i="3" s="1"/>
  <c r="KF99" i="3"/>
  <c r="KF141" i="3" s="1"/>
  <c r="KG99" i="3"/>
  <c r="KG141" i="3" s="1"/>
  <c r="KH99" i="3"/>
  <c r="KH141" i="3" s="1"/>
  <c r="KI99" i="3"/>
  <c r="KI141" i="3" s="1"/>
  <c r="KJ99" i="3"/>
  <c r="I54" i="19" s="1"/>
  <c r="KK99" i="3"/>
  <c r="KK141" i="3" s="1"/>
  <c r="KL99" i="3"/>
  <c r="KL141" i="3" s="1"/>
  <c r="KM99" i="3"/>
  <c r="KM141" i="3" s="1"/>
  <c r="KN99" i="3"/>
  <c r="KN141" i="3" s="1"/>
  <c r="KO99" i="3"/>
  <c r="KO141" i="3" s="1"/>
  <c r="KP99" i="3"/>
  <c r="KP141" i="3" s="1"/>
  <c r="KQ99" i="3"/>
  <c r="KQ141" i="3" s="1"/>
  <c r="KR99" i="3"/>
  <c r="KR141" i="3" s="1"/>
  <c r="KS99" i="3"/>
  <c r="KS141" i="3" s="1"/>
  <c r="KT99" i="3"/>
  <c r="KT141" i="3" s="1"/>
  <c r="KU99" i="3"/>
  <c r="KU141" i="3" s="1"/>
  <c r="KV99" i="3"/>
  <c r="KV141" i="3" s="1"/>
  <c r="KW99" i="3"/>
  <c r="KW141" i="3" s="1"/>
  <c r="KX99" i="3"/>
  <c r="J54" i="19" s="1"/>
  <c r="KY99" i="3"/>
  <c r="KY141" i="3" s="1"/>
  <c r="KZ99" i="3"/>
  <c r="KZ141" i="3" s="1"/>
  <c r="LA99" i="3"/>
  <c r="LA141" i="3" s="1"/>
  <c r="LB99" i="3"/>
  <c r="LB141" i="3" s="1"/>
  <c r="LC99" i="3"/>
  <c r="LC141" i="3" s="1"/>
  <c r="LD99" i="3"/>
  <c r="LD141" i="3" s="1"/>
  <c r="LE99" i="3"/>
  <c r="LE141" i="3" s="1"/>
  <c r="LF99" i="3"/>
  <c r="LF141" i="3" s="1"/>
  <c r="LG99" i="3"/>
  <c r="LG141" i="3" s="1"/>
  <c r="LH99" i="3"/>
  <c r="LH141" i="3" s="1"/>
  <c r="LI99" i="3"/>
  <c r="LI141" i="3" s="1"/>
  <c r="LJ99" i="3"/>
  <c r="LK99" i="3"/>
  <c r="LK141" i="3" s="1"/>
  <c r="LL99" i="3"/>
  <c r="LL141" i="3" s="1"/>
  <c r="LM99" i="3"/>
  <c r="LM141" i="3" s="1"/>
  <c r="LN99" i="3"/>
  <c r="LN141" i="3" s="1"/>
  <c r="LO99" i="3"/>
  <c r="LO141" i="3" s="1"/>
  <c r="D100" i="3"/>
  <c r="E55" i="19" s="1"/>
  <c r="E100" i="3"/>
  <c r="E142" i="3" s="1"/>
  <c r="F100" i="3"/>
  <c r="F142" i="3" s="1"/>
  <c r="G100" i="3"/>
  <c r="G142" i="3" s="1"/>
  <c r="H100" i="3"/>
  <c r="H142" i="3" s="1"/>
  <c r="I100" i="3"/>
  <c r="I142" i="3" s="1"/>
  <c r="J100" i="3"/>
  <c r="F55" i="19" s="1"/>
  <c r="K100" i="3"/>
  <c r="K142" i="3" s="1"/>
  <c r="L100" i="3"/>
  <c r="L142" i="3" s="1"/>
  <c r="M100" i="3"/>
  <c r="M142" i="3" s="1"/>
  <c r="N100" i="3"/>
  <c r="N142" i="3" s="1"/>
  <c r="O100" i="3"/>
  <c r="O142" i="3" s="1"/>
  <c r="P100" i="3"/>
  <c r="G55" i="19" s="1"/>
  <c r="Q100" i="3"/>
  <c r="Q142" i="3" s="1"/>
  <c r="R100" i="3"/>
  <c r="R142" i="3" s="1"/>
  <c r="S100" i="3"/>
  <c r="S142" i="3" s="1"/>
  <c r="T100" i="3"/>
  <c r="T142" i="3" s="1"/>
  <c r="U100" i="3"/>
  <c r="U142" i="3" s="1"/>
  <c r="V100" i="3"/>
  <c r="H55" i="19" s="1"/>
  <c r="W100" i="3"/>
  <c r="W142" i="3" s="1"/>
  <c r="X100" i="3"/>
  <c r="X142" i="3" s="1"/>
  <c r="Y100" i="3"/>
  <c r="Y142" i="3" s="1"/>
  <c r="Z100" i="3"/>
  <c r="Z142" i="3" s="1"/>
  <c r="AA100" i="3"/>
  <c r="AA142" i="3" s="1"/>
  <c r="AB100" i="3"/>
  <c r="AB142" i="3" s="1"/>
  <c r="AC100" i="3"/>
  <c r="AC142" i="3" s="1"/>
  <c r="AD100" i="3"/>
  <c r="AD142" i="3" s="1"/>
  <c r="AE100" i="3"/>
  <c r="AE142" i="3" s="1"/>
  <c r="AF100" i="3"/>
  <c r="AF142" i="3" s="1"/>
  <c r="AG100" i="3"/>
  <c r="AG142" i="3" s="1"/>
  <c r="AH100" i="3"/>
  <c r="AH142" i="3" s="1"/>
  <c r="AI100" i="3"/>
  <c r="AI142" i="3" s="1"/>
  <c r="AJ100" i="3"/>
  <c r="AJ142" i="3" s="1"/>
  <c r="AK100" i="3"/>
  <c r="AK142" i="3" s="1"/>
  <c r="AL100" i="3"/>
  <c r="AL142" i="3" s="1"/>
  <c r="AM100" i="3"/>
  <c r="AM142" i="3" s="1"/>
  <c r="AN100" i="3"/>
  <c r="AN142" i="3" s="1"/>
  <c r="AO100" i="3"/>
  <c r="AO142" i="3" s="1"/>
  <c r="AP100" i="3"/>
  <c r="AP142" i="3" s="1"/>
  <c r="AQ100" i="3"/>
  <c r="AQ142" i="3" s="1"/>
  <c r="AR100" i="3"/>
  <c r="AR142" i="3" s="1"/>
  <c r="AS100" i="3"/>
  <c r="AS142" i="3" s="1"/>
  <c r="AT100" i="3"/>
  <c r="AT142" i="3" s="1"/>
  <c r="AU100" i="3"/>
  <c r="AU142" i="3" s="1"/>
  <c r="AV100" i="3"/>
  <c r="AV142" i="3" s="1"/>
  <c r="AW100" i="3"/>
  <c r="AW142" i="3" s="1"/>
  <c r="AX100" i="3"/>
  <c r="AX142" i="3" s="1"/>
  <c r="AY100" i="3"/>
  <c r="AY142" i="3" s="1"/>
  <c r="AZ100" i="3"/>
  <c r="AZ142" i="3" s="1"/>
  <c r="BA100" i="3"/>
  <c r="BA142" i="3" s="1"/>
  <c r="BB100" i="3"/>
  <c r="BB142" i="3" s="1"/>
  <c r="BC100" i="3"/>
  <c r="BC142" i="3" s="1"/>
  <c r="BD100" i="3"/>
  <c r="BD142" i="3" s="1"/>
  <c r="BE100" i="3"/>
  <c r="BE142" i="3" s="1"/>
  <c r="BF100" i="3"/>
  <c r="BF142" i="3" s="1"/>
  <c r="BG100" i="3"/>
  <c r="BG142" i="3" s="1"/>
  <c r="BH100" i="3"/>
  <c r="BH142" i="3" s="1"/>
  <c r="BI100" i="3"/>
  <c r="BI142" i="3" s="1"/>
  <c r="BJ100" i="3"/>
  <c r="BJ142" i="3" s="1"/>
  <c r="BK100" i="3"/>
  <c r="BK142" i="3" s="1"/>
  <c r="BL100" i="3"/>
  <c r="BL142" i="3" s="1"/>
  <c r="BM100" i="3"/>
  <c r="BM142" i="3" s="1"/>
  <c r="BN100" i="3"/>
  <c r="BN142" i="3" s="1"/>
  <c r="BO100" i="3"/>
  <c r="BO142" i="3" s="1"/>
  <c r="BP100" i="3"/>
  <c r="BP142" i="3" s="1"/>
  <c r="BQ100" i="3"/>
  <c r="BQ142" i="3" s="1"/>
  <c r="BR100" i="3"/>
  <c r="BR142" i="3" s="1"/>
  <c r="BS100" i="3"/>
  <c r="BS142" i="3" s="1"/>
  <c r="BT100" i="3"/>
  <c r="BT142" i="3" s="1"/>
  <c r="BU100" i="3"/>
  <c r="BU142" i="3" s="1"/>
  <c r="BV100" i="3"/>
  <c r="BV142" i="3" s="1"/>
  <c r="BW100" i="3"/>
  <c r="BW142" i="3" s="1"/>
  <c r="BX100" i="3"/>
  <c r="BX142" i="3" s="1"/>
  <c r="BY100" i="3"/>
  <c r="BY142" i="3" s="1"/>
  <c r="BZ100" i="3"/>
  <c r="BZ142" i="3" s="1"/>
  <c r="CA100" i="3"/>
  <c r="CA142" i="3" s="1"/>
  <c r="CB100" i="3"/>
  <c r="CB142" i="3" s="1"/>
  <c r="CC100" i="3"/>
  <c r="CC142" i="3" s="1"/>
  <c r="CD100" i="3"/>
  <c r="CD142" i="3" s="1"/>
  <c r="CE100" i="3"/>
  <c r="CE142" i="3" s="1"/>
  <c r="CF100" i="3"/>
  <c r="CF142" i="3" s="1"/>
  <c r="CG100" i="3"/>
  <c r="CG142" i="3" s="1"/>
  <c r="CH100" i="3"/>
  <c r="CH142" i="3" s="1"/>
  <c r="CI100" i="3"/>
  <c r="CI142" i="3" s="1"/>
  <c r="CJ100" i="3"/>
  <c r="CJ142" i="3" s="1"/>
  <c r="CK100" i="3"/>
  <c r="CK142" i="3" s="1"/>
  <c r="CL100" i="3"/>
  <c r="CL142" i="3" s="1"/>
  <c r="CM100" i="3"/>
  <c r="CM142" i="3" s="1"/>
  <c r="CN100" i="3"/>
  <c r="CN142" i="3" s="1"/>
  <c r="CO100" i="3"/>
  <c r="CO142" i="3" s="1"/>
  <c r="CP100" i="3"/>
  <c r="CP142" i="3" s="1"/>
  <c r="CQ100" i="3"/>
  <c r="CQ142" i="3" s="1"/>
  <c r="CR100" i="3"/>
  <c r="CR142" i="3" s="1"/>
  <c r="CS100" i="3"/>
  <c r="CS142" i="3" s="1"/>
  <c r="CT100" i="3"/>
  <c r="CT142" i="3" s="1"/>
  <c r="CU100" i="3"/>
  <c r="CU142" i="3" s="1"/>
  <c r="CV100" i="3"/>
  <c r="CV142" i="3" s="1"/>
  <c r="CW100" i="3"/>
  <c r="CW142" i="3" s="1"/>
  <c r="CX100" i="3"/>
  <c r="CX142" i="3" s="1"/>
  <c r="CY100" i="3"/>
  <c r="CY142" i="3" s="1"/>
  <c r="CZ100" i="3"/>
  <c r="CZ142" i="3" s="1"/>
  <c r="DA100" i="3"/>
  <c r="DA142" i="3" s="1"/>
  <c r="DB100" i="3"/>
  <c r="DB142" i="3" s="1"/>
  <c r="DC100" i="3"/>
  <c r="DC142" i="3" s="1"/>
  <c r="DD100" i="3"/>
  <c r="DD142" i="3" s="1"/>
  <c r="DE100" i="3"/>
  <c r="DE142" i="3" s="1"/>
  <c r="DF100" i="3"/>
  <c r="DF142" i="3" s="1"/>
  <c r="DG100" i="3"/>
  <c r="DG142" i="3" s="1"/>
  <c r="DH100" i="3"/>
  <c r="DH142" i="3" s="1"/>
  <c r="DI100" i="3"/>
  <c r="DI142" i="3" s="1"/>
  <c r="DJ100" i="3"/>
  <c r="DJ142" i="3" s="1"/>
  <c r="DK100" i="3"/>
  <c r="DK142" i="3" s="1"/>
  <c r="DL100" i="3"/>
  <c r="DL142" i="3" s="1"/>
  <c r="DM100" i="3"/>
  <c r="DM142" i="3" s="1"/>
  <c r="DN100" i="3"/>
  <c r="DN142" i="3" s="1"/>
  <c r="DO100" i="3"/>
  <c r="DO142" i="3" s="1"/>
  <c r="DP100" i="3"/>
  <c r="DP142" i="3" s="1"/>
  <c r="DQ100" i="3"/>
  <c r="DQ142" i="3" s="1"/>
  <c r="DR100" i="3"/>
  <c r="DR142" i="3" s="1"/>
  <c r="DS100" i="3"/>
  <c r="DS142" i="3" s="1"/>
  <c r="DT100" i="3"/>
  <c r="DT142" i="3" s="1"/>
  <c r="DU100" i="3"/>
  <c r="DU142" i="3" s="1"/>
  <c r="DV100" i="3"/>
  <c r="DV142" i="3" s="1"/>
  <c r="DW100" i="3"/>
  <c r="DW142" i="3" s="1"/>
  <c r="DX100" i="3"/>
  <c r="DX142" i="3" s="1"/>
  <c r="DY100" i="3"/>
  <c r="DY142" i="3" s="1"/>
  <c r="DZ100" i="3"/>
  <c r="DZ142" i="3" s="1"/>
  <c r="EA100" i="3"/>
  <c r="EA142" i="3" s="1"/>
  <c r="EB100" i="3"/>
  <c r="EB142" i="3" s="1"/>
  <c r="EC100" i="3"/>
  <c r="EC142" i="3" s="1"/>
  <c r="ED100" i="3"/>
  <c r="ED142" i="3" s="1"/>
  <c r="EE100" i="3"/>
  <c r="EE142" i="3" s="1"/>
  <c r="EF100" i="3"/>
  <c r="EF142" i="3" s="1"/>
  <c r="EG100" i="3"/>
  <c r="EG142" i="3" s="1"/>
  <c r="EH100" i="3"/>
  <c r="EH142" i="3" s="1"/>
  <c r="EI100" i="3"/>
  <c r="EI142" i="3" s="1"/>
  <c r="EJ100" i="3"/>
  <c r="EJ142" i="3" s="1"/>
  <c r="EK100" i="3"/>
  <c r="EK142" i="3" s="1"/>
  <c r="EL100" i="3"/>
  <c r="EL142" i="3" s="1"/>
  <c r="EM100" i="3"/>
  <c r="EM142" i="3" s="1"/>
  <c r="EN100" i="3"/>
  <c r="EN142" i="3" s="1"/>
  <c r="EO100" i="3"/>
  <c r="EO142" i="3" s="1"/>
  <c r="EP100" i="3"/>
  <c r="EP142" i="3" s="1"/>
  <c r="EQ100" i="3"/>
  <c r="EQ142" i="3" s="1"/>
  <c r="ER100" i="3"/>
  <c r="ER142" i="3" s="1"/>
  <c r="ES100" i="3"/>
  <c r="ES142" i="3" s="1"/>
  <c r="ET100" i="3"/>
  <c r="ET142" i="3" s="1"/>
  <c r="EU100" i="3"/>
  <c r="EU142" i="3" s="1"/>
  <c r="EV100" i="3"/>
  <c r="EV142" i="3" s="1"/>
  <c r="EW100" i="3"/>
  <c r="EW142" i="3" s="1"/>
  <c r="EX100" i="3"/>
  <c r="EX142" i="3" s="1"/>
  <c r="EY100" i="3"/>
  <c r="EY142" i="3" s="1"/>
  <c r="EZ100" i="3"/>
  <c r="EZ142" i="3" s="1"/>
  <c r="FA100" i="3"/>
  <c r="FA142" i="3" s="1"/>
  <c r="FB100" i="3"/>
  <c r="FB142" i="3" s="1"/>
  <c r="FC100" i="3"/>
  <c r="FC142" i="3" s="1"/>
  <c r="FD100" i="3"/>
  <c r="FD142" i="3" s="1"/>
  <c r="FE100" i="3"/>
  <c r="FE142" i="3" s="1"/>
  <c r="FF100" i="3"/>
  <c r="FF142" i="3" s="1"/>
  <c r="FG100" i="3"/>
  <c r="FG142" i="3" s="1"/>
  <c r="FH100" i="3"/>
  <c r="FH142" i="3" s="1"/>
  <c r="FI100" i="3"/>
  <c r="FI142" i="3" s="1"/>
  <c r="FJ100" i="3"/>
  <c r="FJ142" i="3" s="1"/>
  <c r="FK100" i="3"/>
  <c r="FK142" i="3" s="1"/>
  <c r="FL100" i="3"/>
  <c r="FL142" i="3" s="1"/>
  <c r="FM100" i="3"/>
  <c r="FM142" i="3" s="1"/>
  <c r="FN100" i="3"/>
  <c r="FN142" i="3" s="1"/>
  <c r="FO100" i="3"/>
  <c r="FO142" i="3" s="1"/>
  <c r="FP100" i="3"/>
  <c r="FP142" i="3" s="1"/>
  <c r="FQ100" i="3"/>
  <c r="FQ142" i="3" s="1"/>
  <c r="FR100" i="3"/>
  <c r="FR142" i="3" s="1"/>
  <c r="FS100" i="3"/>
  <c r="FS142" i="3" s="1"/>
  <c r="FT100" i="3"/>
  <c r="FT142" i="3" s="1"/>
  <c r="FU100" i="3"/>
  <c r="FU142" i="3" s="1"/>
  <c r="FV100" i="3"/>
  <c r="FV142" i="3" s="1"/>
  <c r="FW100" i="3"/>
  <c r="FW142" i="3" s="1"/>
  <c r="FX100" i="3"/>
  <c r="FX142" i="3" s="1"/>
  <c r="FY100" i="3"/>
  <c r="FY142" i="3" s="1"/>
  <c r="FZ100" i="3"/>
  <c r="FZ142" i="3" s="1"/>
  <c r="GA100" i="3"/>
  <c r="GA142" i="3" s="1"/>
  <c r="GB100" i="3"/>
  <c r="GB142" i="3" s="1"/>
  <c r="GC100" i="3"/>
  <c r="GC142" i="3" s="1"/>
  <c r="GD100" i="3"/>
  <c r="GD142" i="3" s="1"/>
  <c r="GE100" i="3"/>
  <c r="GE142" i="3" s="1"/>
  <c r="GF100" i="3"/>
  <c r="GF142" i="3" s="1"/>
  <c r="GG100" i="3"/>
  <c r="GG142" i="3" s="1"/>
  <c r="GH100" i="3"/>
  <c r="GH142" i="3" s="1"/>
  <c r="GI100" i="3"/>
  <c r="GI142" i="3" s="1"/>
  <c r="GJ100" i="3"/>
  <c r="GJ142" i="3" s="1"/>
  <c r="GK100" i="3"/>
  <c r="GK142" i="3" s="1"/>
  <c r="GL100" i="3"/>
  <c r="GL142" i="3" s="1"/>
  <c r="GM100" i="3"/>
  <c r="GM142" i="3" s="1"/>
  <c r="GN100" i="3"/>
  <c r="GN142" i="3" s="1"/>
  <c r="GO100" i="3"/>
  <c r="GO142" i="3" s="1"/>
  <c r="GP100" i="3"/>
  <c r="GP142" i="3" s="1"/>
  <c r="GQ100" i="3"/>
  <c r="GQ142" i="3" s="1"/>
  <c r="GR100" i="3"/>
  <c r="GR142" i="3" s="1"/>
  <c r="GS100" i="3"/>
  <c r="GS142" i="3" s="1"/>
  <c r="GT100" i="3"/>
  <c r="GT142" i="3" s="1"/>
  <c r="GU100" i="3"/>
  <c r="GU142" i="3" s="1"/>
  <c r="GV100" i="3"/>
  <c r="GV142" i="3" s="1"/>
  <c r="GW100" i="3"/>
  <c r="GW142" i="3" s="1"/>
  <c r="GX100" i="3"/>
  <c r="GX142" i="3" s="1"/>
  <c r="GY100" i="3"/>
  <c r="GY142" i="3" s="1"/>
  <c r="GZ100" i="3"/>
  <c r="GZ142" i="3" s="1"/>
  <c r="HA100" i="3"/>
  <c r="HA142" i="3" s="1"/>
  <c r="HB100" i="3"/>
  <c r="HB142" i="3" s="1"/>
  <c r="HC100" i="3"/>
  <c r="HC142" i="3" s="1"/>
  <c r="HD100" i="3"/>
  <c r="HD142" i="3" s="1"/>
  <c r="HE100" i="3"/>
  <c r="HE142" i="3" s="1"/>
  <c r="HF100" i="3"/>
  <c r="HF142" i="3" s="1"/>
  <c r="HG100" i="3"/>
  <c r="HG142" i="3" s="1"/>
  <c r="HH100" i="3"/>
  <c r="HH142" i="3" s="1"/>
  <c r="HI100" i="3"/>
  <c r="HI142" i="3" s="1"/>
  <c r="HJ100" i="3"/>
  <c r="HJ142" i="3" s="1"/>
  <c r="HK100" i="3"/>
  <c r="HK142" i="3" s="1"/>
  <c r="HL100" i="3"/>
  <c r="HL142" i="3" s="1"/>
  <c r="HM100" i="3"/>
  <c r="HM142" i="3" s="1"/>
  <c r="HN100" i="3"/>
  <c r="HN142" i="3" s="1"/>
  <c r="HO100" i="3"/>
  <c r="HO142" i="3" s="1"/>
  <c r="HP100" i="3"/>
  <c r="HP142" i="3" s="1"/>
  <c r="HQ100" i="3"/>
  <c r="HQ142" i="3" s="1"/>
  <c r="HR100" i="3"/>
  <c r="HR142" i="3" s="1"/>
  <c r="HS100" i="3"/>
  <c r="HS142" i="3" s="1"/>
  <c r="HT100" i="3"/>
  <c r="HT142" i="3" s="1"/>
  <c r="HU100" i="3"/>
  <c r="HU142" i="3" s="1"/>
  <c r="HV100" i="3"/>
  <c r="HV142" i="3" s="1"/>
  <c r="HW100" i="3"/>
  <c r="HW142" i="3" s="1"/>
  <c r="HX100" i="3"/>
  <c r="HX142" i="3" s="1"/>
  <c r="HY100" i="3"/>
  <c r="HY142" i="3" s="1"/>
  <c r="HZ100" i="3"/>
  <c r="HZ142" i="3" s="1"/>
  <c r="IA100" i="3"/>
  <c r="IA142" i="3" s="1"/>
  <c r="IB100" i="3"/>
  <c r="IB142" i="3" s="1"/>
  <c r="IC100" i="3"/>
  <c r="IC142" i="3" s="1"/>
  <c r="ID100" i="3"/>
  <c r="ID142" i="3" s="1"/>
  <c r="IE100" i="3"/>
  <c r="IE142" i="3" s="1"/>
  <c r="IF100" i="3"/>
  <c r="IF142" i="3" s="1"/>
  <c r="IG100" i="3"/>
  <c r="IG142" i="3" s="1"/>
  <c r="IH100" i="3"/>
  <c r="IH142" i="3" s="1"/>
  <c r="II100" i="3"/>
  <c r="II142" i="3" s="1"/>
  <c r="IJ100" i="3"/>
  <c r="IJ142" i="3" s="1"/>
  <c r="IK100" i="3"/>
  <c r="IK142" i="3" s="1"/>
  <c r="IL100" i="3"/>
  <c r="IL142" i="3" s="1"/>
  <c r="IM100" i="3"/>
  <c r="IM142" i="3" s="1"/>
  <c r="IN100" i="3"/>
  <c r="IN142" i="3" s="1"/>
  <c r="IO100" i="3"/>
  <c r="IO142" i="3" s="1"/>
  <c r="IP100" i="3"/>
  <c r="IP142" i="3" s="1"/>
  <c r="IQ100" i="3"/>
  <c r="IQ142" i="3" s="1"/>
  <c r="IR100" i="3"/>
  <c r="IR142" i="3" s="1"/>
  <c r="IS100" i="3"/>
  <c r="IS142" i="3" s="1"/>
  <c r="IT100" i="3"/>
  <c r="IT142" i="3" s="1"/>
  <c r="IU100" i="3"/>
  <c r="IU142" i="3" s="1"/>
  <c r="IV100" i="3"/>
  <c r="IV142" i="3" s="1"/>
  <c r="IW100" i="3"/>
  <c r="IW142" i="3" s="1"/>
  <c r="IX100" i="3"/>
  <c r="IX142" i="3" s="1"/>
  <c r="IY100" i="3"/>
  <c r="IY142" i="3" s="1"/>
  <c r="IZ100" i="3"/>
  <c r="IZ142" i="3" s="1"/>
  <c r="JA100" i="3"/>
  <c r="JA142" i="3" s="1"/>
  <c r="JB100" i="3"/>
  <c r="JB142" i="3" s="1"/>
  <c r="JC100" i="3"/>
  <c r="JC142" i="3" s="1"/>
  <c r="JD100" i="3"/>
  <c r="JD142" i="3" s="1"/>
  <c r="JE100" i="3"/>
  <c r="JE142" i="3" s="1"/>
  <c r="JF100" i="3"/>
  <c r="JF142" i="3" s="1"/>
  <c r="JG100" i="3"/>
  <c r="JG142" i="3" s="1"/>
  <c r="JH100" i="3"/>
  <c r="JH142" i="3" s="1"/>
  <c r="JI100" i="3"/>
  <c r="JI142" i="3" s="1"/>
  <c r="JJ100" i="3"/>
  <c r="JJ142" i="3" s="1"/>
  <c r="JK100" i="3"/>
  <c r="JK142" i="3" s="1"/>
  <c r="JL100" i="3"/>
  <c r="JL142" i="3" s="1"/>
  <c r="JM100" i="3"/>
  <c r="JM142" i="3" s="1"/>
  <c r="JN100" i="3"/>
  <c r="JN142" i="3" s="1"/>
  <c r="JO100" i="3"/>
  <c r="JO142" i="3" s="1"/>
  <c r="JP100" i="3"/>
  <c r="JP142" i="3" s="1"/>
  <c r="JQ100" i="3"/>
  <c r="JQ142" i="3" s="1"/>
  <c r="JR100" i="3"/>
  <c r="JR142" i="3" s="1"/>
  <c r="JS100" i="3"/>
  <c r="JS142" i="3" s="1"/>
  <c r="JT100" i="3"/>
  <c r="JT142" i="3" s="1"/>
  <c r="JU100" i="3"/>
  <c r="JU142" i="3" s="1"/>
  <c r="JV100" i="3"/>
  <c r="JV142" i="3" s="1"/>
  <c r="JW100" i="3"/>
  <c r="JW142" i="3" s="1"/>
  <c r="JX100" i="3"/>
  <c r="JX142" i="3" s="1"/>
  <c r="JY100" i="3"/>
  <c r="JY142" i="3" s="1"/>
  <c r="JZ100" i="3"/>
  <c r="JZ142" i="3" s="1"/>
  <c r="KA100" i="3"/>
  <c r="KA142" i="3" s="1"/>
  <c r="KB100" i="3"/>
  <c r="KB142" i="3" s="1"/>
  <c r="KC100" i="3"/>
  <c r="KC142" i="3" s="1"/>
  <c r="KD100" i="3"/>
  <c r="KD142" i="3" s="1"/>
  <c r="KE100" i="3"/>
  <c r="KE142" i="3" s="1"/>
  <c r="KF100" i="3"/>
  <c r="KF142" i="3" s="1"/>
  <c r="KG100" i="3"/>
  <c r="KG142" i="3" s="1"/>
  <c r="KH100" i="3"/>
  <c r="KH142" i="3" s="1"/>
  <c r="KI100" i="3"/>
  <c r="KI142" i="3" s="1"/>
  <c r="KJ100" i="3"/>
  <c r="I55" i="19" s="1"/>
  <c r="KK100" i="3"/>
  <c r="KK142" i="3" s="1"/>
  <c r="KL100" i="3"/>
  <c r="KL142" i="3" s="1"/>
  <c r="KM100" i="3"/>
  <c r="KM142" i="3" s="1"/>
  <c r="KN100" i="3"/>
  <c r="KN142" i="3" s="1"/>
  <c r="KO100" i="3"/>
  <c r="KO142" i="3" s="1"/>
  <c r="KP100" i="3"/>
  <c r="KP142" i="3" s="1"/>
  <c r="KQ100" i="3"/>
  <c r="KQ142" i="3" s="1"/>
  <c r="KR100" i="3"/>
  <c r="KR142" i="3" s="1"/>
  <c r="KS100" i="3"/>
  <c r="KS142" i="3" s="1"/>
  <c r="KT100" i="3"/>
  <c r="KT142" i="3" s="1"/>
  <c r="KU100" i="3"/>
  <c r="KU142" i="3" s="1"/>
  <c r="KV100" i="3"/>
  <c r="KV142" i="3" s="1"/>
  <c r="KW100" i="3"/>
  <c r="KW142" i="3" s="1"/>
  <c r="KX100" i="3"/>
  <c r="J55" i="19" s="1"/>
  <c r="KY100" i="3"/>
  <c r="KY142" i="3" s="1"/>
  <c r="KZ100" i="3"/>
  <c r="KZ142" i="3" s="1"/>
  <c r="LA100" i="3"/>
  <c r="LA142" i="3" s="1"/>
  <c r="LB100" i="3"/>
  <c r="LB142" i="3" s="1"/>
  <c r="LC100" i="3"/>
  <c r="LC142" i="3" s="1"/>
  <c r="LD100" i="3"/>
  <c r="LD142" i="3" s="1"/>
  <c r="LE100" i="3"/>
  <c r="LE142" i="3" s="1"/>
  <c r="LF100" i="3"/>
  <c r="LF142" i="3" s="1"/>
  <c r="LG100" i="3"/>
  <c r="LG142" i="3" s="1"/>
  <c r="LH100" i="3"/>
  <c r="LH142" i="3" s="1"/>
  <c r="LI100" i="3"/>
  <c r="LI142" i="3" s="1"/>
  <c r="LJ100" i="3"/>
  <c r="K55" i="19" s="1"/>
  <c r="LK100" i="3"/>
  <c r="LK142" i="3" s="1"/>
  <c r="LL100" i="3"/>
  <c r="LL142" i="3" s="1"/>
  <c r="LM100" i="3"/>
  <c r="LM142" i="3" s="1"/>
  <c r="LN100" i="3"/>
  <c r="LN142" i="3" s="1"/>
  <c r="LO100" i="3"/>
  <c r="LO142" i="3" s="1"/>
  <c r="D101" i="3"/>
  <c r="E56" i="19" s="1"/>
  <c r="E101" i="3"/>
  <c r="E143" i="3" s="1"/>
  <c r="F101" i="3"/>
  <c r="F143" i="3" s="1"/>
  <c r="G101" i="3"/>
  <c r="G143" i="3" s="1"/>
  <c r="H101" i="3"/>
  <c r="H143" i="3" s="1"/>
  <c r="I101" i="3"/>
  <c r="I143" i="3" s="1"/>
  <c r="J101" i="3"/>
  <c r="K101" i="3"/>
  <c r="K143" i="3" s="1"/>
  <c r="L101" i="3"/>
  <c r="L143" i="3" s="1"/>
  <c r="M101" i="3"/>
  <c r="M143" i="3" s="1"/>
  <c r="N101" i="3"/>
  <c r="N143" i="3" s="1"/>
  <c r="O101" i="3"/>
  <c r="O143" i="3" s="1"/>
  <c r="P101" i="3"/>
  <c r="G56" i="19" s="1"/>
  <c r="Q101" i="3"/>
  <c r="Q143" i="3" s="1"/>
  <c r="R101" i="3"/>
  <c r="R143" i="3" s="1"/>
  <c r="S101" i="3"/>
  <c r="S143" i="3" s="1"/>
  <c r="T101" i="3"/>
  <c r="T143" i="3" s="1"/>
  <c r="U101" i="3"/>
  <c r="U143" i="3" s="1"/>
  <c r="V101" i="3"/>
  <c r="W101" i="3"/>
  <c r="W143" i="3" s="1"/>
  <c r="X101" i="3"/>
  <c r="X143" i="3" s="1"/>
  <c r="Y101" i="3"/>
  <c r="Y143" i="3" s="1"/>
  <c r="Z101" i="3"/>
  <c r="Z143" i="3" s="1"/>
  <c r="AA101" i="3"/>
  <c r="AA143" i="3" s="1"/>
  <c r="AB101" i="3"/>
  <c r="AB143" i="3" s="1"/>
  <c r="AC101" i="3"/>
  <c r="AC143" i="3" s="1"/>
  <c r="AD101" i="3"/>
  <c r="AD143" i="3" s="1"/>
  <c r="AE101" i="3"/>
  <c r="AE143" i="3" s="1"/>
  <c r="AF101" i="3"/>
  <c r="AF143" i="3" s="1"/>
  <c r="AG101" i="3"/>
  <c r="AG143" i="3" s="1"/>
  <c r="AH101" i="3"/>
  <c r="AH143" i="3" s="1"/>
  <c r="AI101" i="3"/>
  <c r="AI143" i="3" s="1"/>
  <c r="AJ101" i="3"/>
  <c r="AJ143" i="3" s="1"/>
  <c r="AK101" i="3"/>
  <c r="AK143" i="3" s="1"/>
  <c r="AL101" i="3"/>
  <c r="AL143" i="3" s="1"/>
  <c r="AM101" i="3"/>
  <c r="AM143" i="3" s="1"/>
  <c r="AN101" i="3"/>
  <c r="AN143" i="3" s="1"/>
  <c r="AO101" i="3"/>
  <c r="AO143" i="3" s="1"/>
  <c r="AP101" i="3"/>
  <c r="AP143" i="3" s="1"/>
  <c r="AQ101" i="3"/>
  <c r="AQ143" i="3" s="1"/>
  <c r="AR101" i="3"/>
  <c r="AR143" i="3" s="1"/>
  <c r="AS101" i="3"/>
  <c r="AS143" i="3" s="1"/>
  <c r="AT101" i="3"/>
  <c r="AT143" i="3" s="1"/>
  <c r="AU101" i="3"/>
  <c r="AU143" i="3" s="1"/>
  <c r="AV101" i="3"/>
  <c r="AV143" i="3" s="1"/>
  <c r="AW101" i="3"/>
  <c r="AW143" i="3" s="1"/>
  <c r="AX101" i="3"/>
  <c r="AX143" i="3" s="1"/>
  <c r="AY101" i="3"/>
  <c r="AY143" i="3" s="1"/>
  <c r="AZ101" i="3"/>
  <c r="AZ143" i="3" s="1"/>
  <c r="BA101" i="3"/>
  <c r="BA143" i="3" s="1"/>
  <c r="BB101" i="3"/>
  <c r="BB143" i="3" s="1"/>
  <c r="BC101" i="3"/>
  <c r="BC143" i="3" s="1"/>
  <c r="BD101" i="3"/>
  <c r="BD143" i="3" s="1"/>
  <c r="BE101" i="3"/>
  <c r="BE143" i="3" s="1"/>
  <c r="BF101" i="3"/>
  <c r="BF143" i="3" s="1"/>
  <c r="BG101" i="3"/>
  <c r="BG143" i="3" s="1"/>
  <c r="BH101" i="3"/>
  <c r="BH143" i="3" s="1"/>
  <c r="BI101" i="3"/>
  <c r="BI143" i="3" s="1"/>
  <c r="BJ101" i="3"/>
  <c r="BJ143" i="3" s="1"/>
  <c r="BK101" i="3"/>
  <c r="BK143" i="3" s="1"/>
  <c r="BL101" i="3"/>
  <c r="BL143" i="3" s="1"/>
  <c r="BM101" i="3"/>
  <c r="BM143" i="3" s="1"/>
  <c r="BN101" i="3"/>
  <c r="BN143" i="3" s="1"/>
  <c r="BO101" i="3"/>
  <c r="BO143" i="3" s="1"/>
  <c r="BP101" i="3"/>
  <c r="BP143" i="3" s="1"/>
  <c r="BQ101" i="3"/>
  <c r="BQ143" i="3" s="1"/>
  <c r="BR101" i="3"/>
  <c r="BR143" i="3" s="1"/>
  <c r="BS101" i="3"/>
  <c r="BS143" i="3" s="1"/>
  <c r="BT101" i="3"/>
  <c r="BT143" i="3" s="1"/>
  <c r="BU101" i="3"/>
  <c r="BU143" i="3" s="1"/>
  <c r="BV101" i="3"/>
  <c r="BV143" i="3" s="1"/>
  <c r="BW101" i="3"/>
  <c r="BW143" i="3" s="1"/>
  <c r="BX101" i="3"/>
  <c r="BX143" i="3" s="1"/>
  <c r="BY101" i="3"/>
  <c r="BY143" i="3" s="1"/>
  <c r="BZ101" i="3"/>
  <c r="BZ143" i="3" s="1"/>
  <c r="CA101" i="3"/>
  <c r="CA143" i="3" s="1"/>
  <c r="CB101" i="3"/>
  <c r="CB143" i="3" s="1"/>
  <c r="CC101" i="3"/>
  <c r="CC143" i="3" s="1"/>
  <c r="CD101" i="3"/>
  <c r="CD143" i="3" s="1"/>
  <c r="CE101" i="3"/>
  <c r="CE143" i="3" s="1"/>
  <c r="CF101" i="3"/>
  <c r="CF143" i="3" s="1"/>
  <c r="CG101" i="3"/>
  <c r="CG143" i="3" s="1"/>
  <c r="CH101" i="3"/>
  <c r="CH143" i="3" s="1"/>
  <c r="CI101" i="3"/>
  <c r="CI143" i="3" s="1"/>
  <c r="CJ101" i="3"/>
  <c r="CJ143" i="3" s="1"/>
  <c r="CK101" i="3"/>
  <c r="CK143" i="3" s="1"/>
  <c r="CL101" i="3"/>
  <c r="CL143" i="3" s="1"/>
  <c r="CM101" i="3"/>
  <c r="CM143" i="3" s="1"/>
  <c r="CN101" i="3"/>
  <c r="CN143" i="3" s="1"/>
  <c r="CO101" i="3"/>
  <c r="CO143" i="3" s="1"/>
  <c r="CP101" i="3"/>
  <c r="CP143" i="3" s="1"/>
  <c r="CQ101" i="3"/>
  <c r="CQ143" i="3" s="1"/>
  <c r="CR101" i="3"/>
  <c r="CR143" i="3" s="1"/>
  <c r="CS101" i="3"/>
  <c r="CS143" i="3" s="1"/>
  <c r="CT101" i="3"/>
  <c r="CT143" i="3" s="1"/>
  <c r="CU101" i="3"/>
  <c r="CU143" i="3" s="1"/>
  <c r="CV101" i="3"/>
  <c r="CV143" i="3" s="1"/>
  <c r="CW101" i="3"/>
  <c r="CW143" i="3" s="1"/>
  <c r="CX101" i="3"/>
  <c r="CX143" i="3" s="1"/>
  <c r="CY101" i="3"/>
  <c r="CY143" i="3" s="1"/>
  <c r="CZ101" i="3"/>
  <c r="CZ143" i="3" s="1"/>
  <c r="DA101" i="3"/>
  <c r="DA143" i="3" s="1"/>
  <c r="DB101" i="3"/>
  <c r="DB143" i="3" s="1"/>
  <c r="DC101" i="3"/>
  <c r="DC143" i="3" s="1"/>
  <c r="DD101" i="3"/>
  <c r="DD143" i="3" s="1"/>
  <c r="DE101" i="3"/>
  <c r="DE143" i="3" s="1"/>
  <c r="DF101" i="3"/>
  <c r="DF143" i="3" s="1"/>
  <c r="DG101" i="3"/>
  <c r="DG143" i="3" s="1"/>
  <c r="DH101" i="3"/>
  <c r="DH143" i="3" s="1"/>
  <c r="DI101" i="3"/>
  <c r="DI143" i="3" s="1"/>
  <c r="DJ101" i="3"/>
  <c r="DJ143" i="3" s="1"/>
  <c r="DK101" i="3"/>
  <c r="DK143" i="3" s="1"/>
  <c r="DL101" i="3"/>
  <c r="DL143" i="3" s="1"/>
  <c r="DM101" i="3"/>
  <c r="DM143" i="3" s="1"/>
  <c r="DN101" i="3"/>
  <c r="DN143" i="3" s="1"/>
  <c r="DO101" i="3"/>
  <c r="DO143" i="3" s="1"/>
  <c r="DP101" i="3"/>
  <c r="DP143" i="3" s="1"/>
  <c r="DQ101" i="3"/>
  <c r="DQ143" i="3" s="1"/>
  <c r="DR101" i="3"/>
  <c r="DR143" i="3" s="1"/>
  <c r="DS101" i="3"/>
  <c r="DS143" i="3" s="1"/>
  <c r="DT101" i="3"/>
  <c r="DT143" i="3" s="1"/>
  <c r="DU101" i="3"/>
  <c r="DU143" i="3" s="1"/>
  <c r="DV101" i="3"/>
  <c r="DV143" i="3" s="1"/>
  <c r="DW101" i="3"/>
  <c r="DW143" i="3" s="1"/>
  <c r="DX101" i="3"/>
  <c r="DX143" i="3" s="1"/>
  <c r="DY101" i="3"/>
  <c r="DY143" i="3" s="1"/>
  <c r="DZ101" i="3"/>
  <c r="DZ143" i="3" s="1"/>
  <c r="EA101" i="3"/>
  <c r="EA143" i="3" s="1"/>
  <c r="EB101" i="3"/>
  <c r="EB143" i="3" s="1"/>
  <c r="EC101" i="3"/>
  <c r="EC143" i="3" s="1"/>
  <c r="ED101" i="3"/>
  <c r="ED143" i="3" s="1"/>
  <c r="EE101" i="3"/>
  <c r="EE143" i="3" s="1"/>
  <c r="EF101" i="3"/>
  <c r="EF143" i="3" s="1"/>
  <c r="EG101" i="3"/>
  <c r="EG143" i="3" s="1"/>
  <c r="EH101" i="3"/>
  <c r="EH143" i="3" s="1"/>
  <c r="EI101" i="3"/>
  <c r="EI143" i="3" s="1"/>
  <c r="EJ101" i="3"/>
  <c r="EJ143" i="3" s="1"/>
  <c r="EK101" i="3"/>
  <c r="EK143" i="3" s="1"/>
  <c r="EL101" i="3"/>
  <c r="EL143" i="3" s="1"/>
  <c r="EM101" i="3"/>
  <c r="EM143" i="3" s="1"/>
  <c r="EN101" i="3"/>
  <c r="EN143" i="3" s="1"/>
  <c r="EO101" i="3"/>
  <c r="EO143" i="3" s="1"/>
  <c r="EP101" i="3"/>
  <c r="EP143" i="3" s="1"/>
  <c r="EQ101" i="3"/>
  <c r="EQ143" i="3" s="1"/>
  <c r="ER101" i="3"/>
  <c r="ER143" i="3" s="1"/>
  <c r="ES101" i="3"/>
  <c r="ES143" i="3" s="1"/>
  <c r="ET101" i="3"/>
  <c r="ET143" i="3" s="1"/>
  <c r="EU101" i="3"/>
  <c r="EU143" i="3" s="1"/>
  <c r="EV101" i="3"/>
  <c r="EV143" i="3" s="1"/>
  <c r="EW101" i="3"/>
  <c r="EW143" i="3" s="1"/>
  <c r="EX101" i="3"/>
  <c r="EX143" i="3" s="1"/>
  <c r="EY101" i="3"/>
  <c r="EY143" i="3" s="1"/>
  <c r="EZ101" i="3"/>
  <c r="EZ143" i="3" s="1"/>
  <c r="FA101" i="3"/>
  <c r="FA143" i="3" s="1"/>
  <c r="FB101" i="3"/>
  <c r="FB143" i="3" s="1"/>
  <c r="FC101" i="3"/>
  <c r="FC143" i="3" s="1"/>
  <c r="FD101" i="3"/>
  <c r="FD143" i="3" s="1"/>
  <c r="FE101" i="3"/>
  <c r="FE143" i="3" s="1"/>
  <c r="FF101" i="3"/>
  <c r="FF143" i="3" s="1"/>
  <c r="FG101" i="3"/>
  <c r="FG143" i="3" s="1"/>
  <c r="FH101" i="3"/>
  <c r="FH143" i="3" s="1"/>
  <c r="FI101" i="3"/>
  <c r="FI143" i="3" s="1"/>
  <c r="FJ101" i="3"/>
  <c r="FJ143" i="3" s="1"/>
  <c r="FK101" i="3"/>
  <c r="FK143" i="3" s="1"/>
  <c r="FL101" i="3"/>
  <c r="FL143" i="3" s="1"/>
  <c r="FM101" i="3"/>
  <c r="FM143" i="3" s="1"/>
  <c r="FN101" i="3"/>
  <c r="FN143" i="3" s="1"/>
  <c r="FO101" i="3"/>
  <c r="FO143" i="3" s="1"/>
  <c r="FP101" i="3"/>
  <c r="FP143" i="3" s="1"/>
  <c r="FQ101" i="3"/>
  <c r="FQ143" i="3" s="1"/>
  <c r="FR101" i="3"/>
  <c r="FR143" i="3" s="1"/>
  <c r="FS101" i="3"/>
  <c r="FS143" i="3" s="1"/>
  <c r="FT101" i="3"/>
  <c r="FT143" i="3" s="1"/>
  <c r="FU101" i="3"/>
  <c r="FU143" i="3" s="1"/>
  <c r="FV101" i="3"/>
  <c r="FV143" i="3" s="1"/>
  <c r="FW101" i="3"/>
  <c r="FW143" i="3" s="1"/>
  <c r="FX101" i="3"/>
  <c r="FX143" i="3" s="1"/>
  <c r="FY101" i="3"/>
  <c r="FY143" i="3" s="1"/>
  <c r="FZ101" i="3"/>
  <c r="FZ143" i="3" s="1"/>
  <c r="GA101" i="3"/>
  <c r="GA143" i="3" s="1"/>
  <c r="GB101" i="3"/>
  <c r="GB143" i="3" s="1"/>
  <c r="GC101" i="3"/>
  <c r="GC143" i="3" s="1"/>
  <c r="GD101" i="3"/>
  <c r="GD143" i="3" s="1"/>
  <c r="GE101" i="3"/>
  <c r="GE143" i="3" s="1"/>
  <c r="GF101" i="3"/>
  <c r="GF143" i="3" s="1"/>
  <c r="GG101" i="3"/>
  <c r="GG143" i="3" s="1"/>
  <c r="GH101" i="3"/>
  <c r="GH143" i="3" s="1"/>
  <c r="GI101" i="3"/>
  <c r="GI143" i="3" s="1"/>
  <c r="GJ101" i="3"/>
  <c r="GJ143" i="3" s="1"/>
  <c r="GK101" i="3"/>
  <c r="GK143" i="3" s="1"/>
  <c r="GL101" i="3"/>
  <c r="GL143" i="3" s="1"/>
  <c r="GM101" i="3"/>
  <c r="GM143" i="3" s="1"/>
  <c r="GN101" i="3"/>
  <c r="GN143" i="3" s="1"/>
  <c r="GO101" i="3"/>
  <c r="GO143" i="3" s="1"/>
  <c r="GP101" i="3"/>
  <c r="GP143" i="3" s="1"/>
  <c r="GQ101" i="3"/>
  <c r="GQ143" i="3" s="1"/>
  <c r="GR101" i="3"/>
  <c r="GR143" i="3" s="1"/>
  <c r="GS101" i="3"/>
  <c r="GS143" i="3" s="1"/>
  <c r="GT101" i="3"/>
  <c r="GT143" i="3" s="1"/>
  <c r="GU101" i="3"/>
  <c r="GU143" i="3" s="1"/>
  <c r="GV101" i="3"/>
  <c r="GV143" i="3" s="1"/>
  <c r="GW101" i="3"/>
  <c r="GW143" i="3" s="1"/>
  <c r="GX101" i="3"/>
  <c r="GX143" i="3" s="1"/>
  <c r="GY101" i="3"/>
  <c r="GY143" i="3" s="1"/>
  <c r="GZ101" i="3"/>
  <c r="GZ143" i="3" s="1"/>
  <c r="HA101" i="3"/>
  <c r="HA143" i="3" s="1"/>
  <c r="HB101" i="3"/>
  <c r="HB143" i="3" s="1"/>
  <c r="HC101" i="3"/>
  <c r="HC143" i="3" s="1"/>
  <c r="HD101" i="3"/>
  <c r="HD143" i="3" s="1"/>
  <c r="HE101" i="3"/>
  <c r="HE143" i="3" s="1"/>
  <c r="HF101" i="3"/>
  <c r="HF143" i="3" s="1"/>
  <c r="HG101" i="3"/>
  <c r="HG143" i="3" s="1"/>
  <c r="HH101" i="3"/>
  <c r="HH143" i="3" s="1"/>
  <c r="HI101" i="3"/>
  <c r="HI143" i="3" s="1"/>
  <c r="HJ101" i="3"/>
  <c r="HJ143" i="3" s="1"/>
  <c r="HK101" i="3"/>
  <c r="HK143" i="3" s="1"/>
  <c r="HL101" i="3"/>
  <c r="HL143" i="3" s="1"/>
  <c r="HM101" i="3"/>
  <c r="HM143" i="3" s="1"/>
  <c r="HN101" i="3"/>
  <c r="HN143" i="3" s="1"/>
  <c r="HO101" i="3"/>
  <c r="HO143" i="3" s="1"/>
  <c r="HP101" i="3"/>
  <c r="HP143" i="3" s="1"/>
  <c r="HQ101" i="3"/>
  <c r="HQ143" i="3" s="1"/>
  <c r="HR101" i="3"/>
  <c r="HR143" i="3" s="1"/>
  <c r="HS101" i="3"/>
  <c r="HS143" i="3" s="1"/>
  <c r="HT101" i="3"/>
  <c r="HT143" i="3" s="1"/>
  <c r="HU101" i="3"/>
  <c r="HU143" i="3" s="1"/>
  <c r="HV101" i="3"/>
  <c r="HV143" i="3" s="1"/>
  <c r="HW101" i="3"/>
  <c r="HW143" i="3" s="1"/>
  <c r="HX101" i="3"/>
  <c r="HX143" i="3" s="1"/>
  <c r="HY101" i="3"/>
  <c r="HY143" i="3" s="1"/>
  <c r="HZ101" i="3"/>
  <c r="HZ143" i="3" s="1"/>
  <c r="IA101" i="3"/>
  <c r="IA143" i="3" s="1"/>
  <c r="IB101" i="3"/>
  <c r="IB143" i="3" s="1"/>
  <c r="IC101" i="3"/>
  <c r="IC143" i="3" s="1"/>
  <c r="ID101" i="3"/>
  <c r="ID143" i="3" s="1"/>
  <c r="IE101" i="3"/>
  <c r="IE143" i="3" s="1"/>
  <c r="IF101" i="3"/>
  <c r="IF143" i="3" s="1"/>
  <c r="IG101" i="3"/>
  <c r="IG143" i="3" s="1"/>
  <c r="IH101" i="3"/>
  <c r="IH143" i="3" s="1"/>
  <c r="II101" i="3"/>
  <c r="II143" i="3" s="1"/>
  <c r="IJ101" i="3"/>
  <c r="IJ143" i="3" s="1"/>
  <c r="IK101" i="3"/>
  <c r="IK143" i="3" s="1"/>
  <c r="IL101" i="3"/>
  <c r="IL143" i="3" s="1"/>
  <c r="IM101" i="3"/>
  <c r="IM143" i="3" s="1"/>
  <c r="IN101" i="3"/>
  <c r="IN143" i="3" s="1"/>
  <c r="IO101" i="3"/>
  <c r="IO143" i="3" s="1"/>
  <c r="IP101" i="3"/>
  <c r="IP143" i="3" s="1"/>
  <c r="IQ101" i="3"/>
  <c r="IQ143" i="3" s="1"/>
  <c r="IR101" i="3"/>
  <c r="IR143" i="3" s="1"/>
  <c r="IS101" i="3"/>
  <c r="IS143" i="3" s="1"/>
  <c r="IT101" i="3"/>
  <c r="IT143" i="3" s="1"/>
  <c r="IU101" i="3"/>
  <c r="IU143" i="3" s="1"/>
  <c r="IV101" i="3"/>
  <c r="IV143" i="3" s="1"/>
  <c r="IW101" i="3"/>
  <c r="IW143" i="3" s="1"/>
  <c r="IX101" i="3"/>
  <c r="IX143" i="3" s="1"/>
  <c r="IY101" i="3"/>
  <c r="IY143" i="3" s="1"/>
  <c r="IZ101" i="3"/>
  <c r="IZ143" i="3" s="1"/>
  <c r="JA101" i="3"/>
  <c r="JA143" i="3" s="1"/>
  <c r="JB101" i="3"/>
  <c r="JB143" i="3" s="1"/>
  <c r="JC101" i="3"/>
  <c r="JC143" i="3" s="1"/>
  <c r="JD101" i="3"/>
  <c r="JD143" i="3" s="1"/>
  <c r="JE101" i="3"/>
  <c r="JE143" i="3" s="1"/>
  <c r="JF101" i="3"/>
  <c r="JF143" i="3" s="1"/>
  <c r="JG101" i="3"/>
  <c r="JG143" i="3" s="1"/>
  <c r="JH101" i="3"/>
  <c r="JH143" i="3" s="1"/>
  <c r="JI101" i="3"/>
  <c r="JI143" i="3" s="1"/>
  <c r="JJ101" i="3"/>
  <c r="JJ143" i="3" s="1"/>
  <c r="JK101" i="3"/>
  <c r="JK143" i="3" s="1"/>
  <c r="JL101" i="3"/>
  <c r="JL143" i="3" s="1"/>
  <c r="JM101" i="3"/>
  <c r="JM143" i="3" s="1"/>
  <c r="JN101" i="3"/>
  <c r="JN143" i="3" s="1"/>
  <c r="JO101" i="3"/>
  <c r="JO143" i="3" s="1"/>
  <c r="JP101" i="3"/>
  <c r="JP143" i="3" s="1"/>
  <c r="JQ101" i="3"/>
  <c r="JQ143" i="3" s="1"/>
  <c r="JR101" i="3"/>
  <c r="JR143" i="3" s="1"/>
  <c r="JS101" i="3"/>
  <c r="JS143" i="3" s="1"/>
  <c r="JT101" i="3"/>
  <c r="JT143" i="3" s="1"/>
  <c r="JU101" i="3"/>
  <c r="JU143" i="3" s="1"/>
  <c r="JV101" i="3"/>
  <c r="JV143" i="3" s="1"/>
  <c r="JW101" i="3"/>
  <c r="JW143" i="3" s="1"/>
  <c r="JX101" i="3"/>
  <c r="JX143" i="3" s="1"/>
  <c r="JY101" i="3"/>
  <c r="JY143" i="3" s="1"/>
  <c r="JZ101" i="3"/>
  <c r="JZ143" i="3" s="1"/>
  <c r="KA101" i="3"/>
  <c r="KA143" i="3" s="1"/>
  <c r="KB101" i="3"/>
  <c r="KB143" i="3" s="1"/>
  <c r="KC101" i="3"/>
  <c r="KC143" i="3" s="1"/>
  <c r="KD101" i="3"/>
  <c r="KD143" i="3" s="1"/>
  <c r="KE101" i="3"/>
  <c r="KE143" i="3" s="1"/>
  <c r="KF101" i="3"/>
  <c r="KF143" i="3" s="1"/>
  <c r="KG101" i="3"/>
  <c r="KG143" i="3" s="1"/>
  <c r="KH101" i="3"/>
  <c r="KH143" i="3" s="1"/>
  <c r="KI101" i="3"/>
  <c r="KI143" i="3" s="1"/>
  <c r="KJ101" i="3"/>
  <c r="I56" i="19" s="1"/>
  <c r="KK101" i="3"/>
  <c r="KK143" i="3" s="1"/>
  <c r="KL101" i="3"/>
  <c r="KL143" i="3" s="1"/>
  <c r="KM101" i="3"/>
  <c r="KM143" i="3" s="1"/>
  <c r="KN101" i="3"/>
  <c r="KN143" i="3" s="1"/>
  <c r="KO101" i="3"/>
  <c r="KO143" i="3" s="1"/>
  <c r="KP101" i="3"/>
  <c r="KP143" i="3" s="1"/>
  <c r="KQ101" i="3"/>
  <c r="KQ143" i="3" s="1"/>
  <c r="KR101" i="3"/>
  <c r="KR143" i="3" s="1"/>
  <c r="KS101" i="3"/>
  <c r="KS143" i="3" s="1"/>
  <c r="KT101" i="3"/>
  <c r="KT143" i="3" s="1"/>
  <c r="KU101" i="3"/>
  <c r="KU143" i="3" s="1"/>
  <c r="KV101" i="3"/>
  <c r="KV143" i="3" s="1"/>
  <c r="KW101" i="3"/>
  <c r="KW143" i="3" s="1"/>
  <c r="KX101" i="3"/>
  <c r="J56" i="19" s="1"/>
  <c r="KY101" i="3"/>
  <c r="KY143" i="3" s="1"/>
  <c r="KZ101" i="3"/>
  <c r="KZ143" i="3" s="1"/>
  <c r="LA101" i="3"/>
  <c r="LA143" i="3" s="1"/>
  <c r="LB101" i="3"/>
  <c r="LB143" i="3" s="1"/>
  <c r="LC101" i="3"/>
  <c r="LC143" i="3" s="1"/>
  <c r="LD101" i="3"/>
  <c r="LD143" i="3" s="1"/>
  <c r="LE101" i="3"/>
  <c r="LE143" i="3" s="1"/>
  <c r="LF101" i="3"/>
  <c r="LF143" i="3" s="1"/>
  <c r="LG101" i="3"/>
  <c r="LG143" i="3" s="1"/>
  <c r="LH101" i="3"/>
  <c r="LH143" i="3" s="1"/>
  <c r="LI101" i="3"/>
  <c r="LI143" i="3" s="1"/>
  <c r="LJ101" i="3"/>
  <c r="LK101" i="3"/>
  <c r="LK143" i="3" s="1"/>
  <c r="LL101" i="3"/>
  <c r="LL143" i="3" s="1"/>
  <c r="LM101" i="3"/>
  <c r="LM143" i="3" s="1"/>
  <c r="LN101" i="3"/>
  <c r="LN143" i="3" s="1"/>
  <c r="LO101" i="3"/>
  <c r="LO143" i="3" s="1"/>
  <c r="D102" i="3"/>
  <c r="E57" i="19" s="1"/>
  <c r="E102" i="3"/>
  <c r="E144" i="3" s="1"/>
  <c r="F102" i="3"/>
  <c r="F144" i="3" s="1"/>
  <c r="G102" i="3"/>
  <c r="G144" i="3" s="1"/>
  <c r="H102" i="3"/>
  <c r="H144" i="3" s="1"/>
  <c r="I102" i="3"/>
  <c r="I144" i="3" s="1"/>
  <c r="J102" i="3"/>
  <c r="F57" i="19" s="1"/>
  <c r="K102" i="3"/>
  <c r="K144" i="3" s="1"/>
  <c r="L102" i="3"/>
  <c r="L144" i="3" s="1"/>
  <c r="M102" i="3"/>
  <c r="M144" i="3" s="1"/>
  <c r="N102" i="3"/>
  <c r="N144" i="3" s="1"/>
  <c r="O102" i="3"/>
  <c r="O144" i="3" s="1"/>
  <c r="P102" i="3"/>
  <c r="G57" i="19" s="1"/>
  <c r="Q102" i="3"/>
  <c r="Q144" i="3" s="1"/>
  <c r="R102" i="3"/>
  <c r="R144" i="3" s="1"/>
  <c r="S102" i="3"/>
  <c r="S144" i="3" s="1"/>
  <c r="T102" i="3"/>
  <c r="T144" i="3" s="1"/>
  <c r="U102" i="3"/>
  <c r="U144" i="3" s="1"/>
  <c r="V102" i="3"/>
  <c r="W102" i="3"/>
  <c r="W144" i="3" s="1"/>
  <c r="X102" i="3"/>
  <c r="X144" i="3" s="1"/>
  <c r="Y102" i="3"/>
  <c r="Y144" i="3" s="1"/>
  <c r="Z102" i="3"/>
  <c r="Z144" i="3" s="1"/>
  <c r="AA102" i="3"/>
  <c r="AA144" i="3" s="1"/>
  <c r="AB102" i="3"/>
  <c r="AB144" i="3" s="1"/>
  <c r="AC102" i="3"/>
  <c r="AC144" i="3" s="1"/>
  <c r="AD102" i="3"/>
  <c r="AD144" i="3" s="1"/>
  <c r="AE102" i="3"/>
  <c r="AE144" i="3" s="1"/>
  <c r="AF102" i="3"/>
  <c r="AF144" i="3" s="1"/>
  <c r="AG102" i="3"/>
  <c r="AG144" i="3" s="1"/>
  <c r="AH102" i="3"/>
  <c r="AH144" i="3" s="1"/>
  <c r="AI102" i="3"/>
  <c r="AI144" i="3" s="1"/>
  <c r="AJ102" i="3"/>
  <c r="AJ144" i="3" s="1"/>
  <c r="AK102" i="3"/>
  <c r="AK144" i="3" s="1"/>
  <c r="AL102" i="3"/>
  <c r="AL144" i="3" s="1"/>
  <c r="AM102" i="3"/>
  <c r="AM144" i="3" s="1"/>
  <c r="AN102" i="3"/>
  <c r="AN144" i="3" s="1"/>
  <c r="AO102" i="3"/>
  <c r="AO144" i="3" s="1"/>
  <c r="AP102" i="3"/>
  <c r="AP144" i="3" s="1"/>
  <c r="AQ102" i="3"/>
  <c r="AQ144" i="3" s="1"/>
  <c r="AR102" i="3"/>
  <c r="AR144" i="3" s="1"/>
  <c r="AS102" i="3"/>
  <c r="AS144" i="3" s="1"/>
  <c r="AT102" i="3"/>
  <c r="AT144" i="3" s="1"/>
  <c r="AU102" i="3"/>
  <c r="AU144" i="3" s="1"/>
  <c r="AV102" i="3"/>
  <c r="AV144" i="3" s="1"/>
  <c r="AW102" i="3"/>
  <c r="AW144" i="3" s="1"/>
  <c r="AX102" i="3"/>
  <c r="AX144" i="3" s="1"/>
  <c r="AY102" i="3"/>
  <c r="AY144" i="3" s="1"/>
  <c r="AZ102" i="3"/>
  <c r="AZ144" i="3" s="1"/>
  <c r="BA102" i="3"/>
  <c r="BA144" i="3" s="1"/>
  <c r="BB102" i="3"/>
  <c r="BB144" i="3" s="1"/>
  <c r="BC102" i="3"/>
  <c r="BC144" i="3" s="1"/>
  <c r="BD102" i="3"/>
  <c r="BD144" i="3" s="1"/>
  <c r="BE102" i="3"/>
  <c r="BE144" i="3" s="1"/>
  <c r="BF102" i="3"/>
  <c r="BF144" i="3" s="1"/>
  <c r="BG102" i="3"/>
  <c r="BG144" i="3" s="1"/>
  <c r="BH102" i="3"/>
  <c r="BH144" i="3" s="1"/>
  <c r="BI102" i="3"/>
  <c r="BI144" i="3" s="1"/>
  <c r="BJ102" i="3"/>
  <c r="BJ144" i="3" s="1"/>
  <c r="BK102" i="3"/>
  <c r="BK144" i="3" s="1"/>
  <c r="BL102" i="3"/>
  <c r="BL144" i="3" s="1"/>
  <c r="BM102" i="3"/>
  <c r="BM144" i="3" s="1"/>
  <c r="BN102" i="3"/>
  <c r="BN144" i="3" s="1"/>
  <c r="BO102" i="3"/>
  <c r="BO144" i="3" s="1"/>
  <c r="BP102" i="3"/>
  <c r="BP144" i="3" s="1"/>
  <c r="BQ102" i="3"/>
  <c r="BQ144" i="3" s="1"/>
  <c r="BR102" i="3"/>
  <c r="BR144" i="3" s="1"/>
  <c r="BS102" i="3"/>
  <c r="BS144" i="3" s="1"/>
  <c r="BT102" i="3"/>
  <c r="BT144" i="3" s="1"/>
  <c r="BU102" i="3"/>
  <c r="BU144" i="3" s="1"/>
  <c r="BV102" i="3"/>
  <c r="BV144" i="3" s="1"/>
  <c r="BW102" i="3"/>
  <c r="BW144" i="3" s="1"/>
  <c r="BX102" i="3"/>
  <c r="BX144" i="3" s="1"/>
  <c r="BY102" i="3"/>
  <c r="BY144" i="3" s="1"/>
  <c r="BZ102" i="3"/>
  <c r="BZ144" i="3" s="1"/>
  <c r="CA102" i="3"/>
  <c r="CA144" i="3" s="1"/>
  <c r="CB102" i="3"/>
  <c r="CB144" i="3" s="1"/>
  <c r="CC102" i="3"/>
  <c r="CC144" i="3" s="1"/>
  <c r="CD102" i="3"/>
  <c r="CD144" i="3" s="1"/>
  <c r="CE102" i="3"/>
  <c r="CE144" i="3" s="1"/>
  <c r="CF102" i="3"/>
  <c r="CF144" i="3" s="1"/>
  <c r="CG102" i="3"/>
  <c r="CG144" i="3" s="1"/>
  <c r="CH102" i="3"/>
  <c r="CH144" i="3" s="1"/>
  <c r="CI102" i="3"/>
  <c r="CI144" i="3" s="1"/>
  <c r="CJ102" i="3"/>
  <c r="CJ144" i="3" s="1"/>
  <c r="CK102" i="3"/>
  <c r="CK144" i="3" s="1"/>
  <c r="CL102" i="3"/>
  <c r="CL144" i="3" s="1"/>
  <c r="CM102" i="3"/>
  <c r="CM144" i="3" s="1"/>
  <c r="CN102" i="3"/>
  <c r="CN144" i="3" s="1"/>
  <c r="CO102" i="3"/>
  <c r="CO144" i="3" s="1"/>
  <c r="CP102" i="3"/>
  <c r="CP144" i="3" s="1"/>
  <c r="CQ102" i="3"/>
  <c r="CQ144" i="3" s="1"/>
  <c r="CR102" i="3"/>
  <c r="CR144" i="3" s="1"/>
  <c r="CS102" i="3"/>
  <c r="CS144" i="3" s="1"/>
  <c r="CT102" i="3"/>
  <c r="CT144" i="3" s="1"/>
  <c r="CU102" i="3"/>
  <c r="CU144" i="3" s="1"/>
  <c r="CV102" i="3"/>
  <c r="CV144" i="3" s="1"/>
  <c r="CW102" i="3"/>
  <c r="CW144" i="3" s="1"/>
  <c r="CX102" i="3"/>
  <c r="CX144" i="3" s="1"/>
  <c r="CY102" i="3"/>
  <c r="CY144" i="3" s="1"/>
  <c r="CZ102" i="3"/>
  <c r="CZ144" i="3" s="1"/>
  <c r="DA102" i="3"/>
  <c r="DA144" i="3" s="1"/>
  <c r="DB102" i="3"/>
  <c r="DB144" i="3" s="1"/>
  <c r="DC102" i="3"/>
  <c r="DC144" i="3" s="1"/>
  <c r="DD102" i="3"/>
  <c r="DD144" i="3" s="1"/>
  <c r="DE102" i="3"/>
  <c r="DE144" i="3" s="1"/>
  <c r="DF102" i="3"/>
  <c r="DF144" i="3" s="1"/>
  <c r="DG102" i="3"/>
  <c r="DG144" i="3" s="1"/>
  <c r="DH102" i="3"/>
  <c r="DH144" i="3" s="1"/>
  <c r="DI102" i="3"/>
  <c r="DI144" i="3" s="1"/>
  <c r="DJ102" i="3"/>
  <c r="DJ144" i="3" s="1"/>
  <c r="DK102" i="3"/>
  <c r="DK144" i="3" s="1"/>
  <c r="DL102" i="3"/>
  <c r="DL144" i="3" s="1"/>
  <c r="DM102" i="3"/>
  <c r="DM144" i="3" s="1"/>
  <c r="DN102" i="3"/>
  <c r="DN144" i="3" s="1"/>
  <c r="DO102" i="3"/>
  <c r="DO144" i="3" s="1"/>
  <c r="DP102" i="3"/>
  <c r="DP144" i="3" s="1"/>
  <c r="DQ102" i="3"/>
  <c r="DQ144" i="3" s="1"/>
  <c r="DR102" i="3"/>
  <c r="DR144" i="3" s="1"/>
  <c r="DS102" i="3"/>
  <c r="DS144" i="3" s="1"/>
  <c r="DT102" i="3"/>
  <c r="DT144" i="3" s="1"/>
  <c r="DU102" i="3"/>
  <c r="DU144" i="3" s="1"/>
  <c r="DV102" i="3"/>
  <c r="DV144" i="3" s="1"/>
  <c r="DW102" i="3"/>
  <c r="DW144" i="3" s="1"/>
  <c r="DX102" i="3"/>
  <c r="DX144" i="3" s="1"/>
  <c r="DY102" i="3"/>
  <c r="DY144" i="3" s="1"/>
  <c r="DZ102" i="3"/>
  <c r="DZ144" i="3" s="1"/>
  <c r="EA102" i="3"/>
  <c r="EA144" i="3" s="1"/>
  <c r="EB102" i="3"/>
  <c r="EB144" i="3" s="1"/>
  <c r="EC102" i="3"/>
  <c r="EC144" i="3" s="1"/>
  <c r="ED102" i="3"/>
  <c r="ED144" i="3" s="1"/>
  <c r="EE102" i="3"/>
  <c r="EE144" i="3" s="1"/>
  <c r="EF102" i="3"/>
  <c r="EF144" i="3" s="1"/>
  <c r="EG102" i="3"/>
  <c r="EG144" i="3" s="1"/>
  <c r="EH102" i="3"/>
  <c r="EH144" i="3" s="1"/>
  <c r="EI102" i="3"/>
  <c r="EI144" i="3" s="1"/>
  <c r="EJ102" i="3"/>
  <c r="EJ144" i="3" s="1"/>
  <c r="EK102" i="3"/>
  <c r="EK144" i="3" s="1"/>
  <c r="EL102" i="3"/>
  <c r="EL144" i="3" s="1"/>
  <c r="EM102" i="3"/>
  <c r="EM144" i="3" s="1"/>
  <c r="EN102" i="3"/>
  <c r="EN144" i="3" s="1"/>
  <c r="EO102" i="3"/>
  <c r="EO144" i="3" s="1"/>
  <c r="EP102" i="3"/>
  <c r="EP144" i="3" s="1"/>
  <c r="EQ102" i="3"/>
  <c r="EQ144" i="3" s="1"/>
  <c r="ER102" i="3"/>
  <c r="ER144" i="3" s="1"/>
  <c r="ES102" i="3"/>
  <c r="ES144" i="3" s="1"/>
  <c r="ET102" i="3"/>
  <c r="ET144" i="3" s="1"/>
  <c r="EU102" i="3"/>
  <c r="EU144" i="3" s="1"/>
  <c r="EV102" i="3"/>
  <c r="EV144" i="3" s="1"/>
  <c r="EW102" i="3"/>
  <c r="EW144" i="3" s="1"/>
  <c r="EX102" i="3"/>
  <c r="EX144" i="3" s="1"/>
  <c r="EY102" i="3"/>
  <c r="EY144" i="3" s="1"/>
  <c r="EZ102" i="3"/>
  <c r="EZ144" i="3" s="1"/>
  <c r="FA102" i="3"/>
  <c r="FA144" i="3" s="1"/>
  <c r="FB102" i="3"/>
  <c r="FB144" i="3" s="1"/>
  <c r="FC102" i="3"/>
  <c r="FC144" i="3" s="1"/>
  <c r="FD102" i="3"/>
  <c r="FD144" i="3" s="1"/>
  <c r="FE102" i="3"/>
  <c r="FE144" i="3" s="1"/>
  <c r="FF102" i="3"/>
  <c r="FF144" i="3" s="1"/>
  <c r="FG102" i="3"/>
  <c r="FG144" i="3" s="1"/>
  <c r="FH102" i="3"/>
  <c r="FH144" i="3" s="1"/>
  <c r="FI102" i="3"/>
  <c r="FI144" i="3" s="1"/>
  <c r="FJ102" i="3"/>
  <c r="FJ144" i="3" s="1"/>
  <c r="FK102" i="3"/>
  <c r="FK144" i="3" s="1"/>
  <c r="FL102" i="3"/>
  <c r="FL144" i="3" s="1"/>
  <c r="FM102" i="3"/>
  <c r="FM144" i="3" s="1"/>
  <c r="FN102" i="3"/>
  <c r="FN144" i="3" s="1"/>
  <c r="FO102" i="3"/>
  <c r="FO144" i="3" s="1"/>
  <c r="FP102" i="3"/>
  <c r="FP144" i="3" s="1"/>
  <c r="FQ102" i="3"/>
  <c r="FQ144" i="3" s="1"/>
  <c r="FR102" i="3"/>
  <c r="FR144" i="3" s="1"/>
  <c r="FS102" i="3"/>
  <c r="FS144" i="3" s="1"/>
  <c r="FT102" i="3"/>
  <c r="FT144" i="3" s="1"/>
  <c r="FU102" i="3"/>
  <c r="FU144" i="3" s="1"/>
  <c r="FV102" i="3"/>
  <c r="FV144" i="3" s="1"/>
  <c r="FW102" i="3"/>
  <c r="FW144" i="3" s="1"/>
  <c r="FX102" i="3"/>
  <c r="FX144" i="3" s="1"/>
  <c r="FY102" i="3"/>
  <c r="FY144" i="3" s="1"/>
  <c r="FZ102" i="3"/>
  <c r="FZ144" i="3" s="1"/>
  <c r="GA102" i="3"/>
  <c r="GA144" i="3" s="1"/>
  <c r="GB102" i="3"/>
  <c r="GB144" i="3" s="1"/>
  <c r="GC102" i="3"/>
  <c r="GC144" i="3" s="1"/>
  <c r="GD102" i="3"/>
  <c r="GD144" i="3" s="1"/>
  <c r="GE102" i="3"/>
  <c r="GE144" i="3" s="1"/>
  <c r="GF102" i="3"/>
  <c r="GF144" i="3" s="1"/>
  <c r="GG102" i="3"/>
  <c r="GG144" i="3" s="1"/>
  <c r="GH102" i="3"/>
  <c r="GH144" i="3" s="1"/>
  <c r="GI102" i="3"/>
  <c r="GI144" i="3" s="1"/>
  <c r="GJ102" i="3"/>
  <c r="GJ144" i="3" s="1"/>
  <c r="GK102" i="3"/>
  <c r="GK144" i="3" s="1"/>
  <c r="GL102" i="3"/>
  <c r="GL144" i="3" s="1"/>
  <c r="GM102" i="3"/>
  <c r="GM144" i="3" s="1"/>
  <c r="GN102" i="3"/>
  <c r="GN144" i="3" s="1"/>
  <c r="GO102" i="3"/>
  <c r="GO144" i="3" s="1"/>
  <c r="GP102" i="3"/>
  <c r="GP144" i="3" s="1"/>
  <c r="GQ102" i="3"/>
  <c r="GQ144" i="3" s="1"/>
  <c r="GR102" i="3"/>
  <c r="GR144" i="3" s="1"/>
  <c r="GS102" i="3"/>
  <c r="GS144" i="3" s="1"/>
  <c r="GT102" i="3"/>
  <c r="GT144" i="3" s="1"/>
  <c r="GU102" i="3"/>
  <c r="GU144" i="3" s="1"/>
  <c r="GV102" i="3"/>
  <c r="GV144" i="3" s="1"/>
  <c r="GW102" i="3"/>
  <c r="GW144" i="3" s="1"/>
  <c r="GX102" i="3"/>
  <c r="GX144" i="3" s="1"/>
  <c r="GY102" i="3"/>
  <c r="GY144" i="3" s="1"/>
  <c r="GZ102" i="3"/>
  <c r="GZ144" i="3" s="1"/>
  <c r="HA102" i="3"/>
  <c r="HA144" i="3" s="1"/>
  <c r="HB102" i="3"/>
  <c r="HB144" i="3" s="1"/>
  <c r="HC102" i="3"/>
  <c r="HC144" i="3" s="1"/>
  <c r="HD102" i="3"/>
  <c r="HD144" i="3" s="1"/>
  <c r="HE102" i="3"/>
  <c r="HE144" i="3" s="1"/>
  <c r="HF102" i="3"/>
  <c r="HF144" i="3" s="1"/>
  <c r="HG102" i="3"/>
  <c r="HG144" i="3" s="1"/>
  <c r="HH102" i="3"/>
  <c r="HH144" i="3" s="1"/>
  <c r="HI102" i="3"/>
  <c r="HI144" i="3" s="1"/>
  <c r="HJ102" i="3"/>
  <c r="HJ144" i="3" s="1"/>
  <c r="HK102" i="3"/>
  <c r="HK144" i="3" s="1"/>
  <c r="HL102" i="3"/>
  <c r="HL144" i="3" s="1"/>
  <c r="HM102" i="3"/>
  <c r="HM144" i="3" s="1"/>
  <c r="HN102" i="3"/>
  <c r="HN144" i="3" s="1"/>
  <c r="HO102" i="3"/>
  <c r="HO144" i="3" s="1"/>
  <c r="HP102" i="3"/>
  <c r="HP144" i="3" s="1"/>
  <c r="HQ102" i="3"/>
  <c r="HQ144" i="3" s="1"/>
  <c r="HR102" i="3"/>
  <c r="HR144" i="3" s="1"/>
  <c r="HS102" i="3"/>
  <c r="HS144" i="3" s="1"/>
  <c r="HT102" i="3"/>
  <c r="HT144" i="3" s="1"/>
  <c r="HU102" i="3"/>
  <c r="HU144" i="3" s="1"/>
  <c r="HV102" i="3"/>
  <c r="HV144" i="3" s="1"/>
  <c r="HW102" i="3"/>
  <c r="HW144" i="3" s="1"/>
  <c r="HX102" i="3"/>
  <c r="HX144" i="3" s="1"/>
  <c r="HY102" i="3"/>
  <c r="HY144" i="3" s="1"/>
  <c r="HZ102" i="3"/>
  <c r="HZ144" i="3" s="1"/>
  <c r="IA102" i="3"/>
  <c r="IA144" i="3" s="1"/>
  <c r="IB102" i="3"/>
  <c r="IB144" i="3" s="1"/>
  <c r="IC102" i="3"/>
  <c r="IC144" i="3" s="1"/>
  <c r="ID102" i="3"/>
  <c r="ID144" i="3" s="1"/>
  <c r="IE102" i="3"/>
  <c r="IE144" i="3" s="1"/>
  <c r="IF102" i="3"/>
  <c r="IF144" i="3" s="1"/>
  <c r="IG102" i="3"/>
  <c r="IG144" i="3" s="1"/>
  <c r="IH102" i="3"/>
  <c r="IH144" i="3" s="1"/>
  <c r="II102" i="3"/>
  <c r="II144" i="3" s="1"/>
  <c r="IJ102" i="3"/>
  <c r="IJ144" i="3" s="1"/>
  <c r="IK102" i="3"/>
  <c r="IK144" i="3" s="1"/>
  <c r="IL102" i="3"/>
  <c r="IL144" i="3" s="1"/>
  <c r="IM102" i="3"/>
  <c r="IM144" i="3" s="1"/>
  <c r="IN102" i="3"/>
  <c r="IN144" i="3" s="1"/>
  <c r="IO102" i="3"/>
  <c r="IO144" i="3" s="1"/>
  <c r="IP102" i="3"/>
  <c r="IP144" i="3" s="1"/>
  <c r="IQ102" i="3"/>
  <c r="IQ144" i="3" s="1"/>
  <c r="IR102" i="3"/>
  <c r="IR144" i="3" s="1"/>
  <c r="IS102" i="3"/>
  <c r="IS144" i="3" s="1"/>
  <c r="IT102" i="3"/>
  <c r="IT144" i="3" s="1"/>
  <c r="IU102" i="3"/>
  <c r="IU144" i="3" s="1"/>
  <c r="IV102" i="3"/>
  <c r="IV144" i="3" s="1"/>
  <c r="IW102" i="3"/>
  <c r="IW144" i="3" s="1"/>
  <c r="IX102" i="3"/>
  <c r="IX144" i="3" s="1"/>
  <c r="IY102" i="3"/>
  <c r="IY144" i="3" s="1"/>
  <c r="IZ102" i="3"/>
  <c r="IZ144" i="3" s="1"/>
  <c r="JA102" i="3"/>
  <c r="JA144" i="3" s="1"/>
  <c r="JB102" i="3"/>
  <c r="JB144" i="3" s="1"/>
  <c r="JC102" i="3"/>
  <c r="JC144" i="3" s="1"/>
  <c r="JD102" i="3"/>
  <c r="JD144" i="3" s="1"/>
  <c r="JE102" i="3"/>
  <c r="JE144" i="3" s="1"/>
  <c r="JF102" i="3"/>
  <c r="JF144" i="3" s="1"/>
  <c r="JG102" i="3"/>
  <c r="JG144" i="3" s="1"/>
  <c r="JH102" i="3"/>
  <c r="JH144" i="3" s="1"/>
  <c r="JI102" i="3"/>
  <c r="JI144" i="3" s="1"/>
  <c r="JJ102" i="3"/>
  <c r="JJ144" i="3" s="1"/>
  <c r="JK102" i="3"/>
  <c r="JK144" i="3" s="1"/>
  <c r="JL102" i="3"/>
  <c r="JL144" i="3" s="1"/>
  <c r="JM102" i="3"/>
  <c r="JM144" i="3" s="1"/>
  <c r="JN102" i="3"/>
  <c r="JN144" i="3" s="1"/>
  <c r="JO102" i="3"/>
  <c r="JO144" i="3" s="1"/>
  <c r="JP102" i="3"/>
  <c r="JP144" i="3" s="1"/>
  <c r="JQ102" i="3"/>
  <c r="JQ144" i="3" s="1"/>
  <c r="JR102" i="3"/>
  <c r="JR144" i="3" s="1"/>
  <c r="JS102" i="3"/>
  <c r="JS144" i="3" s="1"/>
  <c r="JT102" i="3"/>
  <c r="JT144" i="3" s="1"/>
  <c r="JU102" i="3"/>
  <c r="JU144" i="3" s="1"/>
  <c r="JV102" i="3"/>
  <c r="JV144" i="3" s="1"/>
  <c r="JW102" i="3"/>
  <c r="JW144" i="3" s="1"/>
  <c r="JX102" i="3"/>
  <c r="JX144" i="3" s="1"/>
  <c r="JY102" i="3"/>
  <c r="JY144" i="3" s="1"/>
  <c r="JZ102" i="3"/>
  <c r="JZ144" i="3" s="1"/>
  <c r="KA102" i="3"/>
  <c r="KA144" i="3" s="1"/>
  <c r="KB102" i="3"/>
  <c r="KB144" i="3" s="1"/>
  <c r="KC102" i="3"/>
  <c r="KC144" i="3" s="1"/>
  <c r="KD102" i="3"/>
  <c r="KD144" i="3" s="1"/>
  <c r="KE102" i="3"/>
  <c r="KE144" i="3" s="1"/>
  <c r="KF102" i="3"/>
  <c r="KF144" i="3" s="1"/>
  <c r="KG102" i="3"/>
  <c r="KG144" i="3" s="1"/>
  <c r="KH102" i="3"/>
  <c r="KH144" i="3" s="1"/>
  <c r="KI102" i="3"/>
  <c r="KI144" i="3" s="1"/>
  <c r="KJ102" i="3"/>
  <c r="I57" i="19" s="1"/>
  <c r="KK102" i="3"/>
  <c r="KK144" i="3" s="1"/>
  <c r="KL102" i="3"/>
  <c r="KL144" i="3" s="1"/>
  <c r="KM102" i="3"/>
  <c r="KM144" i="3" s="1"/>
  <c r="KN102" i="3"/>
  <c r="KN144" i="3" s="1"/>
  <c r="KO102" i="3"/>
  <c r="KO144" i="3" s="1"/>
  <c r="KP102" i="3"/>
  <c r="KP144" i="3" s="1"/>
  <c r="KQ102" i="3"/>
  <c r="KQ144" i="3" s="1"/>
  <c r="KR102" i="3"/>
  <c r="KR144" i="3" s="1"/>
  <c r="KS102" i="3"/>
  <c r="KS144" i="3" s="1"/>
  <c r="KT102" i="3"/>
  <c r="KT144" i="3" s="1"/>
  <c r="KU102" i="3"/>
  <c r="KU144" i="3" s="1"/>
  <c r="KV102" i="3"/>
  <c r="KV144" i="3" s="1"/>
  <c r="KW102" i="3"/>
  <c r="KW144" i="3" s="1"/>
  <c r="KX102" i="3"/>
  <c r="J57" i="19" s="1"/>
  <c r="KY102" i="3"/>
  <c r="KY144" i="3" s="1"/>
  <c r="KZ102" i="3"/>
  <c r="KZ144" i="3" s="1"/>
  <c r="LA102" i="3"/>
  <c r="LA144" i="3" s="1"/>
  <c r="LB102" i="3"/>
  <c r="LB144" i="3" s="1"/>
  <c r="LC102" i="3"/>
  <c r="LC144" i="3" s="1"/>
  <c r="LD102" i="3"/>
  <c r="LD144" i="3" s="1"/>
  <c r="LE102" i="3"/>
  <c r="LE144" i="3" s="1"/>
  <c r="LF102" i="3"/>
  <c r="LF144" i="3" s="1"/>
  <c r="LG102" i="3"/>
  <c r="LG144" i="3" s="1"/>
  <c r="LH102" i="3"/>
  <c r="LH144" i="3" s="1"/>
  <c r="LI102" i="3"/>
  <c r="LI144" i="3" s="1"/>
  <c r="LJ102" i="3"/>
  <c r="K57" i="19" s="1"/>
  <c r="LK102" i="3"/>
  <c r="LK144" i="3" s="1"/>
  <c r="LL102" i="3"/>
  <c r="LL144" i="3" s="1"/>
  <c r="LM102" i="3"/>
  <c r="LM144" i="3" s="1"/>
  <c r="LN102" i="3"/>
  <c r="LN144" i="3" s="1"/>
  <c r="LO102" i="3"/>
  <c r="LO144" i="3" s="1"/>
  <c r="D103" i="3"/>
  <c r="E24" i="19" s="1"/>
  <c r="E103" i="3"/>
  <c r="E145" i="3" s="1"/>
  <c r="F103" i="3"/>
  <c r="F145" i="3" s="1"/>
  <c r="G103" i="3"/>
  <c r="G145" i="3" s="1"/>
  <c r="H103" i="3"/>
  <c r="H145" i="3" s="1"/>
  <c r="I103" i="3"/>
  <c r="I145" i="3" s="1"/>
  <c r="J103" i="3"/>
  <c r="K103" i="3"/>
  <c r="K145" i="3" s="1"/>
  <c r="L103" i="3"/>
  <c r="L145" i="3" s="1"/>
  <c r="M103" i="3"/>
  <c r="M145" i="3" s="1"/>
  <c r="N103" i="3"/>
  <c r="N145" i="3" s="1"/>
  <c r="O103" i="3"/>
  <c r="O145" i="3" s="1"/>
  <c r="P103" i="3"/>
  <c r="G24" i="19" s="1"/>
  <c r="Q103" i="3"/>
  <c r="Q145" i="3" s="1"/>
  <c r="R103" i="3"/>
  <c r="R145" i="3" s="1"/>
  <c r="S103" i="3"/>
  <c r="S145" i="3" s="1"/>
  <c r="T103" i="3"/>
  <c r="T145" i="3" s="1"/>
  <c r="U103" i="3"/>
  <c r="U145" i="3" s="1"/>
  <c r="V103" i="3"/>
  <c r="W103" i="3"/>
  <c r="W145" i="3" s="1"/>
  <c r="X103" i="3"/>
  <c r="X145" i="3" s="1"/>
  <c r="Y103" i="3"/>
  <c r="Y145" i="3" s="1"/>
  <c r="Z103" i="3"/>
  <c r="Z145" i="3" s="1"/>
  <c r="AA103" i="3"/>
  <c r="AA145" i="3" s="1"/>
  <c r="AB103" i="3"/>
  <c r="AB145" i="3" s="1"/>
  <c r="AC103" i="3"/>
  <c r="AC145" i="3" s="1"/>
  <c r="AD103" i="3"/>
  <c r="AD145" i="3" s="1"/>
  <c r="AE103" i="3"/>
  <c r="AE145" i="3" s="1"/>
  <c r="AF103" i="3"/>
  <c r="AF145" i="3" s="1"/>
  <c r="AG103" i="3"/>
  <c r="AG145" i="3" s="1"/>
  <c r="AH103" i="3"/>
  <c r="AH145" i="3" s="1"/>
  <c r="AI103" i="3"/>
  <c r="AI145" i="3" s="1"/>
  <c r="AJ103" i="3"/>
  <c r="AJ145" i="3" s="1"/>
  <c r="AK103" i="3"/>
  <c r="AK145" i="3" s="1"/>
  <c r="AL103" i="3"/>
  <c r="AL145" i="3" s="1"/>
  <c r="AM103" i="3"/>
  <c r="AM145" i="3" s="1"/>
  <c r="AN103" i="3"/>
  <c r="AN145" i="3" s="1"/>
  <c r="AO103" i="3"/>
  <c r="AO145" i="3" s="1"/>
  <c r="AP103" i="3"/>
  <c r="AP145" i="3" s="1"/>
  <c r="AQ103" i="3"/>
  <c r="AQ145" i="3" s="1"/>
  <c r="AR103" i="3"/>
  <c r="AR145" i="3" s="1"/>
  <c r="AS103" i="3"/>
  <c r="AS145" i="3" s="1"/>
  <c r="AT103" i="3"/>
  <c r="AT145" i="3" s="1"/>
  <c r="AU103" i="3"/>
  <c r="AU145" i="3" s="1"/>
  <c r="AV103" i="3"/>
  <c r="AV145" i="3" s="1"/>
  <c r="AW103" i="3"/>
  <c r="AW145" i="3" s="1"/>
  <c r="AX103" i="3"/>
  <c r="AX145" i="3" s="1"/>
  <c r="AY103" i="3"/>
  <c r="AY145" i="3" s="1"/>
  <c r="AZ103" i="3"/>
  <c r="AZ145" i="3" s="1"/>
  <c r="BA103" i="3"/>
  <c r="BA145" i="3" s="1"/>
  <c r="BB103" i="3"/>
  <c r="BB145" i="3" s="1"/>
  <c r="BC103" i="3"/>
  <c r="BC145" i="3" s="1"/>
  <c r="BD103" i="3"/>
  <c r="BD145" i="3" s="1"/>
  <c r="BE103" i="3"/>
  <c r="BE145" i="3" s="1"/>
  <c r="BF103" i="3"/>
  <c r="BF145" i="3" s="1"/>
  <c r="BG103" i="3"/>
  <c r="BG145" i="3" s="1"/>
  <c r="BH103" i="3"/>
  <c r="BH145" i="3" s="1"/>
  <c r="BI103" i="3"/>
  <c r="BI145" i="3" s="1"/>
  <c r="BJ103" i="3"/>
  <c r="BJ145" i="3" s="1"/>
  <c r="BK103" i="3"/>
  <c r="BK145" i="3" s="1"/>
  <c r="BL103" i="3"/>
  <c r="BL145" i="3" s="1"/>
  <c r="BM103" i="3"/>
  <c r="BM145" i="3" s="1"/>
  <c r="BN103" i="3"/>
  <c r="BN145" i="3" s="1"/>
  <c r="BO103" i="3"/>
  <c r="BO145" i="3" s="1"/>
  <c r="BP103" i="3"/>
  <c r="BP145" i="3" s="1"/>
  <c r="BQ103" i="3"/>
  <c r="BQ145" i="3" s="1"/>
  <c r="BR103" i="3"/>
  <c r="BR145" i="3" s="1"/>
  <c r="BS103" i="3"/>
  <c r="BS145" i="3" s="1"/>
  <c r="BT103" i="3"/>
  <c r="BT145" i="3" s="1"/>
  <c r="BU103" i="3"/>
  <c r="BU145" i="3" s="1"/>
  <c r="BV103" i="3"/>
  <c r="BV145" i="3" s="1"/>
  <c r="BW103" i="3"/>
  <c r="BW145" i="3" s="1"/>
  <c r="BX103" i="3"/>
  <c r="BX145" i="3" s="1"/>
  <c r="BY103" i="3"/>
  <c r="BY145" i="3" s="1"/>
  <c r="BZ103" i="3"/>
  <c r="BZ145" i="3" s="1"/>
  <c r="CA103" i="3"/>
  <c r="CA145" i="3" s="1"/>
  <c r="CB103" i="3"/>
  <c r="CB145" i="3" s="1"/>
  <c r="CC103" i="3"/>
  <c r="CC145" i="3" s="1"/>
  <c r="CD103" i="3"/>
  <c r="CD145" i="3" s="1"/>
  <c r="CE103" i="3"/>
  <c r="CE145" i="3" s="1"/>
  <c r="CF103" i="3"/>
  <c r="CF145" i="3" s="1"/>
  <c r="CG103" i="3"/>
  <c r="CG145" i="3" s="1"/>
  <c r="CH103" i="3"/>
  <c r="CH145" i="3" s="1"/>
  <c r="CI103" i="3"/>
  <c r="CI145" i="3" s="1"/>
  <c r="CJ103" i="3"/>
  <c r="CJ145" i="3" s="1"/>
  <c r="CK103" i="3"/>
  <c r="CK145" i="3" s="1"/>
  <c r="CL103" i="3"/>
  <c r="CL145" i="3" s="1"/>
  <c r="CM103" i="3"/>
  <c r="CM145" i="3" s="1"/>
  <c r="CN103" i="3"/>
  <c r="CN145" i="3" s="1"/>
  <c r="CO103" i="3"/>
  <c r="CO145" i="3" s="1"/>
  <c r="CP103" i="3"/>
  <c r="CP145" i="3" s="1"/>
  <c r="CQ103" i="3"/>
  <c r="CQ145" i="3" s="1"/>
  <c r="CR103" i="3"/>
  <c r="CR145" i="3" s="1"/>
  <c r="CS103" i="3"/>
  <c r="CS145" i="3" s="1"/>
  <c r="CT103" i="3"/>
  <c r="CT145" i="3" s="1"/>
  <c r="CU103" i="3"/>
  <c r="CU145" i="3" s="1"/>
  <c r="CV103" i="3"/>
  <c r="CV145" i="3" s="1"/>
  <c r="CW103" i="3"/>
  <c r="CW145" i="3" s="1"/>
  <c r="CX103" i="3"/>
  <c r="CX145" i="3" s="1"/>
  <c r="CY103" i="3"/>
  <c r="CY145" i="3" s="1"/>
  <c r="CZ103" i="3"/>
  <c r="CZ145" i="3" s="1"/>
  <c r="DA103" i="3"/>
  <c r="DA145" i="3" s="1"/>
  <c r="DB103" i="3"/>
  <c r="DB145" i="3" s="1"/>
  <c r="DC103" i="3"/>
  <c r="DC145" i="3" s="1"/>
  <c r="DD103" i="3"/>
  <c r="DD145" i="3" s="1"/>
  <c r="DE103" i="3"/>
  <c r="DE145" i="3" s="1"/>
  <c r="DF103" i="3"/>
  <c r="DF145" i="3" s="1"/>
  <c r="DG103" i="3"/>
  <c r="DG145" i="3" s="1"/>
  <c r="DH103" i="3"/>
  <c r="DH145" i="3" s="1"/>
  <c r="DI103" i="3"/>
  <c r="DI145" i="3" s="1"/>
  <c r="DJ103" i="3"/>
  <c r="DJ145" i="3" s="1"/>
  <c r="DK103" i="3"/>
  <c r="DK145" i="3" s="1"/>
  <c r="DL103" i="3"/>
  <c r="DL145" i="3" s="1"/>
  <c r="DM103" i="3"/>
  <c r="DM145" i="3" s="1"/>
  <c r="DN103" i="3"/>
  <c r="DN145" i="3" s="1"/>
  <c r="DO103" i="3"/>
  <c r="DO145" i="3" s="1"/>
  <c r="DP103" i="3"/>
  <c r="DP145" i="3" s="1"/>
  <c r="DQ103" i="3"/>
  <c r="DQ145" i="3" s="1"/>
  <c r="DR103" i="3"/>
  <c r="DR145" i="3" s="1"/>
  <c r="DS103" i="3"/>
  <c r="DS145" i="3" s="1"/>
  <c r="DT103" i="3"/>
  <c r="DT145" i="3" s="1"/>
  <c r="DU103" i="3"/>
  <c r="DU145" i="3" s="1"/>
  <c r="DV103" i="3"/>
  <c r="DV145" i="3" s="1"/>
  <c r="DW103" i="3"/>
  <c r="DW145" i="3" s="1"/>
  <c r="DX103" i="3"/>
  <c r="DX145" i="3" s="1"/>
  <c r="DY103" i="3"/>
  <c r="DY145" i="3" s="1"/>
  <c r="DZ103" i="3"/>
  <c r="DZ145" i="3" s="1"/>
  <c r="EA103" i="3"/>
  <c r="EA145" i="3" s="1"/>
  <c r="EB103" i="3"/>
  <c r="EB145" i="3" s="1"/>
  <c r="EC103" i="3"/>
  <c r="EC145" i="3" s="1"/>
  <c r="ED103" i="3"/>
  <c r="ED145" i="3" s="1"/>
  <c r="EE103" i="3"/>
  <c r="EE145" i="3" s="1"/>
  <c r="EF103" i="3"/>
  <c r="EF145" i="3" s="1"/>
  <c r="EG103" i="3"/>
  <c r="EG145" i="3" s="1"/>
  <c r="EH103" i="3"/>
  <c r="EH145" i="3" s="1"/>
  <c r="EI103" i="3"/>
  <c r="EI145" i="3" s="1"/>
  <c r="EJ103" i="3"/>
  <c r="EJ145" i="3" s="1"/>
  <c r="EK103" i="3"/>
  <c r="EK145" i="3" s="1"/>
  <c r="EL103" i="3"/>
  <c r="EL145" i="3" s="1"/>
  <c r="EM103" i="3"/>
  <c r="EM145" i="3" s="1"/>
  <c r="EN103" i="3"/>
  <c r="EN145" i="3" s="1"/>
  <c r="EO103" i="3"/>
  <c r="EO145" i="3" s="1"/>
  <c r="EP103" i="3"/>
  <c r="EP145" i="3" s="1"/>
  <c r="EQ103" i="3"/>
  <c r="EQ145" i="3" s="1"/>
  <c r="ER103" i="3"/>
  <c r="ER145" i="3" s="1"/>
  <c r="ES103" i="3"/>
  <c r="ES145" i="3" s="1"/>
  <c r="ET103" i="3"/>
  <c r="ET145" i="3" s="1"/>
  <c r="EU103" i="3"/>
  <c r="EU145" i="3" s="1"/>
  <c r="EV103" i="3"/>
  <c r="EV145" i="3" s="1"/>
  <c r="EW103" i="3"/>
  <c r="EW145" i="3" s="1"/>
  <c r="EX103" i="3"/>
  <c r="EX145" i="3" s="1"/>
  <c r="EY103" i="3"/>
  <c r="EY145" i="3" s="1"/>
  <c r="EZ103" i="3"/>
  <c r="EZ145" i="3" s="1"/>
  <c r="FA103" i="3"/>
  <c r="FA145" i="3" s="1"/>
  <c r="FB103" i="3"/>
  <c r="FB145" i="3" s="1"/>
  <c r="FC103" i="3"/>
  <c r="FC145" i="3" s="1"/>
  <c r="FD103" i="3"/>
  <c r="FD145" i="3" s="1"/>
  <c r="FE103" i="3"/>
  <c r="FE145" i="3" s="1"/>
  <c r="FF103" i="3"/>
  <c r="FF145" i="3" s="1"/>
  <c r="FG103" i="3"/>
  <c r="FG145" i="3" s="1"/>
  <c r="FH103" i="3"/>
  <c r="FH145" i="3" s="1"/>
  <c r="FI103" i="3"/>
  <c r="FI145" i="3" s="1"/>
  <c r="FJ103" i="3"/>
  <c r="FJ145" i="3" s="1"/>
  <c r="FK103" i="3"/>
  <c r="FK145" i="3" s="1"/>
  <c r="FL103" i="3"/>
  <c r="FL145" i="3" s="1"/>
  <c r="FM103" i="3"/>
  <c r="FM145" i="3" s="1"/>
  <c r="FN103" i="3"/>
  <c r="FN145" i="3" s="1"/>
  <c r="FO103" i="3"/>
  <c r="FO145" i="3" s="1"/>
  <c r="FP103" i="3"/>
  <c r="FP145" i="3" s="1"/>
  <c r="FQ103" i="3"/>
  <c r="FQ145" i="3" s="1"/>
  <c r="FR103" i="3"/>
  <c r="FR145" i="3" s="1"/>
  <c r="FS103" i="3"/>
  <c r="FS145" i="3" s="1"/>
  <c r="FT103" i="3"/>
  <c r="FT145" i="3" s="1"/>
  <c r="FU103" i="3"/>
  <c r="FU145" i="3" s="1"/>
  <c r="FV103" i="3"/>
  <c r="FV145" i="3" s="1"/>
  <c r="FW103" i="3"/>
  <c r="FW145" i="3" s="1"/>
  <c r="FX103" i="3"/>
  <c r="FX145" i="3" s="1"/>
  <c r="FY103" i="3"/>
  <c r="FY145" i="3" s="1"/>
  <c r="FZ103" i="3"/>
  <c r="FZ145" i="3" s="1"/>
  <c r="GA103" i="3"/>
  <c r="GA145" i="3" s="1"/>
  <c r="GB103" i="3"/>
  <c r="GB145" i="3" s="1"/>
  <c r="GC103" i="3"/>
  <c r="GC145" i="3" s="1"/>
  <c r="GD103" i="3"/>
  <c r="GD145" i="3" s="1"/>
  <c r="GE103" i="3"/>
  <c r="GE145" i="3" s="1"/>
  <c r="GF103" i="3"/>
  <c r="GF145" i="3" s="1"/>
  <c r="GG103" i="3"/>
  <c r="GG145" i="3" s="1"/>
  <c r="GH103" i="3"/>
  <c r="GH145" i="3" s="1"/>
  <c r="GI103" i="3"/>
  <c r="GI145" i="3" s="1"/>
  <c r="GJ103" i="3"/>
  <c r="GJ145" i="3" s="1"/>
  <c r="GK103" i="3"/>
  <c r="GK145" i="3" s="1"/>
  <c r="GL103" i="3"/>
  <c r="GL145" i="3" s="1"/>
  <c r="GM103" i="3"/>
  <c r="GM145" i="3" s="1"/>
  <c r="GN103" i="3"/>
  <c r="GN145" i="3" s="1"/>
  <c r="GO103" i="3"/>
  <c r="GO145" i="3" s="1"/>
  <c r="GP103" i="3"/>
  <c r="GP145" i="3" s="1"/>
  <c r="GQ103" i="3"/>
  <c r="GQ145" i="3" s="1"/>
  <c r="GR103" i="3"/>
  <c r="GR145" i="3" s="1"/>
  <c r="GS103" i="3"/>
  <c r="GS145" i="3" s="1"/>
  <c r="GT103" i="3"/>
  <c r="GT145" i="3" s="1"/>
  <c r="GU103" i="3"/>
  <c r="GU145" i="3" s="1"/>
  <c r="GV103" i="3"/>
  <c r="GV145" i="3" s="1"/>
  <c r="GW103" i="3"/>
  <c r="GW145" i="3" s="1"/>
  <c r="GX103" i="3"/>
  <c r="GX145" i="3" s="1"/>
  <c r="GY103" i="3"/>
  <c r="GY145" i="3" s="1"/>
  <c r="GZ103" i="3"/>
  <c r="GZ145" i="3" s="1"/>
  <c r="HA103" i="3"/>
  <c r="HA145" i="3" s="1"/>
  <c r="HB103" i="3"/>
  <c r="HB145" i="3" s="1"/>
  <c r="HC103" i="3"/>
  <c r="HC145" i="3" s="1"/>
  <c r="HD103" i="3"/>
  <c r="HD145" i="3" s="1"/>
  <c r="HE103" i="3"/>
  <c r="HE145" i="3" s="1"/>
  <c r="HF103" i="3"/>
  <c r="HF145" i="3" s="1"/>
  <c r="HG103" i="3"/>
  <c r="HG145" i="3" s="1"/>
  <c r="HH103" i="3"/>
  <c r="HH145" i="3" s="1"/>
  <c r="HI103" i="3"/>
  <c r="HI145" i="3" s="1"/>
  <c r="HJ103" i="3"/>
  <c r="HJ145" i="3" s="1"/>
  <c r="HK103" i="3"/>
  <c r="HK145" i="3" s="1"/>
  <c r="HL103" i="3"/>
  <c r="HL145" i="3" s="1"/>
  <c r="HM103" i="3"/>
  <c r="HM145" i="3" s="1"/>
  <c r="HN103" i="3"/>
  <c r="HN145" i="3" s="1"/>
  <c r="HO103" i="3"/>
  <c r="HO145" i="3" s="1"/>
  <c r="HP103" i="3"/>
  <c r="HP145" i="3" s="1"/>
  <c r="HQ103" i="3"/>
  <c r="HQ145" i="3" s="1"/>
  <c r="HR103" i="3"/>
  <c r="HR145" i="3" s="1"/>
  <c r="HS103" i="3"/>
  <c r="HS145" i="3" s="1"/>
  <c r="HT103" i="3"/>
  <c r="HT145" i="3" s="1"/>
  <c r="HU103" i="3"/>
  <c r="HU145" i="3" s="1"/>
  <c r="HV103" i="3"/>
  <c r="HV145" i="3" s="1"/>
  <c r="HW103" i="3"/>
  <c r="HW145" i="3" s="1"/>
  <c r="HX103" i="3"/>
  <c r="HX145" i="3" s="1"/>
  <c r="HY103" i="3"/>
  <c r="HY145" i="3" s="1"/>
  <c r="HZ103" i="3"/>
  <c r="HZ145" i="3" s="1"/>
  <c r="IA103" i="3"/>
  <c r="IA145" i="3" s="1"/>
  <c r="IB103" i="3"/>
  <c r="IB145" i="3" s="1"/>
  <c r="IC103" i="3"/>
  <c r="IC145" i="3" s="1"/>
  <c r="ID103" i="3"/>
  <c r="ID145" i="3" s="1"/>
  <c r="IE103" i="3"/>
  <c r="IE145" i="3" s="1"/>
  <c r="IF103" i="3"/>
  <c r="IF145" i="3" s="1"/>
  <c r="IG103" i="3"/>
  <c r="IG145" i="3" s="1"/>
  <c r="IH103" i="3"/>
  <c r="IH145" i="3" s="1"/>
  <c r="II103" i="3"/>
  <c r="II145" i="3" s="1"/>
  <c r="IJ103" i="3"/>
  <c r="IJ145" i="3" s="1"/>
  <c r="IK103" i="3"/>
  <c r="IK145" i="3" s="1"/>
  <c r="IL103" i="3"/>
  <c r="IL145" i="3" s="1"/>
  <c r="IM103" i="3"/>
  <c r="IM145" i="3" s="1"/>
  <c r="IN103" i="3"/>
  <c r="IN145" i="3" s="1"/>
  <c r="IO103" i="3"/>
  <c r="IO145" i="3" s="1"/>
  <c r="IP103" i="3"/>
  <c r="IP145" i="3" s="1"/>
  <c r="IQ103" i="3"/>
  <c r="IQ145" i="3" s="1"/>
  <c r="IR103" i="3"/>
  <c r="IR145" i="3" s="1"/>
  <c r="IS103" i="3"/>
  <c r="IS145" i="3" s="1"/>
  <c r="IT103" i="3"/>
  <c r="IT145" i="3" s="1"/>
  <c r="IU103" i="3"/>
  <c r="IU145" i="3" s="1"/>
  <c r="IV103" i="3"/>
  <c r="IV145" i="3" s="1"/>
  <c r="IW103" i="3"/>
  <c r="IW145" i="3" s="1"/>
  <c r="IX103" i="3"/>
  <c r="IX145" i="3" s="1"/>
  <c r="IY103" i="3"/>
  <c r="IY145" i="3" s="1"/>
  <c r="IZ103" i="3"/>
  <c r="IZ145" i="3" s="1"/>
  <c r="JA103" i="3"/>
  <c r="JA145" i="3" s="1"/>
  <c r="JB103" i="3"/>
  <c r="JB145" i="3" s="1"/>
  <c r="JC103" i="3"/>
  <c r="JC145" i="3" s="1"/>
  <c r="JD103" i="3"/>
  <c r="JD145" i="3" s="1"/>
  <c r="JE103" i="3"/>
  <c r="JE145" i="3" s="1"/>
  <c r="JF103" i="3"/>
  <c r="JF145" i="3" s="1"/>
  <c r="JG103" i="3"/>
  <c r="JG145" i="3" s="1"/>
  <c r="JH103" i="3"/>
  <c r="JH145" i="3" s="1"/>
  <c r="JI103" i="3"/>
  <c r="JI145" i="3" s="1"/>
  <c r="JJ103" i="3"/>
  <c r="JJ145" i="3" s="1"/>
  <c r="JK103" i="3"/>
  <c r="JK145" i="3" s="1"/>
  <c r="JL103" i="3"/>
  <c r="JL145" i="3" s="1"/>
  <c r="JM103" i="3"/>
  <c r="JM145" i="3" s="1"/>
  <c r="JN103" i="3"/>
  <c r="JN145" i="3" s="1"/>
  <c r="JO103" i="3"/>
  <c r="JO145" i="3" s="1"/>
  <c r="JP103" i="3"/>
  <c r="JP145" i="3" s="1"/>
  <c r="JQ103" i="3"/>
  <c r="JQ145" i="3" s="1"/>
  <c r="JR103" i="3"/>
  <c r="JR145" i="3" s="1"/>
  <c r="JS103" i="3"/>
  <c r="JS145" i="3" s="1"/>
  <c r="JT103" i="3"/>
  <c r="JT145" i="3" s="1"/>
  <c r="JU103" i="3"/>
  <c r="JU145" i="3" s="1"/>
  <c r="JV103" i="3"/>
  <c r="JV145" i="3" s="1"/>
  <c r="JW103" i="3"/>
  <c r="JW145" i="3" s="1"/>
  <c r="JX103" i="3"/>
  <c r="JX145" i="3" s="1"/>
  <c r="JY103" i="3"/>
  <c r="JY145" i="3" s="1"/>
  <c r="JZ103" i="3"/>
  <c r="JZ145" i="3" s="1"/>
  <c r="KA103" i="3"/>
  <c r="KA145" i="3" s="1"/>
  <c r="KB103" i="3"/>
  <c r="KB145" i="3" s="1"/>
  <c r="KC103" i="3"/>
  <c r="KC145" i="3" s="1"/>
  <c r="KD103" i="3"/>
  <c r="KD145" i="3" s="1"/>
  <c r="KE103" i="3"/>
  <c r="KE145" i="3" s="1"/>
  <c r="KF103" i="3"/>
  <c r="KF145" i="3" s="1"/>
  <c r="KG103" i="3"/>
  <c r="KG145" i="3" s="1"/>
  <c r="KH103" i="3"/>
  <c r="KH145" i="3" s="1"/>
  <c r="KI103" i="3"/>
  <c r="KI145" i="3" s="1"/>
  <c r="KJ103" i="3"/>
  <c r="I24" i="19" s="1"/>
  <c r="KK103" i="3"/>
  <c r="KK145" i="3" s="1"/>
  <c r="KL103" i="3"/>
  <c r="KL145" i="3" s="1"/>
  <c r="KM103" i="3"/>
  <c r="KM145" i="3" s="1"/>
  <c r="KN103" i="3"/>
  <c r="KN145" i="3" s="1"/>
  <c r="KO103" i="3"/>
  <c r="KO145" i="3" s="1"/>
  <c r="KP103" i="3"/>
  <c r="KP145" i="3" s="1"/>
  <c r="KQ103" i="3"/>
  <c r="KQ145" i="3" s="1"/>
  <c r="KR103" i="3"/>
  <c r="KR145" i="3" s="1"/>
  <c r="KS103" i="3"/>
  <c r="KS145" i="3" s="1"/>
  <c r="KT103" i="3"/>
  <c r="KT145" i="3" s="1"/>
  <c r="KU103" i="3"/>
  <c r="KU145" i="3" s="1"/>
  <c r="KV103" i="3"/>
  <c r="KV145" i="3" s="1"/>
  <c r="KW103" i="3"/>
  <c r="KW145" i="3" s="1"/>
  <c r="KX103" i="3"/>
  <c r="J24" i="19" s="1"/>
  <c r="KY103" i="3"/>
  <c r="KY145" i="3" s="1"/>
  <c r="KZ103" i="3"/>
  <c r="KZ145" i="3" s="1"/>
  <c r="LA103" i="3"/>
  <c r="LA145" i="3" s="1"/>
  <c r="LB103" i="3"/>
  <c r="LB145" i="3" s="1"/>
  <c r="LC103" i="3"/>
  <c r="LC145" i="3" s="1"/>
  <c r="LD103" i="3"/>
  <c r="LD145" i="3" s="1"/>
  <c r="LE103" i="3"/>
  <c r="LE145" i="3" s="1"/>
  <c r="LF103" i="3"/>
  <c r="LF145" i="3" s="1"/>
  <c r="LG103" i="3"/>
  <c r="LG145" i="3" s="1"/>
  <c r="LH103" i="3"/>
  <c r="LH145" i="3" s="1"/>
  <c r="LI103" i="3"/>
  <c r="LI145" i="3" s="1"/>
  <c r="LJ103" i="3"/>
  <c r="LK103" i="3"/>
  <c r="LK145" i="3" s="1"/>
  <c r="LL103" i="3"/>
  <c r="LL145" i="3" s="1"/>
  <c r="LM103" i="3"/>
  <c r="LM145" i="3" s="1"/>
  <c r="LN103" i="3"/>
  <c r="LN145" i="3" s="1"/>
  <c r="LO103" i="3"/>
  <c r="LO145" i="3" s="1"/>
  <c r="D104" i="3"/>
  <c r="E25" i="19" s="1"/>
  <c r="E104" i="3"/>
  <c r="E146" i="3" s="1"/>
  <c r="F104" i="3"/>
  <c r="F146" i="3" s="1"/>
  <c r="G104" i="3"/>
  <c r="G146" i="3" s="1"/>
  <c r="H104" i="3"/>
  <c r="H146" i="3" s="1"/>
  <c r="I104" i="3"/>
  <c r="I146" i="3" s="1"/>
  <c r="J104" i="3"/>
  <c r="F25" i="19" s="1"/>
  <c r="K104" i="3"/>
  <c r="K146" i="3" s="1"/>
  <c r="L104" i="3"/>
  <c r="L146" i="3" s="1"/>
  <c r="M104" i="3"/>
  <c r="M146" i="3" s="1"/>
  <c r="N104" i="3"/>
  <c r="N146" i="3" s="1"/>
  <c r="O104" i="3"/>
  <c r="O146" i="3" s="1"/>
  <c r="P104" i="3"/>
  <c r="G25" i="19" s="1"/>
  <c r="Q104" i="3"/>
  <c r="Q146" i="3" s="1"/>
  <c r="R104" i="3"/>
  <c r="R146" i="3" s="1"/>
  <c r="S104" i="3"/>
  <c r="S146" i="3" s="1"/>
  <c r="T104" i="3"/>
  <c r="T146" i="3" s="1"/>
  <c r="U104" i="3"/>
  <c r="U146" i="3" s="1"/>
  <c r="V104" i="3"/>
  <c r="W104" i="3"/>
  <c r="W146" i="3" s="1"/>
  <c r="X104" i="3"/>
  <c r="X146" i="3" s="1"/>
  <c r="Y104" i="3"/>
  <c r="Y146" i="3" s="1"/>
  <c r="Z104" i="3"/>
  <c r="Z146" i="3" s="1"/>
  <c r="AA104" i="3"/>
  <c r="AA146" i="3" s="1"/>
  <c r="AB104" i="3"/>
  <c r="AB146" i="3" s="1"/>
  <c r="AC104" i="3"/>
  <c r="AC146" i="3" s="1"/>
  <c r="AD104" i="3"/>
  <c r="AD146" i="3" s="1"/>
  <c r="AE104" i="3"/>
  <c r="AE146" i="3" s="1"/>
  <c r="AF104" i="3"/>
  <c r="AF146" i="3" s="1"/>
  <c r="AG104" i="3"/>
  <c r="AG146" i="3" s="1"/>
  <c r="AH104" i="3"/>
  <c r="AH146" i="3" s="1"/>
  <c r="AI104" i="3"/>
  <c r="AI146" i="3" s="1"/>
  <c r="AJ104" i="3"/>
  <c r="AJ146" i="3" s="1"/>
  <c r="AK104" i="3"/>
  <c r="AK146" i="3" s="1"/>
  <c r="AL104" i="3"/>
  <c r="AL146" i="3" s="1"/>
  <c r="AM104" i="3"/>
  <c r="AM146" i="3" s="1"/>
  <c r="AN104" i="3"/>
  <c r="AN146" i="3" s="1"/>
  <c r="AO104" i="3"/>
  <c r="AO146" i="3" s="1"/>
  <c r="AP104" i="3"/>
  <c r="AP146" i="3" s="1"/>
  <c r="AQ104" i="3"/>
  <c r="AQ146" i="3" s="1"/>
  <c r="AR104" i="3"/>
  <c r="AR146" i="3" s="1"/>
  <c r="AS104" i="3"/>
  <c r="AS146" i="3" s="1"/>
  <c r="AT104" i="3"/>
  <c r="AT146" i="3" s="1"/>
  <c r="AU104" i="3"/>
  <c r="AU146" i="3" s="1"/>
  <c r="AV104" i="3"/>
  <c r="AV146" i="3" s="1"/>
  <c r="AW104" i="3"/>
  <c r="AW146" i="3" s="1"/>
  <c r="AX104" i="3"/>
  <c r="AX146" i="3" s="1"/>
  <c r="AY104" i="3"/>
  <c r="AY146" i="3" s="1"/>
  <c r="AZ104" i="3"/>
  <c r="AZ146" i="3" s="1"/>
  <c r="BA104" i="3"/>
  <c r="BA146" i="3" s="1"/>
  <c r="BB104" i="3"/>
  <c r="BB146" i="3" s="1"/>
  <c r="BC104" i="3"/>
  <c r="BC146" i="3" s="1"/>
  <c r="BD104" i="3"/>
  <c r="BD146" i="3" s="1"/>
  <c r="BE104" i="3"/>
  <c r="BE146" i="3" s="1"/>
  <c r="BF104" i="3"/>
  <c r="BF146" i="3" s="1"/>
  <c r="BG104" i="3"/>
  <c r="BG146" i="3" s="1"/>
  <c r="BH104" i="3"/>
  <c r="BH146" i="3" s="1"/>
  <c r="BI104" i="3"/>
  <c r="BI146" i="3" s="1"/>
  <c r="BJ104" i="3"/>
  <c r="BJ146" i="3" s="1"/>
  <c r="BK104" i="3"/>
  <c r="BK146" i="3" s="1"/>
  <c r="BL104" i="3"/>
  <c r="BL146" i="3" s="1"/>
  <c r="BM104" i="3"/>
  <c r="BM146" i="3" s="1"/>
  <c r="BN104" i="3"/>
  <c r="BN146" i="3" s="1"/>
  <c r="BO104" i="3"/>
  <c r="BO146" i="3" s="1"/>
  <c r="BP104" i="3"/>
  <c r="BP146" i="3" s="1"/>
  <c r="BQ104" i="3"/>
  <c r="BQ146" i="3" s="1"/>
  <c r="BR104" i="3"/>
  <c r="BR146" i="3" s="1"/>
  <c r="BS104" i="3"/>
  <c r="BS146" i="3" s="1"/>
  <c r="BT104" i="3"/>
  <c r="BT146" i="3" s="1"/>
  <c r="BU104" i="3"/>
  <c r="BU146" i="3" s="1"/>
  <c r="BV104" i="3"/>
  <c r="BV146" i="3" s="1"/>
  <c r="BW104" i="3"/>
  <c r="BW146" i="3" s="1"/>
  <c r="BX104" i="3"/>
  <c r="BX146" i="3" s="1"/>
  <c r="BY104" i="3"/>
  <c r="BY146" i="3" s="1"/>
  <c r="BZ104" i="3"/>
  <c r="BZ146" i="3" s="1"/>
  <c r="CA104" i="3"/>
  <c r="CA146" i="3" s="1"/>
  <c r="CB104" i="3"/>
  <c r="CB146" i="3" s="1"/>
  <c r="CC104" i="3"/>
  <c r="CC146" i="3" s="1"/>
  <c r="CD104" i="3"/>
  <c r="CD146" i="3" s="1"/>
  <c r="CE104" i="3"/>
  <c r="CE146" i="3" s="1"/>
  <c r="CF104" i="3"/>
  <c r="CF146" i="3" s="1"/>
  <c r="CG104" i="3"/>
  <c r="CG146" i="3" s="1"/>
  <c r="CH104" i="3"/>
  <c r="CH146" i="3" s="1"/>
  <c r="CI104" i="3"/>
  <c r="CI146" i="3" s="1"/>
  <c r="CJ104" i="3"/>
  <c r="CJ146" i="3" s="1"/>
  <c r="CK104" i="3"/>
  <c r="CK146" i="3" s="1"/>
  <c r="CL104" i="3"/>
  <c r="CL146" i="3" s="1"/>
  <c r="CM104" i="3"/>
  <c r="CM146" i="3" s="1"/>
  <c r="CN104" i="3"/>
  <c r="CN146" i="3" s="1"/>
  <c r="CO104" i="3"/>
  <c r="CO146" i="3" s="1"/>
  <c r="CP104" i="3"/>
  <c r="CP146" i="3" s="1"/>
  <c r="CQ104" i="3"/>
  <c r="CQ146" i="3" s="1"/>
  <c r="CR104" i="3"/>
  <c r="CR146" i="3" s="1"/>
  <c r="CS104" i="3"/>
  <c r="CS146" i="3" s="1"/>
  <c r="CT104" i="3"/>
  <c r="CT146" i="3" s="1"/>
  <c r="CU104" i="3"/>
  <c r="CU146" i="3" s="1"/>
  <c r="CV104" i="3"/>
  <c r="CV146" i="3" s="1"/>
  <c r="CW104" i="3"/>
  <c r="CW146" i="3" s="1"/>
  <c r="CX104" i="3"/>
  <c r="CX146" i="3" s="1"/>
  <c r="CY104" i="3"/>
  <c r="CY146" i="3" s="1"/>
  <c r="CZ104" i="3"/>
  <c r="CZ146" i="3" s="1"/>
  <c r="DA104" i="3"/>
  <c r="DA146" i="3" s="1"/>
  <c r="DB104" i="3"/>
  <c r="DB146" i="3" s="1"/>
  <c r="DC104" i="3"/>
  <c r="DC146" i="3" s="1"/>
  <c r="DD104" i="3"/>
  <c r="DD146" i="3" s="1"/>
  <c r="DE104" i="3"/>
  <c r="DE146" i="3" s="1"/>
  <c r="DF104" i="3"/>
  <c r="DF146" i="3" s="1"/>
  <c r="DG104" i="3"/>
  <c r="DG146" i="3" s="1"/>
  <c r="DH104" i="3"/>
  <c r="DH146" i="3" s="1"/>
  <c r="DI104" i="3"/>
  <c r="DI146" i="3" s="1"/>
  <c r="DJ104" i="3"/>
  <c r="DJ146" i="3" s="1"/>
  <c r="DK104" i="3"/>
  <c r="DK146" i="3" s="1"/>
  <c r="DL104" i="3"/>
  <c r="DL146" i="3" s="1"/>
  <c r="DM104" i="3"/>
  <c r="DM146" i="3" s="1"/>
  <c r="DN104" i="3"/>
  <c r="DN146" i="3" s="1"/>
  <c r="DO104" i="3"/>
  <c r="DO146" i="3" s="1"/>
  <c r="DP104" i="3"/>
  <c r="DP146" i="3" s="1"/>
  <c r="DQ104" i="3"/>
  <c r="DQ146" i="3" s="1"/>
  <c r="DR104" i="3"/>
  <c r="DR146" i="3" s="1"/>
  <c r="DS104" i="3"/>
  <c r="DS146" i="3" s="1"/>
  <c r="DT104" i="3"/>
  <c r="DT146" i="3" s="1"/>
  <c r="DU104" i="3"/>
  <c r="DU146" i="3" s="1"/>
  <c r="DV104" i="3"/>
  <c r="DV146" i="3" s="1"/>
  <c r="DW104" i="3"/>
  <c r="DW146" i="3" s="1"/>
  <c r="DX104" i="3"/>
  <c r="DX146" i="3" s="1"/>
  <c r="DY104" i="3"/>
  <c r="DY146" i="3" s="1"/>
  <c r="DZ104" i="3"/>
  <c r="DZ146" i="3" s="1"/>
  <c r="EA104" i="3"/>
  <c r="EA146" i="3" s="1"/>
  <c r="EB104" i="3"/>
  <c r="EB146" i="3" s="1"/>
  <c r="EC104" i="3"/>
  <c r="EC146" i="3" s="1"/>
  <c r="ED104" i="3"/>
  <c r="ED146" i="3" s="1"/>
  <c r="EE104" i="3"/>
  <c r="EE146" i="3" s="1"/>
  <c r="EF104" i="3"/>
  <c r="EF146" i="3" s="1"/>
  <c r="EG104" i="3"/>
  <c r="EG146" i="3" s="1"/>
  <c r="EH104" i="3"/>
  <c r="EH146" i="3" s="1"/>
  <c r="EI104" i="3"/>
  <c r="EI146" i="3" s="1"/>
  <c r="EJ104" i="3"/>
  <c r="EJ146" i="3" s="1"/>
  <c r="EK104" i="3"/>
  <c r="EK146" i="3" s="1"/>
  <c r="EL104" i="3"/>
  <c r="EL146" i="3" s="1"/>
  <c r="EM104" i="3"/>
  <c r="EM146" i="3" s="1"/>
  <c r="EN104" i="3"/>
  <c r="EN146" i="3" s="1"/>
  <c r="EO104" i="3"/>
  <c r="EO146" i="3" s="1"/>
  <c r="EP104" i="3"/>
  <c r="EP146" i="3" s="1"/>
  <c r="EQ104" i="3"/>
  <c r="EQ146" i="3" s="1"/>
  <c r="ER104" i="3"/>
  <c r="ER146" i="3" s="1"/>
  <c r="ES104" i="3"/>
  <c r="ES146" i="3" s="1"/>
  <c r="ET104" i="3"/>
  <c r="ET146" i="3" s="1"/>
  <c r="EU104" i="3"/>
  <c r="EU146" i="3" s="1"/>
  <c r="EV104" i="3"/>
  <c r="EV146" i="3" s="1"/>
  <c r="EW104" i="3"/>
  <c r="EW146" i="3" s="1"/>
  <c r="EX104" i="3"/>
  <c r="EX146" i="3" s="1"/>
  <c r="EY104" i="3"/>
  <c r="EY146" i="3" s="1"/>
  <c r="EZ104" i="3"/>
  <c r="EZ146" i="3" s="1"/>
  <c r="FA104" i="3"/>
  <c r="FA146" i="3" s="1"/>
  <c r="FB104" i="3"/>
  <c r="FB146" i="3" s="1"/>
  <c r="FC104" i="3"/>
  <c r="FC146" i="3" s="1"/>
  <c r="FD104" i="3"/>
  <c r="FD146" i="3" s="1"/>
  <c r="FE104" i="3"/>
  <c r="FE146" i="3" s="1"/>
  <c r="FF104" i="3"/>
  <c r="FF146" i="3" s="1"/>
  <c r="FG104" i="3"/>
  <c r="FG146" i="3" s="1"/>
  <c r="FH104" i="3"/>
  <c r="FH146" i="3" s="1"/>
  <c r="FI104" i="3"/>
  <c r="FI146" i="3" s="1"/>
  <c r="FJ104" i="3"/>
  <c r="FJ146" i="3" s="1"/>
  <c r="FK104" i="3"/>
  <c r="FK146" i="3" s="1"/>
  <c r="FL104" i="3"/>
  <c r="FL146" i="3" s="1"/>
  <c r="FM104" i="3"/>
  <c r="FM146" i="3" s="1"/>
  <c r="FN104" i="3"/>
  <c r="FN146" i="3" s="1"/>
  <c r="FO104" i="3"/>
  <c r="FO146" i="3" s="1"/>
  <c r="FP104" i="3"/>
  <c r="FP146" i="3" s="1"/>
  <c r="FQ104" i="3"/>
  <c r="FQ146" i="3" s="1"/>
  <c r="FR104" i="3"/>
  <c r="FR146" i="3" s="1"/>
  <c r="FS104" i="3"/>
  <c r="FS146" i="3" s="1"/>
  <c r="FT104" i="3"/>
  <c r="FT146" i="3" s="1"/>
  <c r="FU104" i="3"/>
  <c r="FU146" i="3" s="1"/>
  <c r="FV104" i="3"/>
  <c r="FV146" i="3" s="1"/>
  <c r="FW104" i="3"/>
  <c r="FW146" i="3" s="1"/>
  <c r="FX104" i="3"/>
  <c r="FX146" i="3" s="1"/>
  <c r="FY104" i="3"/>
  <c r="FY146" i="3" s="1"/>
  <c r="FZ104" i="3"/>
  <c r="FZ146" i="3" s="1"/>
  <c r="GA104" i="3"/>
  <c r="GA146" i="3" s="1"/>
  <c r="GB104" i="3"/>
  <c r="GB146" i="3" s="1"/>
  <c r="GC104" i="3"/>
  <c r="GC146" i="3" s="1"/>
  <c r="GD104" i="3"/>
  <c r="GD146" i="3" s="1"/>
  <c r="GE104" i="3"/>
  <c r="GE146" i="3" s="1"/>
  <c r="GF104" i="3"/>
  <c r="GF146" i="3" s="1"/>
  <c r="GG104" i="3"/>
  <c r="GG146" i="3" s="1"/>
  <c r="GH104" i="3"/>
  <c r="GH146" i="3" s="1"/>
  <c r="GI104" i="3"/>
  <c r="GI146" i="3" s="1"/>
  <c r="GJ104" i="3"/>
  <c r="GJ146" i="3" s="1"/>
  <c r="GK104" i="3"/>
  <c r="GK146" i="3" s="1"/>
  <c r="GL104" i="3"/>
  <c r="GL146" i="3" s="1"/>
  <c r="GM104" i="3"/>
  <c r="GM146" i="3" s="1"/>
  <c r="GN104" i="3"/>
  <c r="GN146" i="3" s="1"/>
  <c r="GO104" i="3"/>
  <c r="GO146" i="3" s="1"/>
  <c r="GP104" i="3"/>
  <c r="GP146" i="3" s="1"/>
  <c r="GQ104" i="3"/>
  <c r="GQ146" i="3" s="1"/>
  <c r="GR104" i="3"/>
  <c r="GR146" i="3" s="1"/>
  <c r="GS104" i="3"/>
  <c r="GS146" i="3" s="1"/>
  <c r="GT104" i="3"/>
  <c r="GT146" i="3" s="1"/>
  <c r="GU104" i="3"/>
  <c r="GU146" i="3" s="1"/>
  <c r="GV104" i="3"/>
  <c r="GV146" i="3" s="1"/>
  <c r="GW104" i="3"/>
  <c r="GW146" i="3" s="1"/>
  <c r="GX104" i="3"/>
  <c r="GX146" i="3" s="1"/>
  <c r="GY104" i="3"/>
  <c r="GY146" i="3" s="1"/>
  <c r="GZ104" i="3"/>
  <c r="GZ146" i="3" s="1"/>
  <c r="HA104" i="3"/>
  <c r="HA146" i="3" s="1"/>
  <c r="HB104" i="3"/>
  <c r="HB146" i="3" s="1"/>
  <c r="HC104" i="3"/>
  <c r="HC146" i="3" s="1"/>
  <c r="HD104" i="3"/>
  <c r="HD146" i="3" s="1"/>
  <c r="HE104" i="3"/>
  <c r="HE146" i="3" s="1"/>
  <c r="HF104" i="3"/>
  <c r="HF146" i="3" s="1"/>
  <c r="HG104" i="3"/>
  <c r="HG146" i="3" s="1"/>
  <c r="HH104" i="3"/>
  <c r="HH146" i="3" s="1"/>
  <c r="HI104" i="3"/>
  <c r="HI146" i="3" s="1"/>
  <c r="HJ104" i="3"/>
  <c r="HJ146" i="3" s="1"/>
  <c r="HK104" i="3"/>
  <c r="HK146" i="3" s="1"/>
  <c r="HL104" i="3"/>
  <c r="HL146" i="3" s="1"/>
  <c r="HM104" i="3"/>
  <c r="HM146" i="3" s="1"/>
  <c r="HN104" i="3"/>
  <c r="HN146" i="3" s="1"/>
  <c r="HO104" i="3"/>
  <c r="HO146" i="3" s="1"/>
  <c r="HP104" i="3"/>
  <c r="HP146" i="3" s="1"/>
  <c r="HQ104" i="3"/>
  <c r="HQ146" i="3" s="1"/>
  <c r="HR104" i="3"/>
  <c r="HR146" i="3" s="1"/>
  <c r="HS104" i="3"/>
  <c r="HS146" i="3" s="1"/>
  <c r="HT104" i="3"/>
  <c r="HT146" i="3" s="1"/>
  <c r="HU104" i="3"/>
  <c r="HU146" i="3" s="1"/>
  <c r="HV104" i="3"/>
  <c r="HV146" i="3" s="1"/>
  <c r="HW104" i="3"/>
  <c r="HW146" i="3" s="1"/>
  <c r="HX104" i="3"/>
  <c r="HX146" i="3" s="1"/>
  <c r="HY104" i="3"/>
  <c r="HY146" i="3" s="1"/>
  <c r="HZ104" i="3"/>
  <c r="HZ146" i="3" s="1"/>
  <c r="IA104" i="3"/>
  <c r="IA146" i="3" s="1"/>
  <c r="IB104" i="3"/>
  <c r="IB146" i="3" s="1"/>
  <c r="IC104" i="3"/>
  <c r="IC146" i="3" s="1"/>
  <c r="ID104" i="3"/>
  <c r="ID146" i="3" s="1"/>
  <c r="IE104" i="3"/>
  <c r="IE146" i="3" s="1"/>
  <c r="IF104" i="3"/>
  <c r="IF146" i="3" s="1"/>
  <c r="IG104" i="3"/>
  <c r="IG146" i="3" s="1"/>
  <c r="IH104" i="3"/>
  <c r="IH146" i="3" s="1"/>
  <c r="II104" i="3"/>
  <c r="II146" i="3" s="1"/>
  <c r="IJ104" i="3"/>
  <c r="IJ146" i="3" s="1"/>
  <c r="IK104" i="3"/>
  <c r="IK146" i="3" s="1"/>
  <c r="IL104" i="3"/>
  <c r="IL146" i="3" s="1"/>
  <c r="IM104" i="3"/>
  <c r="IM146" i="3" s="1"/>
  <c r="IN104" i="3"/>
  <c r="IN146" i="3" s="1"/>
  <c r="IO104" i="3"/>
  <c r="IO146" i="3" s="1"/>
  <c r="IP104" i="3"/>
  <c r="IP146" i="3" s="1"/>
  <c r="IQ104" i="3"/>
  <c r="IQ146" i="3" s="1"/>
  <c r="IR104" i="3"/>
  <c r="IR146" i="3" s="1"/>
  <c r="IS104" i="3"/>
  <c r="IS146" i="3" s="1"/>
  <c r="IT104" i="3"/>
  <c r="IT146" i="3" s="1"/>
  <c r="IU104" i="3"/>
  <c r="IU146" i="3" s="1"/>
  <c r="IV104" i="3"/>
  <c r="IV146" i="3" s="1"/>
  <c r="IW104" i="3"/>
  <c r="IW146" i="3" s="1"/>
  <c r="IX104" i="3"/>
  <c r="IX146" i="3" s="1"/>
  <c r="IY104" i="3"/>
  <c r="IY146" i="3" s="1"/>
  <c r="IZ104" i="3"/>
  <c r="IZ146" i="3" s="1"/>
  <c r="JA104" i="3"/>
  <c r="JA146" i="3" s="1"/>
  <c r="JB104" i="3"/>
  <c r="JB146" i="3" s="1"/>
  <c r="JC104" i="3"/>
  <c r="JC146" i="3" s="1"/>
  <c r="JD104" i="3"/>
  <c r="JD146" i="3" s="1"/>
  <c r="JE104" i="3"/>
  <c r="JE146" i="3" s="1"/>
  <c r="JF104" i="3"/>
  <c r="JF146" i="3" s="1"/>
  <c r="JG104" i="3"/>
  <c r="JG146" i="3" s="1"/>
  <c r="JH104" i="3"/>
  <c r="JH146" i="3" s="1"/>
  <c r="JI104" i="3"/>
  <c r="JI146" i="3" s="1"/>
  <c r="JJ104" i="3"/>
  <c r="JJ146" i="3" s="1"/>
  <c r="JK104" i="3"/>
  <c r="JK146" i="3" s="1"/>
  <c r="JL104" i="3"/>
  <c r="JL146" i="3" s="1"/>
  <c r="JM104" i="3"/>
  <c r="JM146" i="3" s="1"/>
  <c r="JN104" i="3"/>
  <c r="JN146" i="3" s="1"/>
  <c r="JO104" i="3"/>
  <c r="JO146" i="3" s="1"/>
  <c r="JP104" i="3"/>
  <c r="JP146" i="3" s="1"/>
  <c r="JQ104" i="3"/>
  <c r="JQ146" i="3" s="1"/>
  <c r="JR104" i="3"/>
  <c r="JR146" i="3" s="1"/>
  <c r="JS104" i="3"/>
  <c r="JS146" i="3" s="1"/>
  <c r="JT104" i="3"/>
  <c r="JT146" i="3" s="1"/>
  <c r="JU104" i="3"/>
  <c r="JU146" i="3" s="1"/>
  <c r="JV104" i="3"/>
  <c r="JV146" i="3" s="1"/>
  <c r="JW104" i="3"/>
  <c r="JW146" i="3" s="1"/>
  <c r="JX104" i="3"/>
  <c r="JX146" i="3" s="1"/>
  <c r="JY104" i="3"/>
  <c r="JY146" i="3" s="1"/>
  <c r="JZ104" i="3"/>
  <c r="JZ146" i="3" s="1"/>
  <c r="KA104" i="3"/>
  <c r="KA146" i="3" s="1"/>
  <c r="KB104" i="3"/>
  <c r="KB146" i="3" s="1"/>
  <c r="KC104" i="3"/>
  <c r="KC146" i="3" s="1"/>
  <c r="KD104" i="3"/>
  <c r="KD146" i="3" s="1"/>
  <c r="KE104" i="3"/>
  <c r="KE146" i="3" s="1"/>
  <c r="KF104" i="3"/>
  <c r="KF146" i="3" s="1"/>
  <c r="KG104" i="3"/>
  <c r="KG146" i="3" s="1"/>
  <c r="KH104" i="3"/>
  <c r="KH146" i="3" s="1"/>
  <c r="KI104" i="3"/>
  <c r="KI146" i="3" s="1"/>
  <c r="KJ104" i="3"/>
  <c r="I25" i="19" s="1"/>
  <c r="KK104" i="3"/>
  <c r="KK146" i="3" s="1"/>
  <c r="KL104" i="3"/>
  <c r="KL146" i="3" s="1"/>
  <c r="KM104" i="3"/>
  <c r="KM146" i="3" s="1"/>
  <c r="KN104" i="3"/>
  <c r="KN146" i="3" s="1"/>
  <c r="KO104" i="3"/>
  <c r="KO146" i="3" s="1"/>
  <c r="KP104" i="3"/>
  <c r="KP146" i="3" s="1"/>
  <c r="KQ104" i="3"/>
  <c r="KQ146" i="3" s="1"/>
  <c r="KR104" i="3"/>
  <c r="KR146" i="3" s="1"/>
  <c r="KS104" i="3"/>
  <c r="KS146" i="3" s="1"/>
  <c r="KT104" i="3"/>
  <c r="KT146" i="3" s="1"/>
  <c r="KU104" i="3"/>
  <c r="KU146" i="3" s="1"/>
  <c r="KV104" i="3"/>
  <c r="KV146" i="3" s="1"/>
  <c r="KW104" i="3"/>
  <c r="KW146" i="3" s="1"/>
  <c r="KX104" i="3"/>
  <c r="J25" i="19" s="1"/>
  <c r="KY104" i="3"/>
  <c r="KY146" i="3" s="1"/>
  <c r="KZ104" i="3"/>
  <c r="KZ146" i="3" s="1"/>
  <c r="LA104" i="3"/>
  <c r="LA146" i="3" s="1"/>
  <c r="LB104" i="3"/>
  <c r="LB146" i="3" s="1"/>
  <c r="LC104" i="3"/>
  <c r="LC146" i="3" s="1"/>
  <c r="LD104" i="3"/>
  <c r="LD146" i="3" s="1"/>
  <c r="LE104" i="3"/>
  <c r="LE146" i="3" s="1"/>
  <c r="LF104" i="3"/>
  <c r="LF146" i="3" s="1"/>
  <c r="LG104" i="3"/>
  <c r="LG146" i="3" s="1"/>
  <c r="LH104" i="3"/>
  <c r="LH146" i="3" s="1"/>
  <c r="LI104" i="3"/>
  <c r="LI146" i="3" s="1"/>
  <c r="LJ104" i="3"/>
  <c r="K25" i="19" s="1"/>
  <c r="LK104" i="3"/>
  <c r="LK146" i="3" s="1"/>
  <c r="LL104" i="3"/>
  <c r="LL146" i="3" s="1"/>
  <c r="LM104" i="3"/>
  <c r="LM146" i="3" s="1"/>
  <c r="LN104" i="3"/>
  <c r="LN146" i="3" s="1"/>
  <c r="LO104" i="3"/>
  <c r="LO146" i="3" s="1"/>
  <c r="D105" i="3"/>
  <c r="E26" i="19" s="1"/>
  <c r="E105" i="3"/>
  <c r="E147" i="3" s="1"/>
  <c r="F105" i="3"/>
  <c r="F147" i="3" s="1"/>
  <c r="G105" i="3"/>
  <c r="G147" i="3" s="1"/>
  <c r="H105" i="3"/>
  <c r="H147" i="3" s="1"/>
  <c r="I105" i="3"/>
  <c r="I147" i="3" s="1"/>
  <c r="J105" i="3"/>
  <c r="K105" i="3"/>
  <c r="K147" i="3" s="1"/>
  <c r="L105" i="3"/>
  <c r="L147" i="3" s="1"/>
  <c r="M105" i="3"/>
  <c r="M147" i="3" s="1"/>
  <c r="N105" i="3"/>
  <c r="N147" i="3" s="1"/>
  <c r="O105" i="3"/>
  <c r="O147" i="3" s="1"/>
  <c r="P105" i="3"/>
  <c r="G26" i="19" s="1"/>
  <c r="Q105" i="3"/>
  <c r="Q147" i="3" s="1"/>
  <c r="R105" i="3"/>
  <c r="R147" i="3" s="1"/>
  <c r="S105" i="3"/>
  <c r="S147" i="3" s="1"/>
  <c r="T105" i="3"/>
  <c r="T147" i="3" s="1"/>
  <c r="U105" i="3"/>
  <c r="U147" i="3" s="1"/>
  <c r="V105" i="3"/>
  <c r="W105" i="3"/>
  <c r="W147" i="3" s="1"/>
  <c r="X105" i="3"/>
  <c r="X147" i="3" s="1"/>
  <c r="Y105" i="3"/>
  <c r="Y147" i="3" s="1"/>
  <c r="Z105" i="3"/>
  <c r="Z147" i="3" s="1"/>
  <c r="AA105" i="3"/>
  <c r="AA147" i="3" s="1"/>
  <c r="AB105" i="3"/>
  <c r="AB147" i="3" s="1"/>
  <c r="AC105" i="3"/>
  <c r="AC147" i="3" s="1"/>
  <c r="AD105" i="3"/>
  <c r="AD147" i="3" s="1"/>
  <c r="AE105" i="3"/>
  <c r="AE147" i="3" s="1"/>
  <c r="AF105" i="3"/>
  <c r="AF147" i="3" s="1"/>
  <c r="AG105" i="3"/>
  <c r="AG147" i="3" s="1"/>
  <c r="AH105" i="3"/>
  <c r="AH147" i="3" s="1"/>
  <c r="AI105" i="3"/>
  <c r="AI147" i="3" s="1"/>
  <c r="AJ105" i="3"/>
  <c r="AJ147" i="3" s="1"/>
  <c r="AK105" i="3"/>
  <c r="AK147" i="3" s="1"/>
  <c r="AL105" i="3"/>
  <c r="AL147" i="3" s="1"/>
  <c r="AM105" i="3"/>
  <c r="AM147" i="3" s="1"/>
  <c r="AN105" i="3"/>
  <c r="AN147" i="3" s="1"/>
  <c r="AO105" i="3"/>
  <c r="AO147" i="3" s="1"/>
  <c r="AP105" i="3"/>
  <c r="AP147" i="3" s="1"/>
  <c r="AQ105" i="3"/>
  <c r="AQ147" i="3" s="1"/>
  <c r="AR105" i="3"/>
  <c r="AR147" i="3" s="1"/>
  <c r="AS105" i="3"/>
  <c r="AS147" i="3" s="1"/>
  <c r="AT105" i="3"/>
  <c r="AT147" i="3" s="1"/>
  <c r="AU105" i="3"/>
  <c r="AU147" i="3" s="1"/>
  <c r="AV105" i="3"/>
  <c r="AV147" i="3" s="1"/>
  <c r="AW105" i="3"/>
  <c r="AW147" i="3" s="1"/>
  <c r="AX105" i="3"/>
  <c r="AX147" i="3" s="1"/>
  <c r="AY105" i="3"/>
  <c r="AY147" i="3" s="1"/>
  <c r="AZ105" i="3"/>
  <c r="AZ147" i="3" s="1"/>
  <c r="BA105" i="3"/>
  <c r="BA147" i="3" s="1"/>
  <c r="BB105" i="3"/>
  <c r="BB147" i="3" s="1"/>
  <c r="BC105" i="3"/>
  <c r="BC147" i="3" s="1"/>
  <c r="BD105" i="3"/>
  <c r="BD147" i="3" s="1"/>
  <c r="BE105" i="3"/>
  <c r="BE147" i="3" s="1"/>
  <c r="BF105" i="3"/>
  <c r="BF147" i="3" s="1"/>
  <c r="BG105" i="3"/>
  <c r="BG147" i="3" s="1"/>
  <c r="BH105" i="3"/>
  <c r="BH147" i="3" s="1"/>
  <c r="BI105" i="3"/>
  <c r="BI147" i="3" s="1"/>
  <c r="BJ105" i="3"/>
  <c r="BJ147" i="3" s="1"/>
  <c r="BK105" i="3"/>
  <c r="BK147" i="3" s="1"/>
  <c r="BL105" i="3"/>
  <c r="BL147" i="3" s="1"/>
  <c r="BM105" i="3"/>
  <c r="BM147" i="3" s="1"/>
  <c r="BN105" i="3"/>
  <c r="BN147" i="3" s="1"/>
  <c r="BO105" i="3"/>
  <c r="BO147" i="3" s="1"/>
  <c r="BP105" i="3"/>
  <c r="BP147" i="3" s="1"/>
  <c r="BQ105" i="3"/>
  <c r="BQ147" i="3" s="1"/>
  <c r="BR105" i="3"/>
  <c r="BR147" i="3" s="1"/>
  <c r="BS105" i="3"/>
  <c r="BS147" i="3" s="1"/>
  <c r="BT105" i="3"/>
  <c r="BT147" i="3" s="1"/>
  <c r="BU105" i="3"/>
  <c r="BU147" i="3" s="1"/>
  <c r="BV105" i="3"/>
  <c r="BV147" i="3" s="1"/>
  <c r="BW105" i="3"/>
  <c r="BW147" i="3" s="1"/>
  <c r="BX105" i="3"/>
  <c r="BX147" i="3" s="1"/>
  <c r="BY105" i="3"/>
  <c r="BY147" i="3" s="1"/>
  <c r="BZ105" i="3"/>
  <c r="BZ147" i="3" s="1"/>
  <c r="CA105" i="3"/>
  <c r="CA147" i="3" s="1"/>
  <c r="CB105" i="3"/>
  <c r="CB147" i="3" s="1"/>
  <c r="CC105" i="3"/>
  <c r="CC147" i="3" s="1"/>
  <c r="CD105" i="3"/>
  <c r="CD147" i="3" s="1"/>
  <c r="CE105" i="3"/>
  <c r="CE147" i="3" s="1"/>
  <c r="CF105" i="3"/>
  <c r="CF147" i="3" s="1"/>
  <c r="CG105" i="3"/>
  <c r="CG147" i="3" s="1"/>
  <c r="CH105" i="3"/>
  <c r="CH147" i="3" s="1"/>
  <c r="CI105" i="3"/>
  <c r="CI147" i="3" s="1"/>
  <c r="CJ105" i="3"/>
  <c r="CJ147" i="3" s="1"/>
  <c r="CK105" i="3"/>
  <c r="CK147" i="3" s="1"/>
  <c r="CL105" i="3"/>
  <c r="CL147" i="3" s="1"/>
  <c r="CM105" i="3"/>
  <c r="CM147" i="3" s="1"/>
  <c r="CN105" i="3"/>
  <c r="CN147" i="3" s="1"/>
  <c r="CO105" i="3"/>
  <c r="CO147" i="3" s="1"/>
  <c r="CP105" i="3"/>
  <c r="CP147" i="3" s="1"/>
  <c r="CQ105" i="3"/>
  <c r="CQ147" i="3" s="1"/>
  <c r="CR105" i="3"/>
  <c r="CR147" i="3" s="1"/>
  <c r="CS105" i="3"/>
  <c r="CS147" i="3" s="1"/>
  <c r="CT105" i="3"/>
  <c r="CT147" i="3" s="1"/>
  <c r="CU105" i="3"/>
  <c r="CU147" i="3" s="1"/>
  <c r="CV105" i="3"/>
  <c r="CV147" i="3" s="1"/>
  <c r="CW105" i="3"/>
  <c r="CW147" i="3" s="1"/>
  <c r="CX105" i="3"/>
  <c r="CX147" i="3" s="1"/>
  <c r="CY105" i="3"/>
  <c r="CY147" i="3" s="1"/>
  <c r="CZ105" i="3"/>
  <c r="CZ147" i="3" s="1"/>
  <c r="DA105" i="3"/>
  <c r="DA147" i="3" s="1"/>
  <c r="DB105" i="3"/>
  <c r="DB147" i="3" s="1"/>
  <c r="DC105" i="3"/>
  <c r="DC147" i="3" s="1"/>
  <c r="DD105" i="3"/>
  <c r="DD147" i="3" s="1"/>
  <c r="DE105" i="3"/>
  <c r="DE147" i="3" s="1"/>
  <c r="DF105" i="3"/>
  <c r="DF147" i="3" s="1"/>
  <c r="DG105" i="3"/>
  <c r="DG147" i="3" s="1"/>
  <c r="DH105" i="3"/>
  <c r="DH147" i="3" s="1"/>
  <c r="DI105" i="3"/>
  <c r="DI147" i="3" s="1"/>
  <c r="DJ105" i="3"/>
  <c r="DJ147" i="3" s="1"/>
  <c r="DK105" i="3"/>
  <c r="DK147" i="3" s="1"/>
  <c r="DL105" i="3"/>
  <c r="DL147" i="3" s="1"/>
  <c r="DM105" i="3"/>
  <c r="DM147" i="3" s="1"/>
  <c r="DN105" i="3"/>
  <c r="DN147" i="3" s="1"/>
  <c r="DO105" i="3"/>
  <c r="DO147" i="3" s="1"/>
  <c r="DP105" i="3"/>
  <c r="DP147" i="3" s="1"/>
  <c r="DQ105" i="3"/>
  <c r="DQ147" i="3" s="1"/>
  <c r="DR105" i="3"/>
  <c r="DR147" i="3" s="1"/>
  <c r="DS105" i="3"/>
  <c r="DS147" i="3" s="1"/>
  <c r="DT105" i="3"/>
  <c r="DT147" i="3" s="1"/>
  <c r="DU105" i="3"/>
  <c r="DU147" i="3" s="1"/>
  <c r="DV105" i="3"/>
  <c r="DV147" i="3" s="1"/>
  <c r="DW105" i="3"/>
  <c r="DW147" i="3" s="1"/>
  <c r="DX105" i="3"/>
  <c r="DX147" i="3" s="1"/>
  <c r="DY105" i="3"/>
  <c r="DY147" i="3" s="1"/>
  <c r="DZ105" i="3"/>
  <c r="DZ147" i="3" s="1"/>
  <c r="EA105" i="3"/>
  <c r="EA147" i="3" s="1"/>
  <c r="EB105" i="3"/>
  <c r="EB147" i="3" s="1"/>
  <c r="EC105" i="3"/>
  <c r="EC147" i="3" s="1"/>
  <c r="ED105" i="3"/>
  <c r="ED147" i="3" s="1"/>
  <c r="EE105" i="3"/>
  <c r="EE147" i="3" s="1"/>
  <c r="EF105" i="3"/>
  <c r="EF147" i="3" s="1"/>
  <c r="EG105" i="3"/>
  <c r="EG147" i="3" s="1"/>
  <c r="EH105" i="3"/>
  <c r="EH147" i="3" s="1"/>
  <c r="EI105" i="3"/>
  <c r="EI147" i="3" s="1"/>
  <c r="EJ105" i="3"/>
  <c r="EJ147" i="3" s="1"/>
  <c r="EK105" i="3"/>
  <c r="EK147" i="3" s="1"/>
  <c r="EL105" i="3"/>
  <c r="EL147" i="3" s="1"/>
  <c r="EM105" i="3"/>
  <c r="EM147" i="3" s="1"/>
  <c r="EN105" i="3"/>
  <c r="EN147" i="3" s="1"/>
  <c r="EO105" i="3"/>
  <c r="EO147" i="3" s="1"/>
  <c r="EP105" i="3"/>
  <c r="EP147" i="3" s="1"/>
  <c r="EQ105" i="3"/>
  <c r="EQ147" i="3" s="1"/>
  <c r="ER105" i="3"/>
  <c r="ER147" i="3" s="1"/>
  <c r="ES105" i="3"/>
  <c r="ES147" i="3" s="1"/>
  <c r="ET105" i="3"/>
  <c r="ET147" i="3" s="1"/>
  <c r="EU105" i="3"/>
  <c r="EU147" i="3" s="1"/>
  <c r="EV105" i="3"/>
  <c r="EV147" i="3" s="1"/>
  <c r="EW105" i="3"/>
  <c r="EW147" i="3" s="1"/>
  <c r="EX105" i="3"/>
  <c r="EX147" i="3" s="1"/>
  <c r="EY105" i="3"/>
  <c r="EY147" i="3" s="1"/>
  <c r="EZ105" i="3"/>
  <c r="EZ147" i="3" s="1"/>
  <c r="FA105" i="3"/>
  <c r="FA147" i="3" s="1"/>
  <c r="FB105" i="3"/>
  <c r="FB147" i="3" s="1"/>
  <c r="FC105" i="3"/>
  <c r="FC147" i="3" s="1"/>
  <c r="FD105" i="3"/>
  <c r="FD147" i="3" s="1"/>
  <c r="FE105" i="3"/>
  <c r="FE147" i="3" s="1"/>
  <c r="FF105" i="3"/>
  <c r="FF147" i="3" s="1"/>
  <c r="FG105" i="3"/>
  <c r="FG147" i="3" s="1"/>
  <c r="FH105" i="3"/>
  <c r="FH147" i="3" s="1"/>
  <c r="FI105" i="3"/>
  <c r="FI147" i="3" s="1"/>
  <c r="FJ105" i="3"/>
  <c r="FJ147" i="3" s="1"/>
  <c r="FK105" i="3"/>
  <c r="FK147" i="3" s="1"/>
  <c r="FL105" i="3"/>
  <c r="FL147" i="3" s="1"/>
  <c r="FM105" i="3"/>
  <c r="FM147" i="3" s="1"/>
  <c r="FN105" i="3"/>
  <c r="FN147" i="3" s="1"/>
  <c r="FO105" i="3"/>
  <c r="FO147" i="3" s="1"/>
  <c r="FP105" i="3"/>
  <c r="FP147" i="3" s="1"/>
  <c r="FQ105" i="3"/>
  <c r="FQ147" i="3" s="1"/>
  <c r="FR105" i="3"/>
  <c r="FR147" i="3" s="1"/>
  <c r="FS105" i="3"/>
  <c r="FS147" i="3" s="1"/>
  <c r="FT105" i="3"/>
  <c r="FT147" i="3" s="1"/>
  <c r="FU105" i="3"/>
  <c r="FU147" i="3" s="1"/>
  <c r="FV105" i="3"/>
  <c r="FV147" i="3" s="1"/>
  <c r="FW105" i="3"/>
  <c r="FW147" i="3" s="1"/>
  <c r="FX105" i="3"/>
  <c r="FX147" i="3" s="1"/>
  <c r="FY105" i="3"/>
  <c r="FY147" i="3" s="1"/>
  <c r="FZ105" i="3"/>
  <c r="FZ147" i="3" s="1"/>
  <c r="GA105" i="3"/>
  <c r="GA147" i="3" s="1"/>
  <c r="GB105" i="3"/>
  <c r="GB147" i="3" s="1"/>
  <c r="GC105" i="3"/>
  <c r="GC147" i="3" s="1"/>
  <c r="GD105" i="3"/>
  <c r="GD147" i="3" s="1"/>
  <c r="GE105" i="3"/>
  <c r="GE147" i="3" s="1"/>
  <c r="GF105" i="3"/>
  <c r="GF147" i="3" s="1"/>
  <c r="GG105" i="3"/>
  <c r="GG147" i="3" s="1"/>
  <c r="GH105" i="3"/>
  <c r="GH147" i="3" s="1"/>
  <c r="GI105" i="3"/>
  <c r="GI147" i="3" s="1"/>
  <c r="GJ105" i="3"/>
  <c r="GJ147" i="3" s="1"/>
  <c r="GK105" i="3"/>
  <c r="GK147" i="3" s="1"/>
  <c r="GL105" i="3"/>
  <c r="GL147" i="3" s="1"/>
  <c r="GM105" i="3"/>
  <c r="GM147" i="3" s="1"/>
  <c r="GN105" i="3"/>
  <c r="GN147" i="3" s="1"/>
  <c r="GO105" i="3"/>
  <c r="GO147" i="3" s="1"/>
  <c r="GP105" i="3"/>
  <c r="GP147" i="3" s="1"/>
  <c r="GQ105" i="3"/>
  <c r="GQ147" i="3" s="1"/>
  <c r="GR105" i="3"/>
  <c r="GR147" i="3" s="1"/>
  <c r="GS105" i="3"/>
  <c r="GS147" i="3" s="1"/>
  <c r="GT105" i="3"/>
  <c r="GT147" i="3" s="1"/>
  <c r="GU105" i="3"/>
  <c r="GU147" i="3" s="1"/>
  <c r="GV105" i="3"/>
  <c r="GV147" i="3" s="1"/>
  <c r="GW105" i="3"/>
  <c r="GW147" i="3" s="1"/>
  <c r="GX105" i="3"/>
  <c r="GX147" i="3" s="1"/>
  <c r="GY105" i="3"/>
  <c r="GY147" i="3" s="1"/>
  <c r="GZ105" i="3"/>
  <c r="GZ147" i="3" s="1"/>
  <c r="HA105" i="3"/>
  <c r="HA147" i="3" s="1"/>
  <c r="HB105" i="3"/>
  <c r="HB147" i="3" s="1"/>
  <c r="HC105" i="3"/>
  <c r="HC147" i="3" s="1"/>
  <c r="HD105" i="3"/>
  <c r="HD147" i="3" s="1"/>
  <c r="HE105" i="3"/>
  <c r="HE147" i="3" s="1"/>
  <c r="HF105" i="3"/>
  <c r="HF147" i="3" s="1"/>
  <c r="HG105" i="3"/>
  <c r="HG147" i="3" s="1"/>
  <c r="HH105" i="3"/>
  <c r="HH147" i="3" s="1"/>
  <c r="HI105" i="3"/>
  <c r="HI147" i="3" s="1"/>
  <c r="HJ105" i="3"/>
  <c r="HJ147" i="3" s="1"/>
  <c r="HK105" i="3"/>
  <c r="HK147" i="3" s="1"/>
  <c r="HL105" i="3"/>
  <c r="HL147" i="3" s="1"/>
  <c r="HM105" i="3"/>
  <c r="HM147" i="3" s="1"/>
  <c r="HN105" i="3"/>
  <c r="HN147" i="3" s="1"/>
  <c r="HO105" i="3"/>
  <c r="HO147" i="3" s="1"/>
  <c r="HP105" i="3"/>
  <c r="HP147" i="3" s="1"/>
  <c r="HQ105" i="3"/>
  <c r="HQ147" i="3" s="1"/>
  <c r="HR105" i="3"/>
  <c r="HR147" i="3" s="1"/>
  <c r="HS105" i="3"/>
  <c r="HS147" i="3" s="1"/>
  <c r="HT105" i="3"/>
  <c r="HT147" i="3" s="1"/>
  <c r="HU105" i="3"/>
  <c r="HU147" i="3" s="1"/>
  <c r="HV105" i="3"/>
  <c r="HV147" i="3" s="1"/>
  <c r="HW105" i="3"/>
  <c r="HW147" i="3" s="1"/>
  <c r="HX105" i="3"/>
  <c r="HX147" i="3" s="1"/>
  <c r="HY105" i="3"/>
  <c r="HY147" i="3" s="1"/>
  <c r="HZ105" i="3"/>
  <c r="HZ147" i="3" s="1"/>
  <c r="IA105" i="3"/>
  <c r="IA147" i="3" s="1"/>
  <c r="IB105" i="3"/>
  <c r="IB147" i="3" s="1"/>
  <c r="IC105" i="3"/>
  <c r="IC147" i="3" s="1"/>
  <c r="ID105" i="3"/>
  <c r="ID147" i="3" s="1"/>
  <c r="IE105" i="3"/>
  <c r="IE147" i="3" s="1"/>
  <c r="IF105" i="3"/>
  <c r="IF147" i="3" s="1"/>
  <c r="IG105" i="3"/>
  <c r="IG147" i="3" s="1"/>
  <c r="IH105" i="3"/>
  <c r="IH147" i="3" s="1"/>
  <c r="II105" i="3"/>
  <c r="II147" i="3" s="1"/>
  <c r="IJ105" i="3"/>
  <c r="IJ147" i="3" s="1"/>
  <c r="IK105" i="3"/>
  <c r="IK147" i="3" s="1"/>
  <c r="IL105" i="3"/>
  <c r="IL147" i="3" s="1"/>
  <c r="IM105" i="3"/>
  <c r="IM147" i="3" s="1"/>
  <c r="IN105" i="3"/>
  <c r="IN147" i="3" s="1"/>
  <c r="IO105" i="3"/>
  <c r="IO147" i="3" s="1"/>
  <c r="IP105" i="3"/>
  <c r="IP147" i="3" s="1"/>
  <c r="IQ105" i="3"/>
  <c r="IQ147" i="3" s="1"/>
  <c r="IR105" i="3"/>
  <c r="IR147" i="3" s="1"/>
  <c r="IS105" i="3"/>
  <c r="IS147" i="3" s="1"/>
  <c r="IT105" i="3"/>
  <c r="IT147" i="3" s="1"/>
  <c r="IU105" i="3"/>
  <c r="IU147" i="3" s="1"/>
  <c r="IV105" i="3"/>
  <c r="IV147" i="3" s="1"/>
  <c r="IW105" i="3"/>
  <c r="IW147" i="3" s="1"/>
  <c r="IX105" i="3"/>
  <c r="IX147" i="3" s="1"/>
  <c r="IY105" i="3"/>
  <c r="IY147" i="3" s="1"/>
  <c r="IZ105" i="3"/>
  <c r="IZ147" i="3" s="1"/>
  <c r="JA105" i="3"/>
  <c r="JA147" i="3" s="1"/>
  <c r="JB105" i="3"/>
  <c r="JB147" i="3" s="1"/>
  <c r="JC105" i="3"/>
  <c r="JC147" i="3" s="1"/>
  <c r="JD105" i="3"/>
  <c r="JD147" i="3" s="1"/>
  <c r="JE105" i="3"/>
  <c r="JE147" i="3" s="1"/>
  <c r="JF105" i="3"/>
  <c r="JF147" i="3" s="1"/>
  <c r="JG105" i="3"/>
  <c r="JG147" i="3" s="1"/>
  <c r="JH105" i="3"/>
  <c r="JH147" i="3" s="1"/>
  <c r="JI105" i="3"/>
  <c r="JI147" i="3" s="1"/>
  <c r="JJ105" i="3"/>
  <c r="JJ147" i="3" s="1"/>
  <c r="JK105" i="3"/>
  <c r="JK147" i="3" s="1"/>
  <c r="JL105" i="3"/>
  <c r="JL147" i="3" s="1"/>
  <c r="JM105" i="3"/>
  <c r="JM147" i="3" s="1"/>
  <c r="JN105" i="3"/>
  <c r="JN147" i="3" s="1"/>
  <c r="JO105" i="3"/>
  <c r="JO147" i="3" s="1"/>
  <c r="JP105" i="3"/>
  <c r="JP147" i="3" s="1"/>
  <c r="JQ105" i="3"/>
  <c r="JQ147" i="3" s="1"/>
  <c r="JR105" i="3"/>
  <c r="JR147" i="3" s="1"/>
  <c r="JS105" i="3"/>
  <c r="JS147" i="3" s="1"/>
  <c r="JT105" i="3"/>
  <c r="JT147" i="3" s="1"/>
  <c r="JU105" i="3"/>
  <c r="JU147" i="3" s="1"/>
  <c r="JV105" i="3"/>
  <c r="JV147" i="3" s="1"/>
  <c r="JW105" i="3"/>
  <c r="JW147" i="3" s="1"/>
  <c r="JX105" i="3"/>
  <c r="JX147" i="3" s="1"/>
  <c r="JY105" i="3"/>
  <c r="JY147" i="3" s="1"/>
  <c r="JZ105" i="3"/>
  <c r="JZ147" i="3" s="1"/>
  <c r="KA105" i="3"/>
  <c r="KA147" i="3" s="1"/>
  <c r="KB105" i="3"/>
  <c r="KB147" i="3" s="1"/>
  <c r="KC105" i="3"/>
  <c r="KC147" i="3" s="1"/>
  <c r="KD105" i="3"/>
  <c r="KD147" i="3" s="1"/>
  <c r="KE105" i="3"/>
  <c r="KE147" i="3" s="1"/>
  <c r="KF105" i="3"/>
  <c r="KF147" i="3" s="1"/>
  <c r="KG105" i="3"/>
  <c r="KG147" i="3" s="1"/>
  <c r="KH105" i="3"/>
  <c r="KH147" i="3" s="1"/>
  <c r="KI105" i="3"/>
  <c r="KI147" i="3" s="1"/>
  <c r="KJ105" i="3"/>
  <c r="I26" i="19" s="1"/>
  <c r="KK105" i="3"/>
  <c r="KK147" i="3" s="1"/>
  <c r="KL105" i="3"/>
  <c r="KL147" i="3" s="1"/>
  <c r="KM105" i="3"/>
  <c r="KM147" i="3" s="1"/>
  <c r="KN105" i="3"/>
  <c r="KN147" i="3" s="1"/>
  <c r="KO105" i="3"/>
  <c r="KO147" i="3" s="1"/>
  <c r="KP105" i="3"/>
  <c r="KP147" i="3" s="1"/>
  <c r="KQ105" i="3"/>
  <c r="KQ147" i="3" s="1"/>
  <c r="KR105" i="3"/>
  <c r="KR147" i="3" s="1"/>
  <c r="KS105" i="3"/>
  <c r="KS147" i="3" s="1"/>
  <c r="KT105" i="3"/>
  <c r="KT147" i="3" s="1"/>
  <c r="KU105" i="3"/>
  <c r="KU147" i="3" s="1"/>
  <c r="KV105" i="3"/>
  <c r="KV147" i="3" s="1"/>
  <c r="KW105" i="3"/>
  <c r="KW147" i="3" s="1"/>
  <c r="KX105" i="3"/>
  <c r="J26" i="19" s="1"/>
  <c r="KY105" i="3"/>
  <c r="KY147" i="3" s="1"/>
  <c r="KZ105" i="3"/>
  <c r="KZ147" i="3" s="1"/>
  <c r="LA105" i="3"/>
  <c r="LA147" i="3" s="1"/>
  <c r="LB105" i="3"/>
  <c r="LB147" i="3" s="1"/>
  <c r="LC105" i="3"/>
  <c r="LC147" i="3" s="1"/>
  <c r="LD105" i="3"/>
  <c r="LD147" i="3" s="1"/>
  <c r="LE105" i="3"/>
  <c r="LE147" i="3" s="1"/>
  <c r="LF105" i="3"/>
  <c r="LF147" i="3" s="1"/>
  <c r="LG105" i="3"/>
  <c r="LG147" i="3" s="1"/>
  <c r="LH105" i="3"/>
  <c r="LH147" i="3" s="1"/>
  <c r="LI105" i="3"/>
  <c r="LI147" i="3" s="1"/>
  <c r="LJ105" i="3"/>
  <c r="LK105" i="3"/>
  <c r="LK147" i="3" s="1"/>
  <c r="LL105" i="3"/>
  <c r="LL147" i="3" s="1"/>
  <c r="LM105" i="3"/>
  <c r="LM147" i="3" s="1"/>
  <c r="LN105" i="3"/>
  <c r="LN147" i="3" s="1"/>
  <c r="LO105" i="3"/>
  <c r="LO147" i="3" s="1"/>
  <c r="D106" i="3"/>
  <c r="E27" i="19" s="1"/>
  <c r="E106" i="3"/>
  <c r="E148" i="3" s="1"/>
  <c r="F106" i="3"/>
  <c r="F148" i="3" s="1"/>
  <c r="G106" i="3"/>
  <c r="G148" i="3" s="1"/>
  <c r="H106" i="3"/>
  <c r="H148" i="3" s="1"/>
  <c r="I106" i="3"/>
  <c r="I148" i="3" s="1"/>
  <c r="J106" i="3"/>
  <c r="F27" i="19" s="1"/>
  <c r="K106" i="3"/>
  <c r="K148" i="3" s="1"/>
  <c r="L106" i="3"/>
  <c r="L148" i="3" s="1"/>
  <c r="M106" i="3"/>
  <c r="M148" i="3" s="1"/>
  <c r="N106" i="3"/>
  <c r="N148" i="3" s="1"/>
  <c r="O106" i="3"/>
  <c r="O148" i="3" s="1"/>
  <c r="P106" i="3"/>
  <c r="G27" i="19" s="1"/>
  <c r="Q106" i="3"/>
  <c r="Q148" i="3" s="1"/>
  <c r="R106" i="3"/>
  <c r="R148" i="3" s="1"/>
  <c r="S106" i="3"/>
  <c r="S148" i="3" s="1"/>
  <c r="T106" i="3"/>
  <c r="T148" i="3" s="1"/>
  <c r="U106" i="3"/>
  <c r="U148" i="3" s="1"/>
  <c r="V106" i="3"/>
  <c r="H27" i="19" s="1"/>
  <c r="W106" i="3"/>
  <c r="W148" i="3" s="1"/>
  <c r="X106" i="3"/>
  <c r="X148" i="3" s="1"/>
  <c r="Y106" i="3"/>
  <c r="Y148" i="3" s="1"/>
  <c r="Z106" i="3"/>
  <c r="Z148" i="3" s="1"/>
  <c r="AA106" i="3"/>
  <c r="AA148" i="3" s="1"/>
  <c r="AB106" i="3"/>
  <c r="AB148" i="3" s="1"/>
  <c r="AC106" i="3"/>
  <c r="AC148" i="3" s="1"/>
  <c r="AD106" i="3"/>
  <c r="AD148" i="3" s="1"/>
  <c r="AE106" i="3"/>
  <c r="AE148" i="3" s="1"/>
  <c r="AF106" i="3"/>
  <c r="AF148" i="3" s="1"/>
  <c r="AG106" i="3"/>
  <c r="AG148" i="3" s="1"/>
  <c r="AH106" i="3"/>
  <c r="AH148" i="3" s="1"/>
  <c r="AI106" i="3"/>
  <c r="AI148" i="3" s="1"/>
  <c r="AJ106" i="3"/>
  <c r="AJ148" i="3" s="1"/>
  <c r="AK106" i="3"/>
  <c r="AK148" i="3" s="1"/>
  <c r="AL106" i="3"/>
  <c r="AL148" i="3" s="1"/>
  <c r="AM106" i="3"/>
  <c r="AM148" i="3" s="1"/>
  <c r="AN106" i="3"/>
  <c r="AN148" i="3" s="1"/>
  <c r="AO106" i="3"/>
  <c r="AO148" i="3" s="1"/>
  <c r="AP106" i="3"/>
  <c r="AP148" i="3" s="1"/>
  <c r="AQ106" i="3"/>
  <c r="AQ148" i="3" s="1"/>
  <c r="AR106" i="3"/>
  <c r="AR148" i="3" s="1"/>
  <c r="AS106" i="3"/>
  <c r="AS148" i="3" s="1"/>
  <c r="AT106" i="3"/>
  <c r="AT148" i="3" s="1"/>
  <c r="AU106" i="3"/>
  <c r="AU148" i="3" s="1"/>
  <c r="AV106" i="3"/>
  <c r="AV148" i="3" s="1"/>
  <c r="AW106" i="3"/>
  <c r="AW148" i="3" s="1"/>
  <c r="AX106" i="3"/>
  <c r="AX148" i="3" s="1"/>
  <c r="AY106" i="3"/>
  <c r="AY148" i="3" s="1"/>
  <c r="AZ106" i="3"/>
  <c r="AZ148" i="3" s="1"/>
  <c r="BA106" i="3"/>
  <c r="BA148" i="3" s="1"/>
  <c r="BB106" i="3"/>
  <c r="BB148" i="3" s="1"/>
  <c r="BC106" i="3"/>
  <c r="BC148" i="3" s="1"/>
  <c r="BD106" i="3"/>
  <c r="BD148" i="3" s="1"/>
  <c r="BE106" i="3"/>
  <c r="BE148" i="3" s="1"/>
  <c r="BF106" i="3"/>
  <c r="BF148" i="3" s="1"/>
  <c r="BG106" i="3"/>
  <c r="BG148" i="3" s="1"/>
  <c r="BH106" i="3"/>
  <c r="BH148" i="3" s="1"/>
  <c r="BI106" i="3"/>
  <c r="BI148" i="3" s="1"/>
  <c r="BJ106" i="3"/>
  <c r="BJ148" i="3" s="1"/>
  <c r="BK106" i="3"/>
  <c r="BK148" i="3" s="1"/>
  <c r="BL106" i="3"/>
  <c r="BL148" i="3" s="1"/>
  <c r="BM106" i="3"/>
  <c r="BM148" i="3" s="1"/>
  <c r="BN106" i="3"/>
  <c r="BN148" i="3" s="1"/>
  <c r="BO106" i="3"/>
  <c r="BO148" i="3" s="1"/>
  <c r="BP106" i="3"/>
  <c r="BP148" i="3" s="1"/>
  <c r="BQ106" i="3"/>
  <c r="BQ148" i="3" s="1"/>
  <c r="BR106" i="3"/>
  <c r="BR148" i="3" s="1"/>
  <c r="BS106" i="3"/>
  <c r="BS148" i="3" s="1"/>
  <c r="BT106" i="3"/>
  <c r="BT148" i="3" s="1"/>
  <c r="BU106" i="3"/>
  <c r="BU148" i="3" s="1"/>
  <c r="BV106" i="3"/>
  <c r="BV148" i="3" s="1"/>
  <c r="BW106" i="3"/>
  <c r="BW148" i="3" s="1"/>
  <c r="BX106" i="3"/>
  <c r="BX148" i="3" s="1"/>
  <c r="BY106" i="3"/>
  <c r="BY148" i="3" s="1"/>
  <c r="BZ106" i="3"/>
  <c r="BZ148" i="3" s="1"/>
  <c r="CA106" i="3"/>
  <c r="CA148" i="3" s="1"/>
  <c r="CB106" i="3"/>
  <c r="CB148" i="3" s="1"/>
  <c r="CC106" i="3"/>
  <c r="CC148" i="3" s="1"/>
  <c r="CD106" i="3"/>
  <c r="CD148" i="3" s="1"/>
  <c r="CE106" i="3"/>
  <c r="CE148" i="3" s="1"/>
  <c r="CF106" i="3"/>
  <c r="CF148" i="3" s="1"/>
  <c r="CG106" i="3"/>
  <c r="CG148" i="3" s="1"/>
  <c r="CH106" i="3"/>
  <c r="CH148" i="3" s="1"/>
  <c r="CI106" i="3"/>
  <c r="CI148" i="3" s="1"/>
  <c r="CJ106" i="3"/>
  <c r="CJ148" i="3" s="1"/>
  <c r="CK106" i="3"/>
  <c r="CK148" i="3" s="1"/>
  <c r="CL106" i="3"/>
  <c r="CL148" i="3" s="1"/>
  <c r="CM106" i="3"/>
  <c r="CM148" i="3" s="1"/>
  <c r="CN106" i="3"/>
  <c r="CN148" i="3" s="1"/>
  <c r="CO106" i="3"/>
  <c r="CO148" i="3" s="1"/>
  <c r="CP106" i="3"/>
  <c r="CP148" i="3" s="1"/>
  <c r="CQ106" i="3"/>
  <c r="CQ148" i="3" s="1"/>
  <c r="CR106" i="3"/>
  <c r="CR148" i="3" s="1"/>
  <c r="CS106" i="3"/>
  <c r="CS148" i="3" s="1"/>
  <c r="CT106" i="3"/>
  <c r="CT148" i="3" s="1"/>
  <c r="CU106" i="3"/>
  <c r="CU148" i="3" s="1"/>
  <c r="CV106" i="3"/>
  <c r="CV148" i="3" s="1"/>
  <c r="CW106" i="3"/>
  <c r="CW148" i="3" s="1"/>
  <c r="CX106" i="3"/>
  <c r="CX148" i="3" s="1"/>
  <c r="CY106" i="3"/>
  <c r="CY148" i="3" s="1"/>
  <c r="CZ106" i="3"/>
  <c r="CZ148" i="3" s="1"/>
  <c r="DA106" i="3"/>
  <c r="DA148" i="3" s="1"/>
  <c r="DB106" i="3"/>
  <c r="DB148" i="3" s="1"/>
  <c r="DC106" i="3"/>
  <c r="DC148" i="3" s="1"/>
  <c r="DD106" i="3"/>
  <c r="DD148" i="3" s="1"/>
  <c r="DE106" i="3"/>
  <c r="DE148" i="3" s="1"/>
  <c r="DF106" i="3"/>
  <c r="DF148" i="3" s="1"/>
  <c r="DG106" i="3"/>
  <c r="DG148" i="3" s="1"/>
  <c r="DH106" i="3"/>
  <c r="DH148" i="3" s="1"/>
  <c r="DI106" i="3"/>
  <c r="DI148" i="3" s="1"/>
  <c r="DJ106" i="3"/>
  <c r="DJ148" i="3" s="1"/>
  <c r="DK106" i="3"/>
  <c r="DK148" i="3" s="1"/>
  <c r="DL106" i="3"/>
  <c r="DL148" i="3" s="1"/>
  <c r="DM106" i="3"/>
  <c r="DM148" i="3" s="1"/>
  <c r="DN106" i="3"/>
  <c r="DN148" i="3" s="1"/>
  <c r="DO106" i="3"/>
  <c r="DO148" i="3" s="1"/>
  <c r="DP106" i="3"/>
  <c r="DP148" i="3" s="1"/>
  <c r="DQ106" i="3"/>
  <c r="DQ148" i="3" s="1"/>
  <c r="DR106" i="3"/>
  <c r="DR148" i="3" s="1"/>
  <c r="DS106" i="3"/>
  <c r="DS148" i="3" s="1"/>
  <c r="DT106" i="3"/>
  <c r="DT148" i="3" s="1"/>
  <c r="DU106" i="3"/>
  <c r="DU148" i="3" s="1"/>
  <c r="DV106" i="3"/>
  <c r="DV148" i="3" s="1"/>
  <c r="DW106" i="3"/>
  <c r="DW148" i="3" s="1"/>
  <c r="DX106" i="3"/>
  <c r="DX148" i="3" s="1"/>
  <c r="DY106" i="3"/>
  <c r="DY148" i="3" s="1"/>
  <c r="DZ106" i="3"/>
  <c r="DZ148" i="3" s="1"/>
  <c r="EA106" i="3"/>
  <c r="EA148" i="3" s="1"/>
  <c r="EB106" i="3"/>
  <c r="EB148" i="3" s="1"/>
  <c r="EC106" i="3"/>
  <c r="EC148" i="3" s="1"/>
  <c r="ED106" i="3"/>
  <c r="ED148" i="3" s="1"/>
  <c r="EE106" i="3"/>
  <c r="EE148" i="3" s="1"/>
  <c r="EF106" i="3"/>
  <c r="EF148" i="3" s="1"/>
  <c r="EG106" i="3"/>
  <c r="EG148" i="3" s="1"/>
  <c r="EH106" i="3"/>
  <c r="EH148" i="3" s="1"/>
  <c r="EI106" i="3"/>
  <c r="EI148" i="3" s="1"/>
  <c r="EJ106" i="3"/>
  <c r="EJ148" i="3" s="1"/>
  <c r="EK106" i="3"/>
  <c r="EK148" i="3" s="1"/>
  <c r="EL106" i="3"/>
  <c r="EL148" i="3" s="1"/>
  <c r="EM106" i="3"/>
  <c r="EM148" i="3" s="1"/>
  <c r="EN106" i="3"/>
  <c r="EN148" i="3" s="1"/>
  <c r="EO106" i="3"/>
  <c r="EO148" i="3" s="1"/>
  <c r="EP106" i="3"/>
  <c r="EP148" i="3" s="1"/>
  <c r="EQ106" i="3"/>
  <c r="EQ148" i="3" s="1"/>
  <c r="ER106" i="3"/>
  <c r="ER148" i="3" s="1"/>
  <c r="ES106" i="3"/>
  <c r="ES148" i="3" s="1"/>
  <c r="ET106" i="3"/>
  <c r="ET148" i="3" s="1"/>
  <c r="EU106" i="3"/>
  <c r="EU148" i="3" s="1"/>
  <c r="EV106" i="3"/>
  <c r="EV148" i="3" s="1"/>
  <c r="EW106" i="3"/>
  <c r="EW148" i="3" s="1"/>
  <c r="EX106" i="3"/>
  <c r="EX148" i="3" s="1"/>
  <c r="EY106" i="3"/>
  <c r="EY148" i="3" s="1"/>
  <c r="EZ106" i="3"/>
  <c r="EZ148" i="3" s="1"/>
  <c r="FA106" i="3"/>
  <c r="FA148" i="3" s="1"/>
  <c r="FB106" i="3"/>
  <c r="FB148" i="3" s="1"/>
  <c r="FC106" i="3"/>
  <c r="FC148" i="3" s="1"/>
  <c r="FD106" i="3"/>
  <c r="FD148" i="3" s="1"/>
  <c r="FE106" i="3"/>
  <c r="FE148" i="3" s="1"/>
  <c r="FF106" i="3"/>
  <c r="FF148" i="3" s="1"/>
  <c r="FG106" i="3"/>
  <c r="FG148" i="3" s="1"/>
  <c r="FH106" i="3"/>
  <c r="FH148" i="3" s="1"/>
  <c r="FI106" i="3"/>
  <c r="FI148" i="3" s="1"/>
  <c r="FJ106" i="3"/>
  <c r="FJ148" i="3" s="1"/>
  <c r="FK106" i="3"/>
  <c r="FK148" i="3" s="1"/>
  <c r="FL106" i="3"/>
  <c r="FL148" i="3" s="1"/>
  <c r="FM106" i="3"/>
  <c r="FM148" i="3" s="1"/>
  <c r="FN106" i="3"/>
  <c r="FN148" i="3" s="1"/>
  <c r="FO106" i="3"/>
  <c r="FO148" i="3" s="1"/>
  <c r="FP106" i="3"/>
  <c r="FP148" i="3" s="1"/>
  <c r="FQ106" i="3"/>
  <c r="FQ148" i="3" s="1"/>
  <c r="FR106" i="3"/>
  <c r="FR148" i="3" s="1"/>
  <c r="FS106" i="3"/>
  <c r="FS148" i="3" s="1"/>
  <c r="FT106" i="3"/>
  <c r="FT148" i="3" s="1"/>
  <c r="FU106" i="3"/>
  <c r="FU148" i="3" s="1"/>
  <c r="FV106" i="3"/>
  <c r="FV148" i="3" s="1"/>
  <c r="FW106" i="3"/>
  <c r="FW148" i="3" s="1"/>
  <c r="FX106" i="3"/>
  <c r="FX148" i="3" s="1"/>
  <c r="FY106" i="3"/>
  <c r="FY148" i="3" s="1"/>
  <c r="FZ106" i="3"/>
  <c r="FZ148" i="3" s="1"/>
  <c r="GA106" i="3"/>
  <c r="GA148" i="3" s="1"/>
  <c r="GB106" i="3"/>
  <c r="GB148" i="3" s="1"/>
  <c r="GC106" i="3"/>
  <c r="GC148" i="3" s="1"/>
  <c r="GD106" i="3"/>
  <c r="GD148" i="3" s="1"/>
  <c r="GE106" i="3"/>
  <c r="GE148" i="3" s="1"/>
  <c r="GF106" i="3"/>
  <c r="GF148" i="3" s="1"/>
  <c r="GG106" i="3"/>
  <c r="GG148" i="3" s="1"/>
  <c r="GH106" i="3"/>
  <c r="GH148" i="3" s="1"/>
  <c r="GI106" i="3"/>
  <c r="GI148" i="3" s="1"/>
  <c r="GJ106" i="3"/>
  <c r="GJ148" i="3" s="1"/>
  <c r="GK106" i="3"/>
  <c r="GK148" i="3" s="1"/>
  <c r="GL106" i="3"/>
  <c r="GL148" i="3" s="1"/>
  <c r="GM106" i="3"/>
  <c r="GM148" i="3" s="1"/>
  <c r="GN106" i="3"/>
  <c r="GN148" i="3" s="1"/>
  <c r="GO106" i="3"/>
  <c r="GO148" i="3" s="1"/>
  <c r="GP106" i="3"/>
  <c r="GP148" i="3" s="1"/>
  <c r="GQ106" i="3"/>
  <c r="GQ148" i="3" s="1"/>
  <c r="GR106" i="3"/>
  <c r="GR148" i="3" s="1"/>
  <c r="GS106" i="3"/>
  <c r="GS148" i="3" s="1"/>
  <c r="GT106" i="3"/>
  <c r="GT148" i="3" s="1"/>
  <c r="GU106" i="3"/>
  <c r="GU148" i="3" s="1"/>
  <c r="GV106" i="3"/>
  <c r="GV148" i="3" s="1"/>
  <c r="GW106" i="3"/>
  <c r="GW148" i="3" s="1"/>
  <c r="GX106" i="3"/>
  <c r="GX148" i="3" s="1"/>
  <c r="GY106" i="3"/>
  <c r="GY148" i="3" s="1"/>
  <c r="GZ106" i="3"/>
  <c r="GZ148" i="3" s="1"/>
  <c r="HA106" i="3"/>
  <c r="HA148" i="3" s="1"/>
  <c r="HB106" i="3"/>
  <c r="HB148" i="3" s="1"/>
  <c r="HC106" i="3"/>
  <c r="HC148" i="3" s="1"/>
  <c r="HD106" i="3"/>
  <c r="HD148" i="3" s="1"/>
  <c r="HE106" i="3"/>
  <c r="HE148" i="3" s="1"/>
  <c r="HF106" i="3"/>
  <c r="HF148" i="3" s="1"/>
  <c r="HG106" i="3"/>
  <c r="HG148" i="3" s="1"/>
  <c r="HH106" i="3"/>
  <c r="HH148" i="3" s="1"/>
  <c r="HI106" i="3"/>
  <c r="HI148" i="3" s="1"/>
  <c r="HJ106" i="3"/>
  <c r="HJ148" i="3" s="1"/>
  <c r="HK106" i="3"/>
  <c r="HK148" i="3" s="1"/>
  <c r="HL106" i="3"/>
  <c r="HL148" i="3" s="1"/>
  <c r="HM106" i="3"/>
  <c r="HM148" i="3" s="1"/>
  <c r="HN106" i="3"/>
  <c r="HN148" i="3" s="1"/>
  <c r="HO106" i="3"/>
  <c r="HO148" i="3" s="1"/>
  <c r="HP106" i="3"/>
  <c r="HP148" i="3" s="1"/>
  <c r="HQ106" i="3"/>
  <c r="HQ148" i="3" s="1"/>
  <c r="HR106" i="3"/>
  <c r="HR148" i="3" s="1"/>
  <c r="HS106" i="3"/>
  <c r="HS148" i="3" s="1"/>
  <c r="HT106" i="3"/>
  <c r="HT148" i="3" s="1"/>
  <c r="HU106" i="3"/>
  <c r="HU148" i="3" s="1"/>
  <c r="HV106" i="3"/>
  <c r="HV148" i="3" s="1"/>
  <c r="HW106" i="3"/>
  <c r="HW148" i="3" s="1"/>
  <c r="HX106" i="3"/>
  <c r="HX148" i="3" s="1"/>
  <c r="HY106" i="3"/>
  <c r="HY148" i="3" s="1"/>
  <c r="HZ106" i="3"/>
  <c r="HZ148" i="3" s="1"/>
  <c r="IA106" i="3"/>
  <c r="IA148" i="3" s="1"/>
  <c r="IB106" i="3"/>
  <c r="IB148" i="3" s="1"/>
  <c r="IC106" i="3"/>
  <c r="IC148" i="3" s="1"/>
  <c r="ID106" i="3"/>
  <c r="ID148" i="3" s="1"/>
  <c r="IE106" i="3"/>
  <c r="IE148" i="3" s="1"/>
  <c r="IF106" i="3"/>
  <c r="IF148" i="3" s="1"/>
  <c r="IG106" i="3"/>
  <c r="IG148" i="3" s="1"/>
  <c r="IH106" i="3"/>
  <c r="IH148" i="3" s="1"/>
  <c r="II106" i="3"/>
  <c r="II148" i="3" s="1"/>
  <c r="IJ106" i="3"/>
  <c r="IJ148" i="3" s="1"/>
  <c r="IK106" i="3"/>
  <c r="IK148" i="3" s="1"/>
  <c r="IL106" i="3"/>
  <c r="IL148" i="3" s="1"/>
  <c r="IM106" i="3"/>
  <c r="IM148" i="3" s="1"/>
  <c r="IN106" i="3"/>
  <c r="IN148" i="3" s="1"/>
  <c r="IO106" i="3"/>
  <c r="IO148" i="3" s="1"/>
  <c r="IP106" i="3"/>
  <c r="IP148" i="3" s="1"/>
  <c r="IQ106" i="3"/>
  <c r="IQ148" i="3" s="1"/>
  <c r="IR106" i="3"/>
  <c r="IR148" i="3" s="1"/>
  <c r="IS106" i="3"/>
  <c r="IS148" i="3" s="1"/>
  <c r="IT106" i="3"/>
  <c r="IT148" i="3" s="1"/>
  <c r="IU106" i="3"/>
  <c r="IU148" i="3" s="1"/>
  <c r="IV106" i="3"/>
  <c r="IV148" i="3" s="1"/>
  <c r="IW106" i="3"/>
  <c r="IW148" i="3" s="1"/>
  <c r="IX106" i="3"/>
  <c r="IX148" i="3" s="1"/>
  <c r="IY106" i="3"/>
  <c r="IY148" i="3" s="1"/>
  <c r="IZ106" i="3"/>
  <c r="IZ148" i="3" s="1"/>
  <c r="JA106" i="3"/>
  <c r="JA148" i="3" s="1"/>
  <c r="JB106" i="3"/>
  <c r="JB148" i="3" s="1"/>
  <c r="JC106" i="3"/>
  <c r="JC148" i="3" s="1"/>
  <c r="JD106" i="3"/>
  <c r="JD148" i="3" s="1"/>
  <c r="JE106" i="3"/>
  <c r="JE148" i="3" s="1"/>
  <c r="JF106" i="3"/>
  <c r="JF148" i="3" s="1"/>
  <c r="JG106" i="3"/>
  <c r="JG148" i="3" s="1"/>
  <c r="JH106" i="3"/>
  <c r="JH148" i="3" s="1"/>
  <c r="JI106" i="3"/>
  <c r="JI148" i="3" s="1"/>
  <c r="JJ106" i="3"/>
  <c r="JJ148" i="3" s="1"/>
  <c r="JK106" i="3"/>
  <c r="JK148" i="3" s="1"/>
  <c r="JL106" i="3"/>
  <c r="JL148" i="3" s="1"/>
  <c r="JM106" i="3"/>
  <c r="JM148" i="3" s="1"/>
  <c r="JN106" i="3"/>
  <c r="JN148" i="3" s="1"/>
  <c r="JO106" i="3"/>
  <c r="JO148" i="3" s="1"/>
  <c r="JP106" i="3"/>
  <c r="JP148" i="3" s="1"/>
  <c r="JQ106" i="3"/>
  <c r="JQ148" i="3" s="1"/>
  <c r="JR106" i="3"/>
  <c r="JR148" i="3" s="1"/>
  <c r="JS106" i="3"/>
  <c r="JS148" i="3" s="1"/>
  <c r="JT106" i="3"/>
  <c r="JT148" i="3" s="1"/>
  <c r="JU106" i="3"/>
  <c r="JU148" i="3" s="1"/>
  <c r="JV106" i="3"/>
  <c r="JV148" i="3" s="1"/>
  <c r="JW106" i="3"/>
  <c r="JW148" i="3" s="1"/>
  <c r="JX106" i="3"/>
  <c r="JX148" i="3" s="1"/>
  <c r="JY106" i="3"/>
  <c r="JY148" i="3" s="1"/>
  <c r="JZ106" i="3"/>
  <c r="JZ148" i="3" s="1"/>
  <c r="KA106" i="3"/>
  <c r="KA148" i="3" s="1"/>
  <c r="KB106" i="3"/>
  <c r="KB148" i="3" s="1"/>
  <c r="KC106" i="3"/>
  <c r="KC148" i="3" s="1"/>
  <c r="KD106" i="3"/>
  <c r="KD148" i="3" s="1"/>
  <c r="KE106" i="3"/>
  <c r="KE148" i="3" s="1"/>
  <c r="KF106" i="3"/>
  <c r="KF148" i="3" s="1"/>
  <c r="KG106" i="3"/>
  <c r="KG148" i="3" s="1"/>
  <c r="KH106" i="3"/>
  <c r="KH148" i="3" s="1"/>
  <c r="KI106" i="3"/>
  <c r="KI148" i="3" s="1"/>
  <c r="KJ106" i="3"/>
  <c r="I27" i="19" s="1"/>
  <c r="KK106" i="3"/>
  <c r="KK148" i="3" s="1"/>
  <c r="KL106" i="3"/>
  <c r="KL148" i="3" s="1"/>
  <c r="KM106" i="3"/>
  <c r="KM148" i="3" s="1"/>
  <c r="KN106" i="3"/>
  <c r="KN148" i="3" s="1"/>
  <c r="KO106" i="3"/>
  <c r="KO148" i="3" s="1"/>
  <c r="KP106" i="3"/>
  <c r="KP148" i="3" s="1"/>
  <c r="KQ106" i="3"/>
  <c r="KQ148" i="3" s="1"/>
  <c r="KR106" i="3"/>
  <c r="KR148" i="3" s="1"/>
  <c r="KS106" i="3"/>
  <c r="KS148" i="3" s="1"/>
  <c r="KT106" i="3"/>
  <c r="KT148" i="3" s="1"/>
  <c r="KU106" i="3"/>
  <c r="KU148" i="3" s="1"/>
  <c r="KV106" i="3"/>
  <c r="KV148" i="3" s="1"/>
  <c r="KW106" i="3"/>
  <c r="KW148" i="3" s="1"/>
  <c r="KX106" i="3"/>
  <c r="J27" i="19" s="1"/>
  <c r="KY106" i="3"/>
  <c r="KY148" i="3" s="1"/>
  <c r="KZ106" i="3"/>
  <c r="KZ148" i="3" s="1"/>
  <c r="LA106" i="3"/>
  <c r="LA148" i="3" s="1"/>
  <c r="LB106" i="3"/>
  <c r="LB148" i="3" s="1"/>
  <c r="LC106" i="3"/>
  <c r="LC148" i="3" s="1"/>
  <c r="LD106" i="3"/>
  <c r="LD148" i="3" s="1"/>
  <c r="LE106" i="3"/>
  <c r="LE148" i="3" s="1"/>
  <c r="LF106" i="3"/>
  <c r="LF148" i="3" s="1"/>
  <c r="LG106" i="3"/>
  <c r="LG148" i="3" s="1"/>
  <c r="LH106" i="3"/>
  <c r="LH148" i="3" s="1"/>
  <c r="LI106" i="3"/>
  <c r="LI148" i="3" s="1"/>
  <c r="LJ106" i="3"/>
  <c r="K27" i="19" s="1"/>
  <c r="LK106" i="3"/>
  <c r="LK148" i="3" s="1"/>
  <c r="LL106" i="3"/>
  <c r="LL148" i="3" s="1"/>
  <c r="LM106" i="3"/>
  <c r="LM148" i="3" s="1"/>
  <c r="LN106" i="3"/>
  <c r="LN148" i="3" s="1"/>
  <c r="LO106" i="3"/>
  <c r="LO148" i="3" s="1"/>
  <c r="D107" i="3"/>
  <c r="E28" i="19" s="1"/>
  <c r="E107" i="3"/>
  <c r="E149" i="3" s="1"/>
  <c r="F107" i="3"/>
  <c r="F149" i="3" s="1"/>
  <c r="G107" i="3"/>
  <c r="G149" i="3" s="1"/>
  <c r="H107" i="3"/>
  <c r="H149" i="3" s="1"/>
  <c r="I107" i="3"/>
  <c r="I149" i="3" s="1"/>
  <c r="J107" i="3"/>
  <c r="K107" i="3"/>
  <c r="K149" i="3" s="1"/>
  <c r="L107" i="3"/>
  <c r="L149" i="3" s="1"/>
  <c r="M107" i="3"/>
  <c r="M149" i="3" s="1"/>
  <c r="N107" i="3"/>
  <c r="N149" i="3" s="1"/>
  <c r="O107" i="3"/>
  <c r="O149" i="3" s="1"/>
  <c r="P107" i="3"/>
  <c r="G28" i="19" s="1"/>
  <c r="Q107" i="3"/>
  <c r="Q149" i="3" s="1"/>
  <c r="R107" i="3"/>
  <c r="R149" i="3" s="1"/>
  <c r="S107" i="3"/>
  <c r="S149" i="3" s="1"/>
  <c r="T107" i="3"/>
  <c r="T149" i="3" s="1"/>
  <c r="U107" i="3"/>
  <c r="U149" i="3" s="1"/>
  <c r="V107" i="3"/>
  <c r="W107" i="3"/>
  <c r="W149" i="3" s="1"/>
  <c r="X107" i="3"/>
  <c r="X149" i="3" s="1"/>
  <c r="Y107" i="3"/>
  <c r="Y149" i="3" s="1"/>
  <c r="Z107" i="3"/>
  <c r="Z149" i="3" s="1"/>
  <c r="AA107" i="3"/>
  <c r="AA149" i="3" s="1"/>
  <c r="AB107" i="3"/>
  <c r="AB149" i="3" s="1"/>
  <c r="AC107" i="3"/>
  <c r="AC149" i="3" s="1"/>
  <c r="AD107" i="3"/>
  <c r="AD149" i="3" s="1"/>
  <c r="AE107" i="3"/>
  <c r="AE149" i="3" s="1"/>
  <c r="AF107" i="3"/>
  <c r="AF149" i="3" s="1"/>
  <c r="AG107" i="3"/>
  <c r="AG149" i="3" s="1"/>
  <c r="AH107" i="3"/>
  <c r="AH149" i="3" s="1"/>
  <c r="AI107" i="3"/>
  <c r="AI149" i="3" s="1"/>
  <c r="AJ107" i="3"/>
  <c r="AJ149" i="3" s="1"/>
  <c r="AK107" i="3"/>
  <c r="AK149" i="3" s="1"/>
  <c r="AL107" i="3"/>
  <c r="AL149" i="3" s="1"/>
  <c r="AM107" i="3"/>
  <c r="AM149" i="3" s="1"/>
  <c r="AN107" i="3"/>
  <c r="AN149" i="3" s="1"/>
  <c r="AO107" i="3"/>
  <c r="AO149" i="3" s="1"/>
  <c r="AP107" i="3"/>
  <c r="AP149" i="3" s="1"/>
  <c r="AQ107" i="3"/>
  <c r="AQ149" i="3" s="1"/>
  <c r="AR107" i="3"/>
  <c r="AR149" i="3" s="1"/>
  <c r="AS107" i="3"/>
  <c r="AS149" i="3" s="1"/>
  <c r="AT107" i="3"/>
  <c r="AT149" i="3" s="1"/>
  <c r="AU107" i="3"/>
  <c r="AU149" i="3" s="1"/>
  <c r="AV107" i="3"/>
  <c r="AV149" i="3" s="1"/>
  <c r="AW107" i="3"/>
  <c r="AW149" i="3" s="1"/>
  <c r="AX107" i="3"/>
  <c r="AX149" i="3" s="1"/>
  <c r="AY107" i="3"/>
  <c r="AY149" i="3" s="1"/>
  <c r="AZ107" i="3"/>
  <c r="AZ149" i="3" s="1"/>
  <c r="BA107" i="3"/>
  <c r="BA149" i="3" s="1"/>
  <c r="BB107" i="3"/>
  <c r="BB149" i="3" s="1"/>
  <c r="BC107" i="3"/>
  <c r="BC149" i="3" s="1"/>
  <c r="BD107" i="3"/>
  <c r="BD149" i="3" s="1"/>
  <c r="BE107" i="3"/>
  <c r="BE149" i="3" s="1"/>
  <c r="BF107" i="3"/>
  <c r="BF149" i="3" s="1"/>
  <c r="BG107" i="3"/>
  <c r="BG149" i="3" s="1"/>
  <c r="BH107" i="3"/>
  <c r="BH149" i="3" s="1"/>
  <c r="BI107" i="3"/>
  <c r="BI149" i="3" s="1"/>
  <c r="BJ107" i="3"/>
  <c r="BJ149" i="3" s="1"/>
  <c r="BK107" i="3"/>
  <c r="BK149" i="3" s="1"/>
  <c r="BL107" i="3"/>
  <c r="BL149" i="3" s="1"/>
  <c r="BM107" i="3"/>
  <c r="BM149" i="3" s="1"/>
  <c r="BN107" i="3"/>
  <c r="BN149" i="3" s="1"/>
  <c r="BO107" i="3"/>
  <c r="BO149" i="3" s="1"/>
  <c r="BP107" i="3"/>
  <c r="BP149" i="3" s="1"/>
  <c r="BQ107" i="3"/>
  <c r="BQ149" i="3" s="1"/>
  <c r="BR107" i="3"/>
  <c r="BR149" i="3" s="1"/>
  <c r="BS107" i="3"/>
  <c r="BS149" i="3" s="1"/>
  <c r="BT107" i="3"/>
  <c r="BT149" i="3" s="1"/>
  <c r="BU107" i="3"/>
  <c r="BU149" i="3" s="1"/>
  <c r="BV107" i="3"/>
  <c r="BV149" i="3" s="1"/>
  <c r="BW107" i="3"/>
  <c r="BW149" i="3" s="1"/>
  <c r="BX107" i="3"/>
  <c r="BX149" i="3" s="1"/>
  <c r="BY107" i="3"/>
  <c r="BY149" i="3" s="1"/>
  <c r="BZ107" i="3"/>
  <c r="BZ149" i="3" s="1"/>
  <c r="CA107" i="3"/>
  <c r="CA149" i="3" s="1"/>
  <c r="CB107" i="3"/>
  <c r="CB149" i="3" s="1"/>
  <c r="CC107" i="3"/>
  <c r="CC149" i="3" s="1"/>
  <c r="CD107" i="3"/>
  <c r="CD149" i="3" s="1"/>
  <c r="CE107" i="3"/>
  <c r="CE149" i="3" s="1"/>
  <c r="CF107" i="3"/>
  <c r="CF149" i="3" s="1"/>
  <c r="CG107" i="3"/>
  <c r="CG149" i="3" s="1"/>
  <c r="CH107" i="3"/>
  <c r="CH149" i="3" s="1"/>
  <c r="CI107" i="3"/>
  <c r="CI149" i="3" s="1"/>
  <c r="CJ107" i="3"/>
  <c r="CJ149" i="3" s="1"/>
  <c r="CK107" i="3"/>
  <c r="CK149" i="3" s="1"/>
  <c r="CL107" i="3"/>
  <c r="CL149" i="3" s="1"/>
  <c r="CM107" i="3"/>
  <c r="CM149" i="3" s="1"/>
  <c r="CN107" i="3"/>
  <c r="CN149" i="3" s="1"/>
  <c r="CO107" i="3"/>
  <c r="CO149" i="3" s="1"/>
  <c r="CP107" i="3"/>
  <c r="CP149" i="3" s="1"/>
  <c r="CQ107" i="3"/>
  <c r="CQ149" i="3" s="1"/>
  <c r="CR107" i="3"/>
  <c r="CR149" i="3" s="1"/>
  <c r="CS107" i="3"/>
  <c r="CS149" i="3" s="1"/>
  <c r="CT107" i="3"/>
  <c r="CT149" i="3" s="1"/>
  <c r="CU107" i="3"/>
  <c r="CU149" i="3" s="1"/>
  <c r="CV107" i="3"/>
  <c r="CV149" i="3" s="1"/>
  <c r="CW107" i="3"/>
  <c r="CW149" i="3" s="1"/>
  <c r="CX107" i="3"/>
  <c r="CX149" i="3" s="1"/>
  <c r="CY107" i="3"/>
  <c r="CY149" i="3" s="1"/>
  <c r="CZ107" i="3"/>
  <c r="CZ149" i="3" s="1"/>
  <c r="DA107" i="3"/>
  <c r="DA149" i="3" s="1"/>
  <c r="DB107" i="3"/>
  <c r="DB149" i="3" s="1"/>
  <c r="DC107" i="3"/>
  <c r="DC149" i="3" s="1"/>
  <c r="DD107" i="3"/>
  <c r="DD149" i="3" s="1"/>
  <c r="DE107" i="3"/>
  <c r="DE149" i="3" s="1"/>
  <c r="DF107" i="3"/>
  <c r="DF149" i="3" s="1"/>
  <c r="DG107" i="3"/>
  <c r="DG149" i="3" s="1"/>
  <c r="DH107" i="3"/>
  <c r="DH149" i="3" s="1"/>
  <c r="DI107" i="3"/>
  <c r="DI149" i="3" s="1"/>
  <c r="DJ107" i="3"/>
  <c r="DJ149" i="3" s="1"/>
  <c r="DK107" i="3"/>
  <c r="DK149" i="3" s="1"/>
  <c r="DL107" i="3"/>
  <c r="DL149" i="3" s="1"/>
  <c r="DM107" i="3"/>
  <c r="DM149" i="3" s="1"/>
  <c r="DN107" i="3"/>
  <c r="DN149" i="3" s="1"/>
  <c r="DO107" i="3"/>
  <c r="DO149" i="3" s="1"/>
  <c r="DP107" i="3"/>
  <c r="DP149" i="3" s="1"/>
  <c r="DQ107" i="3"/>
  <c r="DQ149" i="3" s="1"/>
  <c r="DR107" i="3"/>
  <c r="DR149" i="3" s="1"/>
  <c r="DS107" i="3"/>
  <c r="DS149" i="3" s="1"/>
  <c r="DT107" i="3"/>
  <c r="DT149" i="3" s="1"/>
  <c r="DU107" i="3"/>
  <c r="DU149" i="3" s="1"/>
  <c r="DV107" i="3"/>
  <c r="DV149" i="3" s="1"/>
  <c r="DW107" i="3"/>
  <c r="DW149" i="3" s="1"/>
  <c r="DX107" i="3"/>
  <c r="DX149" i="3" s="1"/>
  <c r="DY107" i="3"/>
  <c r="DY149" i="3" s="1"/>
  <c r="DZ107" i="3"/>
  <c r="DZ149" i="3" s="1"/>
  <c r="EA107" i="3"/>
  <c r="EA149" i="3" s="1"/>
  <c r="EB107" i="3"/>
  <c r="EB149" i="3" s="1"/>
  <c r="EC107" i="3"/>
  <c r="EC149" i="3" s="1"/>
  <c r="ED107" i="3"/>
  <c r="ED149" i="3" s="1"/>
  <c r="EE107" i="3"/>
  <c r="EE149" i="3" s="1"/>
  <c r="EF107" i="3"/>
  <c r="EF149" i="3" s="1"/>
  <c r="EG107" i="3"/>
  <c r="EG149" i="3" s="1"/>
  <c r="EH107" i="3"/>
  <c r="EH149" i="3" s="1"/>
  <c r="EI107" i="3"/>
  <c r="EI149" i="3" s="1"/>
  <c r="EJ107" i="3"/>
  <c r="EJ149" i="3" s="1"/>
  <c r="EK107" i="3"/>
  <c r="EK149" i="3" s="1"/>
  <c r="EL107" i="3"/>
  <c r="EL149" i="3" s="1"/>
  <c r="EM107" i="3"/>
  <c r="EM149" i="3" s="1"/>
  <c r="EN107" i="3"/>
  <c r="EN149" i="3" s="1"/>
  <c r="EO107" i="3"/>
  <c r="EO149" i="3" s="1"/>
  <c r="EP107" i="3"/>
  <c r="EP149" i="3" s="1"/>
  <c r="EQ107" i="3"/>
  <c r="EQ149" i="3" s="1"/>
  <c r="ER107" i="3"/>
  <c r="ER149" i="3" s="1"/>
  <c r="ES107" i="3"/>
  <c r="ES149" i="3" s="1"/>
  <c r="ET107" i="3"/>
  <c r="ET149" i="3" s="1"/>
  <c r="EU107" i="3"/>
  <c r="EU149" i="3" s="1"/>
  <c r="EV107" i="3"/>
  <c r="EV149" i="3" s="1"/>
  <c r="EW107" i="3"/>
  <c r="EW149" i="3" s="1"/>
  <c r="EX107" i="3"/>
  <c r="EX149" i="3" s="1"/>
  <c r="EY107" i="3"/>
  <c r="EY149" i="3" s="1"/>
  <c r="EZ107" i="3"/>
  <c r="EZ149" i="3" s="1"/>
  <c r="FA107" i="3"/>
  <c r="FA149" i="3" s="1"/>
  <c r="FB107" i="3"/>
  <c r="FB149" i="3" s="1"/>
  <c r="FC107" i="3"/>
  <c r="FC149" i="3" s="1"/>
  <c r="FD107" i="3"/>
  <c r="FD149" i="3" s="1"/>
  <c r="FE107" i="3"/>
  <c r="FE149" i="3" s="1"/>
  <c r="FF107" i="3"/>
  <c r="FF149" i="3" s="1"/>
  <c r="FG107" i="3"/>
  <c r="FG149" i="3" s="1"/>
  <c r="FH107" i="3"/>
  <c r="FH149" i="3" s="1"/>
  <c r="FI107" i="3"/>
  <c r="FI149" i="3" s="1"/>
  <c r="FJ107" i="3"/>
  <c r="FJ149" i="3" s="1"/>
  <c r="FK107" i="3"/>
  <c r="FK149" i="3" s="1"/>
  <c r="FL107" i="3"/>
  <c r="FL149" i="3" s="1"/>
  <c r="FM107" i="3"/>
  <c r="FM149" i="3" s="1"/>
  <c r="FN107" i="3"/>
  <c r="FN149" i="3" s="1"/>
  <c r="FO107" i="3"/>
  <c r="FO149" i="3" s="1"/>
  <c r="FP107" i="3"/>
  <c r="FP149" i="3" s="1"/>
  <c r="FQ107" i="3"/>
  <c r="FQ149" i="3" s="1"/>
  <c r="FR107" i="3"/>
  <c r="FR149" i="3" s="1"/>
  <c r="FS107" i="3"/>
  <c r="FS149" i="3" s="1"/>
  <c r="FT107" i="3"/>
  <c r="FT149" i="3" s="1"/>
  <c r="FU107" i="3"/>
  <c r="FU149" i="3" s="1"/>
  <c r="FV107" i="3"/>
  <c r="FV149" i="3" s="1"/>
  <c r="FW107" i="3"/>
  <c r="FW149" i="3" s="1"/>
  <c r="FX107" i="3"/>
  <c r="FX149" i="3" s="1"/>
  <c r="FY107" i="3"/>
  <c r="FY149" i="3" s="1"/>
  <c r="FZ107" i="3"/>
  <c r="FZ149" i="3" s="1"/>
  <c r="GA107" i="3"/>
  <c r="GA149" i="3" s="1"/>
  <c r="GB107" i="3"/>
  <c r="GB149" i="3" s="1"/>
  <c r="GC107" i="3"/>
  <c r="GC149" i="3" s="1"/>
  <c r="GD107" i="3"/>
  <c r="GD149" i="3" s="1"/>
  <c r="GE107" i="3"/>
  <c r="GE149" i="3" s="1"/>
  <c r="GF107" i="3"/>
  <c r="GF149" i="3" s="1"/>
  <c r="GG107" i="3"/>
  <c r="GG149" i="3" s="1"/>
  <c r="GH107" i="3"/>
  <c r="GH149" i="3" s="1"/>
  <c r="GI107" i="3"/>
  <c r="GI149" i="3" s="1"/>
  <c r="GJ107" i="3"/>
  <c r="GJ149" i="3" s="1"/>
  <c r="GK107" i="3"/>
  <c r="GK149" i="3" s="1"/>
  <c r="GL107" i="3"/>
  <c r="GL149" i="3" s="1"/>
  <c r="GM107" i="3"/>
  <c r="GM149" i="3" s="1"/>
  <c r="GN107" i="3"/>
  <c r="GN149" i="3" s="1"/>
  <c r="GO107" i="3"/>
  <c r="GO149" i="3" s="1"/>
  <c r="GP107" i="3"/>
  <c r="GP149" i="3" s="1"/>
  <c r="GQ107" i="3"/>
  <c r="GQ149" i="3" s="1"/>
  <c r="GR107" i="3"/>
  <c r="GR149" i="3" s="1"/>
  <c r="GS107" i="3"/>
  <c r="GS149" i="3" s="1"/>
  <c r="GT107" i="3"/>
  <c r="GT149" i="3" s="1"/>
  <c r="GU107" i="3"/>
  <c r="GU149" i="3" s="1"/>
  <c r="GV107" i="3"/>
  <c r="GV149" i="3" s="1"/>
  <c r="GW107" i="3"/>
  <c r="GW149" i="3" s="1"/>
  <c r="GX107" i="3"/>
  <c r="GX149" i="3" s="1"/>
  <c r="GY107" i="3"/>
  <c r="GY149" i="3" s="1"/>
  <c r="GZ107" i="3"/>
  <c r="GZ149" i="3" s="1"/>
  <c r="HA107" i="3"/>
  <c r="HA149" i="3" s="1"/>
  <c r="HB107" i="3"/>
  <c r="HB149" i="3" s="1"/>
  <c r="HC107" i="3"/>
  <c r="HC149" i="3" s="1"/>
  <c r="HD107" i="3"/>
  <c r="HD149" i="3" s="1"/>
  <c r="HE107" i="3"/>
  <c r="HE149" i="3" s="1"/>
  <c r="HF107" i="3"/>
  <c r="HF149" i="3" s="1"/>
  <c r="HG107" i="3"/>
  <c r="HG149" i="3" s="1"/>
  <c r="HH107" i="3"/>
  <c r="HH149" i="3" s="1"/>
  <c r="HI107" i="3"/>
  <c r="HI149" i="3" s="1"/>
  <c r="HJ107" i="3"/>
  <c r="HJ149" i="3" s="1"/>
  <c r="HK107" i="3"/>
  <c r="HK149" i="3" s="1"/>
  <c r="HL107" i="3"/>
  <c r="HL149" i="3" s="1"/>
  <c r="HM107" i="3"/>
  <c r="HM149" i="3" s="1"/>
  <c r="HN107" i="3"/>
  <c r="HN149" i="3" s="1"/>
  <c r="HO107" i="3"/>
  <c r="HO149" i="3" s="1"/>
  <c r="HP107" i="3"/>
  <c r="HP149" i="3" s="1"/>
  <c r="HQ107" i="3"/>
  <c r="HQ149" i="3" s="1"/>
  <c r="HR107" i="3"/>
  <c r="HR149" i="3" s="1"/>
  <c r="HS107" i="3"/>
  <c r="HS149" i="3" s="1"/>
  <c r="HT107" i="3"/>
  <c r="HT149" i="3" s="1"/>
  <c r="HU107" i="3"/>
  <c r="HU149" i="3" s="1"/>
  <c r="HV107" i="3"/>
  <c r="HV149" i="3" s="1"/>
  <c r="HW107" i="3"/>
  <c r="HW149" i="3" s="1"/>
  <c r="HX107" i="3"/>
  <c r="HX149" i="3" s="1"/>
  <c r="HY107" i="3"/>
  <c r="HY149" i="3" s="1"/>
  <c r="HZ107" i="3"/>
  <c r="HZ149" i="3" s="1"/>
  <c r="IA107" i="3"/>
  <c r="IA149" i="3" s="1"/>
  <c r="IB107" i="3"/>
  <c r="IB149" i="3" s="1"/>
  <c r="IC107" i="3"/>
  <c r="IC149" i="3" s="1"/>
  <c r="ID107" i="3"/>
  <c r="ID149" i="3" s="1"/>
  <c r="IE107" i="3"/>
  <c r="IE149" i="3" s="1"/>
  <c r="IF107" i="3"/>
  <c r="IF149" i="3" s="1"/>
  <c r="IG107" i="3"/>
  <c r="IG149" i="3" s="1"/>
  <c r="IH107" i="3"/>
  <c r="IH149" i="3" s="1"/>
  <c r="II107" i="3"/>
  <c r="II149" i="3" s="1"/>
  <c r="IJ107" i="3"/>
  <c r="IJ149" i="3" s="1"/>
  <c r="IK107" i="3"/>
  <c r="IK149" i="3" s="1"/>
  <c r="IL107" i="3"/>
  <c r="IL149" i="3" s="1"/>
  <c r="IM107" i="3"/>
  <c r="IM149" i="3" s="1"/>
  <c r="IN107" i="3"/>
  <c r="IN149" i="3" s="1"/>
  <c r="IO107" i="3"/>
  <c r="IO149" i="3" s="1"/>
  <c r="IP107" i="3"/>
  <c r="IP149" i="3" s="1"/>
  <c r="IQ107" i="3"/>
  <c r="IQ149" i="3" s="1"/>
  <c r="IR107" i="3"/>
  <c r="IR149" i="3" s="1"/>
  <c r="IS107" i="3"/>
  <c r="IS149" i="3" s="1"/>
  <c r="IT107" i="3"/>
  <c r="IT149" i="3" s="1"/>
  <c r="IU107" i="3"/>
  <c r="IU149" i="3" s="1"/>
  <c r="IV107" i="3"/>
  <c r="IV149" i="3" s="1"/>
  <c r="IW107" i="3"/>
  <c r="IW149" i="3" s="1"/>
  <c r="IX107" i="3"/>
  <c r="IX149" i="3" s="1"/>
  <c r="IY107" i="3"/>
  <c r="IY149" i="3" s="1"/>
  <c r="IZ107" i="3"/>
  <c r="IZ149" i="3" s="1"/>
  <c r="JA107" i="3"/>
  <c r="JA149" i="3" s="1"/>
  <c r="JB107" i="3"/>
  <c r="JB149" i="3" s="1"/>
  <c r="JC107" i="3"/>
  <c r="JC149" i="3" s="1"/>
  <c r="JD107" i="3"/>
  <c r="JD149" i="3" s="1"/>
  <c r="JE107" i="3"/>
  <c r="JE149" i="3" s="1"/>
  <c r="JF107" i="3"/>
  <c r="JF149" i="3" s="1"/>
  <c r="JG107" i="3"/>
  <c r="JG149" i="3" s="1"/>
  <c r="JH107" i="3"/>
  <c r="JH149" i="3" s="1"/>
  <c r="JI107" i="3"/>
  <c r="JI149" i="3" s="1"/>
  <c r="JJ107" i="3"/>
  <c r="JJ149" i="3" s="1"/>
  <c r="JK107" i="3"/>
  <c r="JK149" i="3" s="1"/>
  <c r="JL107" i="3"/>
  <c r="JL149" i="3" s="1"/>
  <c r="JM107" i="3"/>
  <c r="JM149" i="3" s="1"/>
  <c r="JN107" i="3"/>
  <c r="JN149" i="3" s="1"/>
  <c r="JO107" i="3"/>
  <c r="JO149" i="3" s="1"/>
  <c r="JP107" i="3"/>
  <c r="JP149" i="3" s="1"/>
  <c r="JQ107" i="3"/>
  <c r="JQ149" i="3" s="1"/>
  <c r="JR107" i="3"/>
  <c r="JR149" i="3" s="1"/>
  <c r="JS107" i="3"/>
  <c r="JS149" i="3" s="1"/>
  <c r="JT107" i="3"/>
  <c r="JT149" i="3" s="1"/>
  <c r="JU107" i="3"/>
  <c r="JU149" i="3" s="1"/>
  <c r="JV107" i="3"/>
  <c r="JV149" i="3" s="1"/>
  <c r="JW107" i="3"/>
  <c r="JW149" i="3" s="1"/>
  <c r="JX107" i="3"/>
  <c r="JX149" i="3" s="1"/>
  <c r="JY107" i="3"/>
  <c r="JY149" i="3" s="1"/>
  <c r="JZ107" i="3"/>
  <c r="JZ149" i="3" s="1"/>
  <c r="KA107" i="3"/>
  <c r="KA149" i="3" s="1"/>
  <c r="KB107" i="3"/>
  <c r="KB149" i="3" s="1"/>
  <c r="KC107" i="3"/>
  <c r="KC149" i="3" s="1"/>
  <c r="KD107" i="3"/>
  <c r="KD149" i="3" s="1"/>
  <c r="KE107" i="3"/>
  <c r="KE149" i="3" s="1"/>
  <c r="KF107" i="3"/>
  <c r="KF149" i="3" s="1"/>
  <c r="KG107" i="3"/>
  <c r="KG149" i="3" s="1"/>
  <c r="KH107" i="3"/>
  <c r="KH149" i="3" s="1"/>
  <c r="KI107" i="3"/>
  <c r="KI149" i="3" s="1"/>
  <c r="KJ107" i="3"/>
  <c r="I28" i="19" s="1"/>
  <c r="KK107" i="3"/>
  <c r="KK149" i="3" s="1"/>
  <c r="KL107" i="3"/>
  <c r="KL149" i="3" s="1"/>
  <c r="KM107" i="3"/>
  <c r="KM149" i="3" s="1"/>
  <c r="KN107" i="3"/>
  <c r="KN149" i="3" s="1"/>
  <c r="KO107" i="3"/>
  <c r="KO149" i="3" s="1"/>
  <c r="KP107" i="3"/>
  <c r="KP149" i="3" s="1"/>
  <c r="KQ107" i="3"/>
  <c r="KQ149" i="3" s="1"/>
  <c r="KR107" i="3"/>
  <c r="KR149" i="3" s="1"/>
  <c r="KS107" i="3"/>
  <c r="KS149" i="3" s="1"/>
  <c r="KT107" i="3"/>
  <c r="KT149" i="3" s="1"/>
  <c r="KU107" i="3"/>
  <c r="KU149" i="3" s="1"/>
  <c r="KV107" i="3"/>
  <c r="KV149" i="3" s="1"/>
  <c r="KW107" i="3"/>
  <c r="KW149" i="3" s="1"/>
  <c r="KX107" i="3"/>
  <c r="J28" i="19" s="1"/>
  <c r="KY107" i="3"/>
  <c r="KY149" i="3" s="1"/>
  <c r="KZ107" i="3"/>
  <c r="KZ149" i="3" s="1"/>
  <c r="LA107" i="3"/>
  <c r="LA149" i="3" s="1"/>
  <c r="LB107" i="3"/>
  <c r="LB149" i="3" s="1"/>
  <c r="LC107" i="3"/>
  <c r="LC149" i="3" s="1"/>
  <c r="LD107" i="3"/>
  <c r="LD149" i="3" s="1"/>
  <c r="LE107" i="3"/>
  <c r="LE149" i="3" s="1"/>
  <c r="LF107" i="3"/>
  <c r="LF149" i="3" s="1"/>
  <c r="LG107" i="3"/>
  <c r="LG149" i="3" s="1"/>
  <c r="LH107" i="3"/>
  <c r="LH149" i="3" s="1"/>
  <c r="LI107" i="3"/>
  <c r="LI149" i="3" s="1"/>
  <c r="LJ107" i="3"/>
  <c r="LK107" i="3"/>
  <c r="LK149" i="3" s="1"/>
  <c r="LL107" i="3"/>
  <c r="LL149" i="3" s="1"/>
  <c r="LM107" i="3"/>
  <c r="LM149" i="3" s="1"/>
  <c r="LN107" i="3"/>
  <c r="LN149" i="3" s="1"/>
  <c r="LO107" i="3"/>
  <c r="LO149" i="3" s="1"/>
  <c r="D108" i="3"/>
  <c r="E30" i="19" s="1"/>
  <c r="E108" i="3"/>
  <c r="E150" i="3" s="1"/>
  <c r="F108" i="3"/>
  <c r="F150" i="3" s="1"/>
  <c r="G108" i="3"/>
  <c r="G150" i="3" s="1"/>
  <c r="H108" i="3"/>
  <c r="H150" i="3" s="1"/>
  <c r="I108" i="3"/>
  <c r="I150" i="3" s="1"/>
  <c r="J108" i="3"/>
  <c r="F30" i="19" s="1"/>
  <c r="K108" i="3"/>
  <c r="K150" i="3" s="1"/>
  <c r="L108" i="3"/>
  <c r="L150" i="3" s="1"/>
  <c r="M108" i="3"/>
  <c r="M150" i="3" s="1"/>
  <c r="N108" i="3"/>
  <c r="N150" i="3" s="1"/>
  <c r="O108" i="3"/>
  <c r="O150" i="3" s="1"/>
  <c r="P108" i="3"/>
  <c r="G30" i="19" s="1"/>
  <c r="Q108" i="3"/>
  <c r="Q150" i="3" s="1"/>
  <c r="R108" i="3"/>
  <c r="R150" i="3" s="1"/>
  <c r="S108" i="3"/>
  <c r="S150" i="3" s="1"/>
  <c r="T108" i="3"/>
  <c r="T150" i="3" s="1"/>
  <c r="U108" i="3"/>
  <c r="U150" i="3" s="1"/>
  <c r="V108" i="3"/>
  <c r="H30" i="19" s="1"/>
  <c r="W108" i="3"/>
  <c r="W150" i="3" s="1"/>
  <c r="X108" i="3"/>
  <c r="X150" i="3" s="1"/>
  <c r="Y108" i="3"/>
  <c r="Y150" i="3" s="1"/>
  <c r="Z108" i="3"/>
  <c r="Z150" i="3" s="1"/>
  <c r="AA108" i="3"/>
  <c r="AA150" i="3" s="1"/>
  <c r="AB108" i="3"/>
  <c r="AB150" i="3" s="1"/>
  <c r="AC108" i="3"/>
  <c r="AC150" i="3" s="1"/>
  <c r="AD108" i="3"/>
  <c r="AD150" i="3" s="1"/>
  <c r="AE108" i="3"/>
  <c r="AE150" i="3" s="1"/>
  <c r="AF108" i="3"/>
  <c r="AF150" i="3" s="1"/>
  <c r="AG108" i="3"/>
  <c r="AG150" i="3" s="1"/>
  <c r="AH108" i="3"/>
  <c r="AH150" i="3" s="1"/>
  <c r="AI108" i="3"/>
  <c r="AI150" i="3" s="1"/>
  <c r="AJ108" i="3"/>
  <c r="AJ150" i="3" s="1"/>
  <c r="AK108" i="3"/>
  <c r="AK150" i="3" s="1"/>
  <c r="AL108" i="3"/>
  <c r="AL150" i="3" s="1"/>
  <c r="AM108" i="3"/>
  <c r="AM150" i="3" s="1"/>
  <c r="AN108" i="3"/>
  <c r="AN150" i="3" s="1"/>
  <c r="AO108" i="3"/>
  <c r="AO150" i="3" s="1"/>
  <c r="AP108" i="3"/>
  <c r="AP150" i="3" s="1"/>
  <c r="AQ108" i="3"/>
  <c r="AQ150" i="3" s="1"/>
  <c r="AR108" i="3"/>
  <c r="AR150" i="3" s="1"/>
  <c r="AS108" i="3"/>
  <c r="AS150" i="3" s="1"/>
  <c r="AT108" i="3"/>
  <c r="AT150" i="3" s="1"/>
  <c r="AU108" i="3"/>
  <c r="AU150" i="3" s="1"/>
  <c r="AV108" i="3"/>
  <c r="AV150" i="3" s="1"/>
  <c r="AW108" i="3"/>
  <c r="AW150" i="3" s="1"/>
  <c r="AX108" i="3"/>
  <c r="AX150" i="3" s="1"/>
  <c r="AY108" i="3"/>
  <c r="AY150" i="3" s="1"/>
  <c r="AZ108" i="3"/>
  <c r="AZ150" i="3" s="1"/>
  <c r="BA108" i="3"/>
  <c r="BA150" i="3" s="1"/>
  <c r="BB108" i="3"/>
  <c r="BB150" i="3" s="1"/>
  <c r="BC108" i="3"/>
  <c r="BC150" i="3" s="1"/>
  <c r="BD108" i="3"/>
  <c r="BD150" i="3" s="1"/>
  <c r="BE108" i="3"/>
  <c r="BE150" i="3" s="1"/>
  <c r="BF108" i="3"/>
  <c r="BF150" i="3" s="1"/>
  <c r="BG108" i="3"/>
  <c r="BG150" i="3" s="1"/>
  <c r="BH108" i="3"/>
  <c r="BH150" i="3" s="1"/>
  <c r="BI108" i="3"/>
  <c r="BI150" i="3" s="1"/>
  <c r="BJ108" i="3"/>
  <c r="BJ150" i="3" s="1"/>
  <c r="BK108" i="3"/>
  <c r="BK150" i="3" s="1"/>
  <c r="BL108" i="3"/>
  <c r="BL150" i="3" s="1"/>
  <c r="BM108" i="3"/>
  <c r="BM150" i="3" s="1"/>
  <c r="BN108" i="3"/>
  <c r="BN150" i="3" s="1"/>
  <c r="BO108" i="3"/>
  <c r="BO150" i="3" s="1"/>
  <c r="BP108" i="3"/>
  <c r="BP150" i="3" s="1"/>
  <c r="BQ108" i="3"/>
  <c r="BQ150" i="3" s="1"/>
  <c r="BR108" i="3"/>
  <c r="BR150" i="3" s="1"/>
  <c r="BS108" i="3"/>
  <c r="BS150" i="3" s="1"/>
  <c r="BT108" i="3"/>
  <c r="BT150" i="3" s="1"/>
  <c r="BU108" i="3"/>
  <c r="BU150" i="3" s="1"/>
  <c r="BV108" i="3"/>
  <c r="BV150" i="3" s="1"/>
  <c r="BW108" i="3"/>
  <c r="BW150" i="3" s="1"/>
  <c r="BX108" i="3"/>
  <c r="BX150" i="3" s="1"/>
  <c r="BY108" i="3"/>
  <c r="BY150" i="3" s="1"/>
  <c r="BZ108" i="3"/>
  <c r="BZ150" i="3" s="1"/>
  <c r="CA108" i="3"/>
  <c r="CA150" i="3" s="1"/>
  <c r="CB108" i="3"/>
  <c r="CB150" i="3" s="1"/>
  <c r="CC108" i="3"/>
  <c r="CC150" i="3" s="1"/>
  <c r="CD108" i="3"/>
  <c r="CD150" i="3" s="1"/>
  <c r="CE108" i="3"/>
  <c r="CE150" i="3" s="1"/>
  <c r="CF108" i="3"/>
  <c r="CF150" i="3" s="1"/>
  <c r="CG108" i="3"/>
  <c r="CG150" i="3" s="1"/>
  <c r="CH108" i="3"/>
  <c r="CH150" i="3" s="1"/>
  <c r="CI108" i="3"/>
  <c r="CI150" i="3" s="1"/>
  <c r="CJ108" i="3"/>
  <c r="CJ150" i="3" s="1"/>
  <c r="CK108" i="3"/>
  <c r="CK150" i="3" s="1"/>
  <c r="CL108" i="3"/>
  <c r="CL150" i="3" s="1"/>
  <c r="CM108" i="3"/>
  <c r="CM150" i="3" s="1"/>
  <c r="CN108" i="3"/>
  <c r="CN150" i="3" s="1"/>
  <c r="CO108" i="3"/>
  <c r="CO150" i="3" s="1"/>
  <c r="CP108" i="3"/>
  <c r="CP150" i="3" s="1"/>
  <c r="CQ108" i="3"/>
  <c r="CQ150" i="3" s="1"/>
  <c r="CR108" i="3"/>
  <c r="CR150" i="3" s="1"/>
  <c r="CS108" i="3"/>
  <c r="CS150" i="3" s="1"/>
  <c r="CT108" i="3"/>
  <c r="CT150" i="3" s="1"/>
  <c r="CU108" i="3"/>
  <c r="CU150" i="3" s="1"/>
  <c r="CV108" i="3"/>
  <c r="CV150" i="3" s="1"/>
  <c r="CW108" i="3"/>
  <c r="CW150" i="3" s="1"/>
  <c r="CX108" i="3"/>
  <c r="CX150" i="3" s="1"/>
  <c r="CY108" i="3"/>
  <c r="CY150" i="3" s="1"/>
  <c r="CZ108" i="3"/>
  <c r="CZ150" i="3" s="1"/>
  <c r="DA108" i="3"/>
  <c r="DA150" i="3" s="1"/>
  <c r="DB108" i="3"/>
  <c r="DB150" i="3" s="1"/>
  <c r="DC108" i="3"/>
  <c r="DC150" i="3" s="1"/>
  <c r="DD108" i="3"/>
  <c r="DD150" i="3" s="1"/>
  <c r="DE108" i="3"/>
  <c r="DE150" i="3" s="1"/>
  <c r="DF108" i="3"/>
  <c r="DF150" i="3" s="1"/>
  <c r="DG108" i="3"/>
  <c r="DG150" i="3" s="1"/>
  <c r="DH108" i="3"/>
  <c r="DH150" i="3" s="1"/>
  <c r="DI108" i="3"/>
  <c r="DI150" i="3" s="1"/>
  <c r="DJ108" i="3"/>
  <c r="DJ150" i="3" s="1"/>
  <c r="DK108" i="3"/>
  <c r="DK150" i="3" s="1"/>
  <c r="DL108" i="3"/>
  <c r="DL150" i="3" s="1"/>
  <c r="DM108" i="3"/>
  <c r="DM150" i="3" s="1"/>
  <c r="DN108" i="3"/>
  <c r="DN150" i="3" s="1"/>
  <c r="DO108" i="3"/>
  <c r="DO150" i="3" s="1"/>
  <c r="DP108" i="3"/>
  <c r="DP150" i="3" s="1"/>
  <c r="DQ108" i="3"/>
  <c r="DQ150" i="3" s="1"/>
  <c r="DR108" i="3"/>
  <c r="DR150" i="3" s="1"/>
  <c r="DS108" i="3"/>
  <c r="DS150" i="3" s="1"/>
  <c r="DT108" i="3"/>
  <c r="DT150" i="3" s="1"/>
  <c r="DU108" i="3"/>
  <c r="DU150" i="3" s="1"/>
  <c r="DV108" i="3"/>
  <c r="DV150" i="3" s="1"/>
  <c r="DW108" i="3"/>
  <c r="DW150" i="3" s="1"/>
  <c r="DX108" i="3"/>
  <c r="DX150" i="3" s="1"/>
  <c r="DY108" i="3"/>
  <c r="DY150" i="3" s="1"/>
  <c r="DZ108" i="3"/>
  <c r="DZ150" i="3" s="1"/>
  <c r="EA108" i="3"/>
  <c r="EA150" i="3" s="1"/>
  <c r="EB108" i="3"/>
  <c r="EB150" i="3" s="1"/>
  <c r="EC108" i="3"/>
  <c r="EC150" i="3" s="1"/>
  <c r="ED108" i="3"/>
  <c r="ED150" i="3" s="1"/>
  <c r="EE108" i="3"/>
  <c r="EE150" i="3" s="1"/>
  <c r="EF108" i="3"/>
  <c r="EF150" i="3" s="1"/>
  <c r="EG108" i="3"/>
  <c r="EG150" i="3" s="1"/>
  <c r="EH108" i="3"/>
  <c r="EH150" i="3" s="1"/>
  <c r="EI108" i="3"/>
  <c r="EI150" i="3" s="1"/>
  <c r="EJ108" i="3"/>
  <c r="EJ150" i="3" s="1"/>
  <c r="EK108" i="3"/>
  <c r="EK150" i="3" s="1"/>
  <c r="EL108" i="3"/>
  <c r="EL150" i="3" s="1"/>
  <c r="EM108" i="3"/>
  <c r="EM150" i="3" s="1"/>
  <c r="EN108" i="3"/>
  <c r="EN150" i="3" s="1"/>
  <c r="EO108" i="3"/>
  <c r="EO150" i="3" s="1"/>
  <c r="EP108" i="3"/>
  <c r="EP150" i="3" s="1"/>
  <c r="EQ108" i="3"/>
  <c r="EQ150" i="3" s="1"/>
  <c r="ER108" i="3"/>
  <c r="ER150" i="3" s="1"/>
  <c r="ES108" i="3"/>
  <c r="ES150" i="3" s="1"/>
  <c r="ET108" i="3"/>
  <c r="ET150" i="3" s="1"/>
  <c r="EU108" i="3"/>
  <c r="EU150" i="3" s="1"/>
  <c r="EV108" i="3"/>
  <c r="EV150" i="3" s="1"/>
  <c r="EW108" i="3"/>
  <c r="EW150" i="3" s="1"/>
  <c r="EX108" i="3"/>
  <c r="EX150" i="3" s="1"/>
  <c r="EY108" i="3"/>
  <c r="EY150" i="3" s="1"/>
  <c r="EZ108" i="3"/>
  <c r="EZ150" i="3" s="1"/>
  <c r="FA108" i="3"/>
  <c r="FA150" i="3" s="1"/>
  <c r="FB108" i="3"/>
  <c r="FB150" i="3" s="1"/>
  <c r="FC108" i="3"/>
  <c r="FC150" i="3" s="1"/>
  <c r="FD108" i="3"/>
  <c r="FD150" i="3" s="1"/>
  <c r="FE108" i="3"/>
  <c r="FE150" i="3" s="1"/>
  <c r="FF108" i="3"/>
  <c r="FF150" i="3" s="1"/>
  <c r="FG108" i="3"/>
  <c r="FG150" i="3" s="1"/>
  <c r="FH108" i="3"/>
  <c r="FH150" i="3" s="1"/>
  <c r="FI108" i="3"/>
  <c r="FI150" i="3" s="1"/>
  <c r="FJ108" i="3"/>
  <c r="FJ150" i="3" s="1"/>
  <c r="FK108" i="3"/>
  <c r="FK150" i="3" s="1"/>
  <c r="FL108" i="3"/>
  <c r="FL150" i="3" s="1"/>
  <c r="FM108" i="3"/>
  <c r="FM150" i="3" s="1"/>
  <c r="FN108" i="3"/>
  <c r="FN150" i="3" s="1"/>
  <c r="FO108" i="3"/>
  <c r="FO150" i="3" s="1"/>
  <c r="FP108" i="3"/>
  <c r="FP150" i="3" s="1"/>
  <c r="FQ108" i="3"/>
  <c r="FQ150" i="3" s="1"/>
  <c r="FR108" i="3"/>
  <c r="FR150" i="3" s="1"/>
  <c r="FS108" i="3"/>
  <c r="FS150" i="3" s="1"/>
  <c r="FT108" i="3"/>
  <c r="FT150" i="3" s="1"/>
  <c r="FU108" i="3"/>
  <c r="FU150" i="3" s="1"/>
  <c r="FV108" i="3"/>
  <c r="FV150" i="3" s="1"/>
  <c r="FW108" i="3"/>
  <c r="FW150" i="3" s="1"/>
  <c r="FX108" i="3"/>
  <c r="FX150" i="3" s="1"/>
  <c r="FY108" i="3"/>
  <c r="FY150" i="3" s="1"/>
  <c r="FZ108" i="3"/>
  <c r="FZ150" i="3" s="1"/>
  <c r="GA108" i="3"/>
  <c r="GA150" i="3" s="1"/>
  <c r="GB108" i="3"/>
  <c r="GB150" i="3" s="1"/>
  <c r="GC108" i="3"/>
  <c r="GC150" i="3" s="1"/>
  <c r="GD108" i="3"/>
  <c r="GD150" i="3" s="1"/>
  <c r="GE108" i="3"/>
  <c r="GE150" i="3" s="1"/>
  <c r="GF108" i="3"/>
  <c r="GF150" i="3" s="1"/>
  <c r="GG108" i="3"/>
  <c r="GG150" i="3" s="1"/>
  <c r="GH108" i="3"/>
  <c r="GH150" i="3" s="1"/>
  <c r="GI108" i="3"/>
  <c r="GI150" i="3" s="1"/>
  <c r="GJ108" i="3"/>
  <c r="GJ150" i="3" s="1"/>
  <c r="GK108" i="3"/>
  <c r="GK150" i="3" s="1"/>
  <c r="GL108" i="3"/>
  <c r="GL150" i="3" s="1"/>
  <c r="GM108" i="3"/>
  <c r="GM150" i="3" s="1"/>
  <c r="GN108" i="3"/>
  <c r="GN150" i="3" s="1"/>
  <c r="GO108" i="3"/>
  <c r="GO150" i="3" s="1"/>
  <c r="GP108" i="3"/>
  <c r="GP150" i="3" s="1"/>
  <c r="GQ108" i="3"/>
  <c r="GQ150" i="3" s="1"/>
  <c r="GR108" i="3"/>
  <c r="GR150" i="3" s="1"/>
  <c r="GS108" i="3"/>
  <c r="GS150" i="3" s="1"/>
  <c r="GT108" i="3"/>
  <c r="GT150" i="3" s="1"/>
  <c r="GU108" i="3"/>
  <c r="GU150" i="3" s="1"/>
  <c r="GV108" i="3"/>
  <c r="GV150" i="3" s="1"/>
  <c r="GW108" i="3"/>
  <c r="GW150" i="3" s="1"/>
  <c r="GX108" i="3"/>
  <c r="GX150" i="3" s="1"/>
  <c r="GY108" i="3"/>
  <c r="GY150" i="3" s="1"/>
  <c r="GZ108" i="3"/>
  <c r="GZ150" i="3" s="1"/>
  <c r="HA108" i="3"/>
  <c r="HA150" i="3" s="1"/>
  <c r="HB108" i="3"/>
  <c r="HB150" i="3" s="1"/>
  <c r="HC108" i="3"/>
  <c r="HC150" i="3" s="1"/>
  <c r="HD108" i="3"/>
  <c r="HD150" i="3" s="1"/>
  <c r="HE108" i="3"/>
  <c r="HE150" i="3" s="1"/>
  <c r="HF108" i="3"/>
  <c r="HF150" i="3" s="1"/>
  <c r="HG108" i="3"/>
  <c r="HG150" i="3" s="1"/>
  <c r="HH108" i="3"/>
  <c r="HH150" i="3" s="1"/>
  <c r="HI108" i="3"/>
  <c r="HI150" i="3" s="1"/>
  <c r="HJ108" i="3"/>
  <c r="HJ150" i="3" s="1"/>
  <c r="HK108" i="3"/>
  <c r="HK150" i="3" s="1"/>
  <c r="HL108" i="3"/>
  <c r="HL150" i="3" s="1"/>
  <c r="HM108" i="3"/>
  <c r="HM150" i="3" s="1"/>
  <c r="HN108" i="3"/>
  <c r="HN150" i="3" s="1"/>
  <c r="HO108" i="3"/>
  <c r="HO150" i="3" s="1"/>
  <c r="HP108" i="3"/>
  <c r="HP150" i="3" s="1"/>
  <c r="HQ108" i="3"/>
  <c r="HQ150" i="3" s="1"/>
  <c r="HR108" i="3"/>
  <c r="HR150" i="3" s="1"/>
  <c r="HS108" i="3"/>
  <c r="HS150" i="3" s="1"/>
  <c r="HT108" i="3"/>
  <c r="HT150" i="3" s="1"/>
  <c r="HU108" i="3"/>
  <c r="HU150" i="3" s="1"/>
  <c r="HV108" i="3"/>
  <c r="HV150" i="3" s="1"/>
  <c r="HW108" i="3"/>
  <c r="HW150" i="3" s="1"/>
  <c r="HX108" i="3"/>
  <c r="HX150" i="3" s="1"/>
  <c r="HY108" i="3"/>
  <c r="HY150" i="3" s="1"/>
  <c r="HZ108" i="3"/>
  <c r="HZ150" i="3" s="1"/>
  <c r="IA108" i="3"/>
  <c r="IA150" i="3" s="1"/>
  <c r="IB108" i="3"/>
  <c r="IB150" i="3" s="1"/>
  <c r="IC108" i="3"/>
  <c r="IC150" i="3" s="1"/>
  <c r="ID108" i="3"/>
  <c r="ID150" i="3" s="1"/>
  <c r="IE108" i="3"/>
  <c r="IE150" i="3" s="1"/>
  <c r="IF108" i="3"/>
  <c r="IF150" i="3" s="1"/>
  <c r="IG108" i="3"/>
  <c r="IG150" i="3" s="1"/>
  <c r="IH108" i="3"/>
  <c r="IH150" i="3" s="1"/>
  <c r="II108" i="3"/>
  <c r="II150" i="3" s="1"/>
  <c r="IJ108" i="3"/>
  <c r="IJ150" i="3" s="1"/>
  <c r="IK108" i="3"/>
  <c r="IK150" i="3" s="1"/>
  <c r="IL108" i="3"/>
  <c r="IL150" i="3" s="1"/>
  <c r="IM108" i="3"/>
  <c r="IM150" i="3" s="1"/>
  <c r="IN108" i="3"/>
  <c r="IN150" i="3" s="1"/>
  <c r="IO108" i="3"/>
  <c r="IO150" i="3" s="1"/>
  <c r="IP108" i="3"/>
  <c r="IP150" i="3" s="1"/>
  <c r="IQ108" i="3"/>
  <c r="IQ150" i="3" s="1"/>
  <c r="IR108" i="3"/>
  <c r="IR150" i="3" s="1"/>
  <c r="IS108" i="3"/>
  <c r="IS150" i="3" s="1"/>
  <c r="IT108" i="3"/>
  <c r="IT150" i="3" s="1"/>
  <c r="IU108" i="3"/>
  <c r="IU150" i="3" s="1"/>
  <c r="IV108" i="3"/>
  <c r="IV150" i="3" s="1"/>
  <c r="IW108" i="3"/>
  <c r="IW150" i="3" s="1"/>
  <c r="IX108" i="3"/>
  <c r="IX150" i="3" s="1"/>
  <c r="IY108" i="3"/>
  <c r="IY150" i="3" s="1"/>
  <c r="IZ108" i="3"/>
  <c r="IZ150" i="3" s="1"/>
  <c r="JA108" i="3"/>
  <c r="JA150" i="3" s="1"/>
  <c r="JB108" i="3"/>
  <c r="JB150" i="3" s="1"/>
  <c r="JC108" i="3"/>
  <c r="JC150" i="3" s="1"/>
  <c r="JD108" i="3"/>
  <c r="JD150" i="3" s="1"/>
  <c r="JE108" i="3"/>
  <c r="JE150" i="3" s="1"/>
  <c r="JF108" i="3"/>
  <c r="JF150" i="3" s="1"/>
  <c r="JG108" i="3"/>
  <c r="JG150" i="3" s="1"/>
  <c r="JH108" i="3"/>
  <c r="JH150" i="3" s="1"/>
  <c r="JI108" i="3"/>
  <c r="JI150" i="3" s="1"/>
  <c r="JJ108" i="3"/>
  <c r="JJ150" i="3" s="1"/>
  <c r="JK108" i="3"/>
  <c r="JK150" i="3" s="1"/>
  <c r="JL108" i="3"/>
  <c r="JL150" i="3" s="1"/>
  <c r="JM108" i="3"/>
  <c r="JM150" i="3" s="1"/>
  <c r="JN108" i="3"/>
  <c r="JN150" i="3" s="1"/>
  <c r="JO108" i="3"/>
  <c r="JO150" i="3" s="1"/>
  <c r="JP108" i="3"/>
  <c r="JP150" i="3" s="1"/>
  <c r="JQ108" i="3"/>
  <c r="JQ150" i="3" s="1"/>
  <c r="JR108" i="3"/>
  <c r="JR150" i="3" s="1"/>
  <c r="JS108" i="3"/>
  <c r="JS150" i="3" s="1"/>
  <c r="JT108" i="3"/>
  <c r="JT150" i="3" s="1"/>
  <c r="JU108" i="3"/>
  <c r="JU150" i="3" s="1"/>
  <c r="JV108" i="3"/>
  <c r="JV150" i="3" s="1"/>
  <c r="JW108" i="3"/>
  <c r="JW150" i="3" s="1"/>
  <c r="JX108" i="3"/>
  <c r="JX150" i="3" s="1"/>
  <c r="JY108" i="3"/>
  <c r="JY150" i="3" s="1"/>
  <c r="JZ108" i="3"/>
  <c r="JZ150" i="3" s="1"/>
  <c r="KA108" i="3"/>
  <c r="KA150" i="3" s="1"/>
  <c r="KB108" i="3"/>
  <c r="KB150" i="3" s="1"/>
  <c r="KC108" i="3"/>
  <c r="KC150" i="3" s="1"/>
  <c r="KD108" i="3"/>
  <c r="KD150" i="3" s="1"/>
  <c r="KE108" i="3"/>
  <c r="KE150" i="3" s="1"/>
  <c r="KF108" i="3"/>
  <c r="KF150" i="3" s="1"/>
  <c r="KG108" i="3"/>
  <c r="KG150" i="3" s="1"/>
  <c r="KH108" i="3"/>
  <c r="KH150" i="3" s="1"/>
  <c r="KI108" i="3"/>
  <c r="KI150" i="3" s="1"/>
  <c r="KJ108" i="3"/>
  <c r="I30" i="19" s="1"/>
  <c r="KK108" i="3"/>
  <c r="KK150" i="3" s="1"/>
  <c r="KL108" i="3"/>
  <c r="KL150" i="3" s="1"/>
  <c r="KM108" i="3"/>
  <c r="KM150" i="3" s="1"/>
  <c r="KN108" i="3"/>
  <c r="KN150" i="3" s="1"/>
  <c r="KO108" i="3"/>
  <c r="KO150" i="3" s="1"/>
  <c r="KP108" i="3"/>
  <c r="KP150" i="3" s="1"/>
  <c r="KQ108" i="3"/>
  <c r="KQ150" i="3" s="1"/>
  <c r="KR108" i="3"/>
  <c r="KR150" i="3" s="1"/>
  <c r="KS108" i="3"/>
  <c r="KS150" i="3" s="1"/>
  <c r="KT108" i="3"/>
  <c r="KT150" i="3" s="1"/>
  <c r="KU108" i="3"/>
  <c r="KU150" i="3" s="1"/>
  <c r="KV108" i="3"/>
  <c r="KV150" i="3" s="1"/>
  <c r="KW108" i="3"/>
  <c r="KW150" i="3" s="1"/>
  <c r="KX108" i="3"/>
  <c r="J30" i="19" s="1"/>
  <c r="KY108" i="3"/>
  <c r="KY150" i="3" s="1"/>
  <c r="KZ108" i="3"/>
  <c r="KZ150" i="3" s="1"/>
  <c r="LA108" i="3"/>
  <c r="LA150" i="3" s="1"/>
  <c r="LB108" i="3"/>
  <c r="LB150" i="3" s="1"/>
  <c r="LC108" i="3"/>
  <c r="LC150" i="3" s="1"/>
  <c r="LD108" i="3"/>
  <c r="LD150" i="3" s="1"/>
  <c r="LE108" i="3"/>
  <c r="LE150" i="3" s="1"/>
  <c r="LF108" i="3"/>
  <c r="LF150" i="3" s="1"/>
  <c r="LG108" i="3"/>
  <c r="LG150" i="3" s="1"/>
  <c r="LH108" i="3"/>
  <c r="LH150" i="3" s="1"/>
  <c r="LI108" i="3"/>
  <c r="LI150" i="3" s="1"/>
  <c r="LJ108" i="3"/>
  <c r="K30" i="19" s="1"/>
  <c r="LK108" i="3"/>
  <c r="LK150" i="3" s="1"/>
  <c r="LL108" i="3"/>
  <c r="LL150" i="3" s="1"/>
  <c r="LM108" i="3"/>
  <c r="LM150" i="3" s="1"/>
  <c r="LN108" i="3"/>
  <c r="LN150" i="3" s="1"/>
  <c r="LO108" i="3"/>
  <c r="LO150" i="3" s="1"/>
  <c r="D109" i="3"/>
  <c r="E31" i="19" s="1"/>
  <c r="E109" i="3"/>
  <c r="E151" i="3" s="1"/>
  <c r="F109" i="3"/>
  <c r="F151" i="3" s="1"/>
  <c r="G109" i="3"/>
  <c r="G151" i="3" s="1"/>
  <c r="H109" i="3"/>
  <c r="H151" i="3" s="1"/>
  <c r="I109" i="3"/>
  <c r="I151" i="3" s="1"/>
  <c r="J109" i="3"/>
  <c r="K109" i="3"/>
  <c r="K151" i="3" s="1"/>
  <c r="L109" i="3"/>
  <c r="L151" i="3" s="1"/>
  <c r="M109" i="3"/>
  <c r="M151" i="3" s="1"/>
  <c r="N109" i="3"/>
  <c r="N151" i="3" s="1"/>
  <c r="O109" i="3"/>
  <c r="O151" i="3" s="1"/>
  <c r="P109" i="3"/>
  <c r="G31" i="19" s="1"/>
  <c r="Q109" i="3"/>
  <c r="Q151" i="3" s="1"/>
  <c r="R109" i="3"/>
  <c r="R151" i="3" s="1"/>
  <c r="S109" i="3"/>
  <c r="S151" i="3" s="1"/>
  <c r="T109" i="3"/>
  <c r="T151" i="3" s="1"/>
  <c r="U109" i="3"/>
  <c r="U151" i="3" s="1"/>
  <c r="V109" i="3"/>
  <c r="W109" i="3"/>
  <c r="W151" i="3" s="1"/>
  <c r="X109" i="3"/>
  <c r="X151" i="3" s="1"/>
  <c r="Y109" i="3"/>
  <c r="Y151" i="3" s="1"/>
  <c r="Z109" i="3"/>
  <c r="Z151" i="3" s="1"/>
  <c r="AA109" i="3"/>
  <c r="AA151" i="3" s="1"/>
  <c r="AB109" i="3"/>
  <c r="AB151" i="3" s="1"/>
  <c r="AC109" i="3"/>
  <c r="AC151" i="3" s="1"/>
  <c r="AD109" i="3"/>
  <c r="AD151" i="3" s="1"/>
  <c r="AE109" i="3"/>
  <c r="AE151" i="3" s="1"/>
  <c r="AF109" i="3"/>
  <c r="AF151" i="3" s="1"/>
  <c r="AG109" i="3"/>
  <c r="AG151" i="3" s="1"/>
  <c r="AH109" i="3"/>
  <c r="AH151" i="3" s="1"/>
  <c r="AI109" i="3"/>
  <c r="AI151" i="3" s="1"/>
  <c r="AJ109" i="3"/>
  <c r="AJ151" i="3" s="1"/>
  <c r="AK109" i="3"/>
  <c r="AK151" i="3" s="1"/>
  <c r="AL109" i="3"/>
  <c r="AL151" i="3" s="1"/>
  <c r="AM109" i="3"/>
  <c r="AM151" i="3" s="1"/>
  <c r="AN109" i="3"/>
  <c r="AN151" i="3" s="1"/>
  <c r="AO109" i="3"/>
  <c r="AO151" i="3" s="1"/>
  <c r="AP109" i="3"/>
  <c r="AP151" i="3" s="1"/>
  <c r="AQ109" i="3"/>
  <c r="AQ151" i="3" s="1"/>
  <c r="AR109" i="3"/>
  <c r="AR151" i="3" s="1"/>
  <c r="AS109" i="3"/>
  <c r="AS151" i="3" s="1"/>
  <c r="AT109" i="3"/>
  <c r="AT151" i="3" s="1"/>
  <c r="AU109" i="3"/>
  <c r="AU151" i="3" s="1"/>
  <c r="AV109" i="3"/>
  <c r="AV151" i="3" s="1"/>
  <c r="AW109" i="3"/>
  <c r="AW151" i="3" s="1"/>
  <c r="AX109" i="3"/>
  <c r="AX151" i="3" s="1"/>
  <c r="AY109" i="3"/>
  <c r="AY151" i="3" s="1"/>
  <c r="AZ109" i="3"/>
  <c r="AZ151" i="3" s="1"/>
  <c r="BA109" i="3"/>
  <c r="BA151" i="3" s="1"/>
  <c r="BB109" i="3"/>
  <c r="BB151" i="3" s="1"/>
  <c r="BC109" i="3"/>
  <c r="BC151" i="3" s="1"/>
  <c r="BD109" i="3"/>
  <c r="BD151" i="3" s="1"/>
  <c r="BE109" i="3"/>
  <c r="BE151" i="3" s="1"/>
  <c r="BF109" i="3"/>
  <c r="BF151" i="3" s="1"/>
  <c r="BG109" i="3"/>
  <c r="BG151" i="3" s="1"/>
  <c r="BH109" i="3"/>
  <c r="BH151" i="3" s="1"/>
  <c r="BI109" i="3"/>
  <c r="BI151" i="3" s="1"/>
  <c r="BJ109" i="3"/>
  <c r="BJ151" i="3" s="1"/>
  <c r="BK109" i="3"/>
  <c r="BK151" i="3" s="1"/>
  <c r="BL109" i="3"/>
  <c r="BL151" i="3" s="1"/>
  <c r="BM109" i="3"/>
  <c r="BM151" i="3" s="1"/>
  <c r="BN109" i="3"/>
  <c r="BN151" i="3" s="1"/>
  <c r="BO109" i="3"/>
  <c r="BO151" i="3" s="1"/>
  <c r="BP109" i="3"/>
  <c r="BP151" i="3" s="1"/>
  <c r="BQ109" i="3"/>
  <c r="BQ151" i="3" s="1"/>
  <c r="BR109" i="3"/>
  <c r="BR151" i="3" s="1"/>
  <c r="BS109" i="3"/>
  <c r="BS151" i="3" s="1"/>
  <c r="BT109" i="3"/>
  <c r="BT151" i="3" s="1"/>
  <c r="BU109" i="3"/>
  <c r="BU151" i="3" s="1"/>
  <c r="BV109" i="3"/>
  <c r="BV151" i="3" s="1"/>
  <c r="BW109" i="3"/>
  <c r="BW151" i="3" s="1"/>
  <c r="BX109" i="3"/>
  <c r="BX151" i="3" s="1"/>
  <c r="BY109" i="3"/>
  <c r="BY151" i="3" s="1"/>
  <c r="BZ109" i="3"/>
  <c r="BZ151" i="3" s="1"/>
  <c r="CA109" i="3"/>
  <c r="CA151" i="3" s="1"/>
  <c r="CB109" i="3"/>
  <c r="CB151" i="3" s="1"/>
  <c r="CC109" i="3"/>
  <c r="CC151" i="3" s="1"/>
  <c r="CD109" i="3"/>
  <c r="CD151" i="3" s="1"/>
  <c r="CE109" i="3"/>
  <c r="CE151" i="3" s="1"/>
  <c r="CF109" i="3"/>
  <c r="CF151" i="3" s="1"/>
  <c r="CG109" i="3"/>
  <c r="CG151" i="3" s="1"/>
  <c r="CH109" i="3"/>
  <c r="CH151" i="3" s="1"/>
  <c r="CI109" i="3"/>
  <c r="CI151" i="3" s="1"/>
  <c r="CJ109" i="3"/>
  <c r="CJ151" i="3" s="1"/>
  <c r="CK109" i="3"/>
  <c r="CK151" i="3" s="1"/>
  <c r="CL109" i="3"/>
  <c r="CL151" i="3" s="1"/>
  <c r="CM109" i="3"/>
  <c r="CM151" i="3" s="1"/>
  <c r="CN109" i="3"/>
  <c r="CN151" i="3" s="1"/>
  <c r="CO109" i="3"/>
  <c r="CO151" i="3" s="1"/>
  <c r="CP109" i="3"/>
  <c r="CP151" i="3" s="1"/>
  <c r="CQ109" i="3"/>
  <c r="CQ151" i="3" s="1"/>
  <c r="CR109" i="3"/>
  <c r="CR151" i="3" s="1"/>
  <c r="CS109" i="3"/>
  <c r="CS151" i="3" s="1"/>
  <c r="CT109" i="3"/>
  <c r="CT151" i="3" s="1"/>
  <c r="CU109" i="3"/>
  <c r="CU151" i="3" s="1"/>
  <c r="CV109" i="3"/>
  <c r="CV151" i="3" s="1"/>
  <c r="CW109" i="3"/>
  <c r="CW151" i="3" s="1"/>
  <c r="CX109" i="3"/>
  <c r="CX151" i="3" s="1"/>
  <c r="CY109" i="3"/>
  <c r="CY151" i="3" s="1"/>
  <c r="CZ109" i="3"/>
  <c r="CZ151" i="3" s="1"/>
  <c r="DA109" i="3"/>
  <c r="DA151" i="3" s="1"/>
  <c r="DB109" i="3"/>
  <c r="DB151" i="3" s="1"/>
  <c r="DC109" i="3"/>
  <c r="DC151" i="3" s="1"/>
  <c r="DD109" i="3"/>
  <c r="DD151" i="3" s="1"/>
  <c r="DE109" i="3"/>
  <c r="DE151" i="3" s="1"/>
  <c r="DF109" i="3"/>
  <c r="DF151" i="3" s="1"/>
  <c r="DG109" i="3"/>
  <c r="DG151" i="3" s="1"/>
  <c r="DH109" i="3"/>
  <c r="DH151" i="3" s="1"/>
  <c r="DI109" i="3"/>
  <c r="DI151" i="3" s="1"/>
  <c r="DJ109" i="3"/>
  <c r="DJ151" i="3" s="1"/>
  <c r="DK109" i="3"/>
  <c r="DK151" i="3" s="1"/>
  <c r="DL109" i="3"/>
  <c r="DL151" i="3" s="1"/>
  <c r="DM109" i="3"/>
  <c r="DM151" i="3" s="1"/>
  <c r="DN109" i="3"/>
  <c r="DN151" i="3" s="1"/>
  <c r="DO109" i="3"/>
  <c r="DO151" i="3" s="1"/>
  <c r="DP109" i="3"/>
  <c r="DP151" i="3" s="1"/>
  <c r="DQ109" i="3"/>
  <c r="DQ151" i="3" s="1"/>
  <c r="DR109" i="3"/>
  <c r="DR151" i="3" s="1"/>
  <c r="DS109" i="3"/>
  <c r="DS151" i="3" s="1"/>
  <c r="DT109" i="3"/>
  <c r="DT151" i="3" s="1"/>
  <c r="DU109" i="3"/>
  <c r="DU151" i="3" s="1"/>
  <c r="DV109" i="3"/>
  <c r="DV151" i="3" s="1"/>
  <c r="DW109" i="3"/>
  <c r="DW151" i="3" s="1"/>
  <c r="DX109" i="3"/>
  <c r="DX151" i="3" s="1"/>
  <c r="DY109" i="3"/>
  <c r="DY151" i="3" s="1"/>
  <c r="DZ109" i="3"/>
  <c r="DZ151" i="3" s="1"/>
  <c r="EA109" i="3"/>
  <c r="EA151" i="3" s="1"/>
  <c r="EB109" i="3"/>
  <c r="EB151" i="3" s="1"/>
  <c r="EC109" i="3"/>
  <c r="EC151" i="3" s="1"/>
  <c r="ED109" i="3"/>
  <c r="ED151" i="3" s="1"/>
  <c r="EE109" i="3"/>
  <c r="EE151" i="3" s="1"/>
  <c r="EF109" i="3"/>
  <c r="EF151" i="3" s="1"/>
  <c r="EG109" i="3"/>
  <c r="EG151" i="3" s="1"/>
  <c r="EH109" i="3"/>
  <c r="EH151" i="3" s="1"/>
  <c r="EI109" i="3"/>
  <c r="EI151" i="3" s="1"/>
  <c r="EJ109" i="3"/>
  <c r="EJ151" i="3" s="1"/>
  <c r="EK109" i="3"/>
  <c r="EK151" i="3" s="1"/>
  <c r="EL109" i="3"/>
  <c r="EL151" i="3" s="1"/>
  <c r="EM109" i="3"/>
  <c r="EM151" i="3" s="1"/>
  <c r="EN109" i="3"/>
  <c r="EN151" i="3" s="1"/>
  <c r="EO109" i="3"/>
  <c r="EO151" i="3" s="1"/>
  <c r="EP109" i="3"/>
  <c r="EP151" i="3" s="1"/>
  <c r="EQ109" i="3"/>
  <c r="EQ151" i="3" s="1"/>
  <c r="ER109" i="3"/>
  <c r="ER151" i="3" s="1"/>
  <c r="ES109" i="3"/>
  <c r="ES151" i="3" s="1"/>
  <c r="ET109" i="3"/>
  <c r="ET151" i="3" s="1"/>
  <c r="EU109" i="3"/>
  <c r="EU151" i="3" s="1"/>
  <c r="EV109" i="3"/>
  <c r="EV151" i="3" s="1"/>
  <c r="EW109" i="3"/>
  <c r="EW151" i="3" s="1"/>
  <c r="EX109" i="3"/>
  <c r="EX151" i="3" s="1"/>
  <c r="EY109" i="3"/>
  <c r="EY151" i="3" s="1"/>
  <c r="EZ109" i="3"/>
  <c r="EZ151" i="3" s="1"/>
  <c r="FA109" i="3"/>
  <c r="FA151" i="3" s="1"/>
  <c r="FB109" i="3"/>
  <c r="FB151" i="3" s="1"/>
  <c r="FC109" i="3"/>
  <c r="FC151" i="3" s="1"/>
  <c r="FD109" i="3"/>
  <c r="FD151" i="3" s="1"/>
  <c r="FE109" i="3"/>
  <c r="FE151" i="3" s="1"/>
  <c r="FF109" i="3"/>
  <c r="FF151" i="3" s="1"/>
  <c r="FG109" i="3"/>
  <c r="FG151" i="3" s="1"/>
  <c r="FH109" i="3"/>
  <c r="FH151" i="3" s="1"/>
  <c r="FI109" i="3"/>
  <c r="FI151" i="3" s="1"/>
  <c r="FJ109" i="3"/>
  <c r="FJ151" i="3" s="1"/>
  <c r="FK109" i="3"/>
  <c r="FK151" i="3" s="1"/>
  <c r="FL109" i="3"/>
  <c r="FL151" i="3" s="1"/>
  <c r="FM109" i="3"/>
  <c r="FM151" i="3" s="1"/>
  <c r="FN109" i="3"/>
  <c r="FN151" i="3" s="1"/>
  <c r="FO109" i="3"/>
  <c r="FO151" i="3" s="1"/>
  <c r="FP109" i="3"/>
  <c r="FP151" i="3" s="1"/>
  <c r="FQ109" i="3"/>
  <c r="FQ151" i="3" s="1"/>
  <c r="FR109" i="3"/>
  <c r="FR151" i="3" s="1"/>
  <c r="FS109" i="3"/>
  <c r="FS151" i="3" s="1"/>
  <c r="FT109" i="3"/>
  <c r="FT151" i="3" s="1"/>
  <c r="FU109" i="3"/>
  <c r="FU151" i="3" s="1"/>
  <c r="FV109" i="3"/>
  <c r="FV151" i="3" s="1"/>
  <c r="FW109" i="3"/>
  <c r="FW151" i="3" s="1"/>
  <c r="FX109" i="3"/>
  <c r="FX151" i="3" s="1"/>
  <c r="FY109" i="3"/>
  <c r="FY151" i="3" s="1"/>
  <c r="FZ109" i="3"/>
  <c r="FZ151" i="3" s="1"/>
  <c r="GA109" i="3"/>
  <c r="GA151" i="3" s="1"/>
  <c r="GB109" i="3"/>
  <c r="GB151" i="3" s="1"/>
  <c r="GC109" i="3"/>
  <c r="GC151" i="3" s="1"/>
  <c r="GD109" i="3"/>
  <c r="GD151" i="3" s="1"/>
  <c r="GE109" i="3"/>
  <c r="GE151" i="3" s="1"/>
  <c r="GF109" i="3"/>
  <c r="GF151" i="3" s="1"/>
  <c r="GG109" i="3"/>
  <c r="GG151" i="3" s="1"/>
  <c r="GH109" i="3"/>
  <c r="GH151" i="3" s="1"/>
  <c r="GI109" i="3"/>
  <c r="GI151" i="3" s="1"/>
  <c r="GJ109" i="3"/>
  <c r="GJ151" i="3" s="1"/>
  <c r="GK109" i="3"/>
  <c r="GK151" i="3" s="1"/>
  <c r="GL109" i="3"/>
  <c r="GL151" i="3" s="1"/>
  <c r="GM109" i="3"/>
  <c r="GM151" i="3" s="1"/>
  <c r="GN109" i="3"/>
  <c r="GN151" i="3" s="1"/>
  <c r="GO109" i="3"/>
  <c r="GO151" i="3" s="1"/>
  <c r="GP109" i="3"/>
  <c r="GP151" i="3" s="1"/>
  <c r="GQ109" i="3"/>
  <c r="GQ151" i="3" s="1"/>
  <c r="GR109" i="3"/>
  <c r="GR151" i="3" s="1"/>
  <c r="GS109" i="3"/>
  <c r="GS151" i="3" s="1"/>
  <c r="GT109" i="3"/>
  <c r="GT151" i="3" s="1"/>
  <c r="GU109" i="3"/>
  <c r="GU151" i="3" s="1"/>
  <c r="GV109" i="3"/>
  <c r="GV151" i="3" s="1"/>
  <c r="GW109" i="3"/>
  <c r="GW151" i="3" s="1"/>
  <c r="GX109" i="3"/>
  <c r="GX151" i="3" s="1"/>
  <c r="GY109" i="3"/>
  <c r="GY151" i="3" s="1"/>
  <c r="GZ109" i="3"/>
  <c r="GZ151" i="3" s="1"/>
  <c r="HA109" i="3"/>
  <c r="HA151" i="3" s="1"/>
  <c r="HB109" i="3"/>
  <c r="HB151" i="3" s="1"/>
  <c r="HC109" i="3"/>
  <c r="HC151" i="3" s="1"/>
  <c r="HD109" i="3"/>
  <c r="HD151" i="3" s="1"/>
  <c r="HE109" i="3"/>
  <c r="HE151" i="3" s="1"/>
  <c r="HF109" i="3"/>
  <c r="HF151" i="3" s="1"/>
  <c r="HG109" i="3"/>
  <c r="HG151" i="3" s="1"/>
  <c r="HH109" i="3"/>
  <c r="HH151" i="3" s="1"/>
  <c r="HI109" i="3"/>
  <c r="HI151" i="3" s="1"/>
  <c r="HJ109" i="3"/>
  <c r="HJ151" i="3" s="1"/>
  <c r="HK109" i="3"/>
  <c r="HK151" i="3" s="1"/>
  <c r="HL109" i="3"/>
  <c r="HL151" i="3" s="1"/>
  <c r="HM109" i="3"/>
  <c r="HM151" i="3" s="1"/>
  <c r="HN109" i="3"/>
  <c r="HN151" i="3" s="1"/>
  <c r="HO109" i="3"/>
  <c r="HO151" i="3" s="1"/>
  <c r="HP109" i="3"/>
  <c r="HP151" i="3" s="1"/>
  <c r="HQ109" i="3"/>
  <c r="HQ151" i="3" s="1"/>
  <c r="HR109" i="3"/>
  <c r="HR151" i="3" s="1"/>
  <c r="HS109" i="3"/>
  <c r="HS151" i="3" s="1"/>
  <c r="HT109" i="3"/>
  <c r="HT151" i="3" s="1"/>
  <c r="HU109" i="3"/>
  <c r="HU151" i="3" s="1"/>
  <c r="HV109" i="3"/>
  <c r="HV151" i="3" s="1"/>
  <c r="HW109" i="3"/>
  <c r="HW151" i="3" s="1"/>
  <c r="HX109" i="3"/>
  <c r="HX151" i="3" s="1"/>
  <c r="HY109" i="3"/>
  <c r="HY151" i="3" s="1"/>
  <c r="HZ109" i="3"/>
  <c r="HZ151" i="3" s="1"/>
  <c r="IA109" i="3"/>
  <c r="IA151" i="3" s="1"/>
  <c r="IB109" i="3"/>
  <c r="IB151" i="3" s="1"/>
  <c r="IC109" i="3"/>
  <c r="IC151" i="3" s="1"/>
  <c r="ID109" i="3"/>
  <c r="ID151" i="3" s="1"/>
  <c r="IE109" i="3"/>
  <c r="IE151" i="3" s="1"/>
  <c r="IF109" i="3"/>
  <c r="IF151" i="3" s="1"/>
  <c r="IG109" i="3"/>
  <c r="IG151" i="3" s="1"/>
  <c r="IH109" i="3"/>
  <c r="IH151" i="3" s="1"/>
  <c r="II109" i="3"/>
  <c r="II151" i="3" s="1"/>
  <c r="IJ109" i="3"/>
  <c r="IJ151" i="3" s="1"/>
  <c r="IK109" i="3"/>
  <c r="IK151" i="3" s="1"/>
  <c r="IL109" i="3"/>
  <c r="IL151" i="3" s="1"/>
  <c r="IM109" i="3"/>
  <c r="IM151" i="3" s="1"/>
  <c r="IN109" i="3"/>
  <c r="IN151" i="3" s="1"/>
  <c r="IO109" i="3"/>
  <c r="IO151" i="3" s="1"/>
  <c r="IP109" i="3"/>
  <c r="IP151" i="3" s="1"/>
  <c r="IQ109" i="3"/>
  <c r="IQ151" i="3" s="1"/>
  <c r="IR109" i="3"/>
  <c r="IR151" i="3" s="1"/>
  <c r="IS109" i="3"/>
  <c r="IS151" i="3" s="1"/>
  <c r="IT109" i="3"/>
  <c r="IT151" i="3" s="1"/>
  <c r="IU109" i="3"/>
  <c r="IU151" i="3" s="1"/>
  <c r="IV109" i="3"/>
  <c r="IV151" i="3" s="1"/>
  <c r="IW109" i="3"/>
  <c r="IW151" i="3" s="1"/>
  <c r="IX109" i="3"/>
  <c r="IX151" i="3" s="1"/>
  <c r="IY109" i="3"/>
  <c r="IY151" i="3" s="1"/>
  <c r="IZ109" i="3"/>
  <c r="IZ151" i="3" s="1"/>
  <c r="JA109" i="3"/>
  <c r="JA151" i="3" s="1"/>
  <c r="JB109" i="3"/>
  <c r="JB151" i="3" s="1"/>
  <c r="JC109" i="3"/>
  <c r="JC151" i="3" s="1"/>
  <c r="JD109" i="3"/>
  <c r="JD151" i="3" s="1"/>
  <c r="JE109" i="3"/>
  <c r="JE151" i="3" s="1"/>
  <c r="JF109" i="3"/>
  <c r="JF151" i="3" s="1"/>
  <c r="JG109" i="3"/>
  <c r="JG151" i="3" s="1"/>
  <c r="JH109" i="3"/>
  <c r="JH151" i="3" s="1"/>
  <c r="JI109" i="3"/>
  <c r="JI151" i="3" s="1"/>
  <c r="JJ109" i="3"/>
  <c r="JJ151" i="3" s="1"/>
  <c r="JK109" i="3"/>
  <c r="JK151" i="3" s="1"/>
  <c r="JL109" i="3"/>
  <c r="JL151" i="3" s="1"/>
  <c r="JM109" i="3"/>
  <c r="JM151" i="3" s="1"/>
  <c r="JN109" i="3"/>
  <c r="JN151" i="3" s="1"/>
  <c r="JO109" i="3"/>
  <c r="JO151" i="3" s="1"/>
  <c r="JP109" i="3"/>
  <c r="JP151" i="3" s="1"/>
  <c r="JQ109" i="3"/>
  <c r="JQ151" i="3" s="1"/>
  <c r="JR109" i="3"/>
  <c r="JR151" i="3" s="1"/>
  <c r="JS109" i="3"/>
  <c r="JS151" i="3" s="1"/>
  <c r="JT109" i="3"/>
  <c r="JT151" i="3" s="1"/>
  <c r="JU109" i="3"/>
  <c r="JU151" i="3" s="1"/>
  <c r="JV109" i="3"/>
  <c r="JV151" i="3" s="1"/>
  <c r="JW109" i="3"/>
  <c r="JW151" i="3" s="1"/>
  <c r="JX109" i="3"/>
  <c r="JX151" i="3" s="1"/>
  <c r="JY109" i="3"/>
  <c r="JY151" i="3" s="1"/>
  <c r="JZ109" i="3"/>
  <c r="JZ151" i="3" s="1"/>
  <c r="KA109" i="3"/>
  <c r="KA151" i="3" s="1"/>
  <c r="KB109" i="3"/>
  <c r="KB151" i="3" s="1"/>
  <c r="KC109" i="3"/>
  <c r="KC151" i="3" s="1"/>
  <c r="KD109" i="3"/>
  <c r="KD151" i="3" s="1"/>
  <c r="KE109" i="3"/>
  <c r="KE151" i="3" s="1"/>
  <c r="KF109" i="3"/>
  <c r="KF151" i="3" s="1"/>
  <c r="KG109" i="3"/>
  <c r="KG151" i="3" s="1"/>
  <c r="KH109" i="3"/>
  <c r="KH151" i="3" s="1"/>
  <c r="KI109" i="3"/>
  <c r="KI151" i="3" s="1"/>
  <c r="KJ109" i="3"/>
  <c r="I31" i="19" s="1"/>
  <c r="KK109" i="3"/>
  <c r="KK151" i="3" s="1"/>
  <c r="KL109" i="3"/>
  <c r="KL151" i="3" s="1"/>
  <c r="KM109" i="3"/>
  <c r="KM151" i="3" s="1"/>
  <c r="KN109" i="3"/>
  <c r="KN151" i="3" s="1"/>
  <c r="KO109" i="3"/>
  <c r="KO151" i="3" s="1"/>
  <c r="KP109" i="3"/>
  <c r="KP151" i="3" s="1"/>
  <c r="KQ109" i="3"/>
  <c r="KQ151" i="3" s="1"/>
  <c r="KR109" i="3"/>
  <c r="KR151" i="3" s="1"/>
  <c r="KS109" i="3"/>
  <c r="KS151" i="3" s="1"/>
  <c r="KT109" i="3"/>
  <c r="KT151" i="3" s="1"/>
  <c r="KU109" i="3"/>
  <c r="KU151" i="3" s="1"/>
  <c r="KV109" i="3"/>
  <c r="KV151" i="3" s="1"/>
  <c r="KW109" i="3"/>
  <c r="KW151" i="3" s="1"/>
  <c r="KX109" i="3"/>
  <c r="J31" i="19" s="1"/>
  <c r="KY109" i="3"/>
  <c r="KY151" i="3" s="1"/>
  <c r="KZ109" i="3"/>
  <c r="KZ151" i="3" s="1"/>
  <c r="LA109" i="3"/>
  <c r="LA151" i="3" s="1"/>
  <c r="LB109" i="3"/>
  <c r="LB151" i="3" s="1"/>
  <c r="LC109" i="3"/>
  <c r="LC151" i="3" s="1"/>
  <c r="LD109" i="3"/>
  <c r="LD151" i="3" s="1"/>
  <c r="LE109" i="3"/>
  <c r="LE151" i="3" s="1"/>
  <c r="LF109" i="3"/>
  <c r="LF151" i="3" s="1"/>
  <c r="LG109" i="3"/>
  <c r="LG151" i="3" s="1"/>
  <c r="LH109" i="3"/>
  <c r="LH151" i="3" s="1"/>
  <c r="LI109" i="3"/>
  <c r="LI151" i="3" s="1"/>
  <c r="LJ109" i="3"/>
  <c r="LK109" i="3"/>
  <c r="LK151" i="3" s="1"/>
  <c r="LL109" i="3"/>
  <c r="LL151" i="3" s="1"/>
  <c r="LM109" i="3"/>
  <c r="LM151" i="3" s="1"/>
  <c r="LN109" i="3"/>
  <c r="LN151" i="3" s="1"/>
  <c r="LO109" i="3"/>
  <c r="LO151" i="3" s="1"/>
  <c r="C95" i="3"/>
  <c r="C96" i="3"/>
  <c r="C97" i="3"/>
  <c r="C98" i="3"/>
  <c r="C99" i="3"/>
  <c r="C100" i="3"/>
  <c r="C101" i="3"/>
  <c r="C102" i="3"/>
  <c r="C103" i="3"/>
  <c r="C104" i="3"/>
  <c r="C105" i="3"/>
  <c r="C106" i="3"/>
  <c r="C107" i="3"/>
  <c r="C108" i="3"/>
  <c r="C109" i="3"/>
  <c r="C94" i="3"/>
  <c r="K31" i="19" l="1"/>
  <c r="K28" i="19"/>
  <c r="KX148" i="3"/>
  <c r="F28" i="19"/>
  <c r="E50" i="19"/>
  <c r="KX140" i="3"/>
  <c r="K26" i="19"/>
  <c r="F26" i="19"/>
  <c r="K24" i="19"/>
  <c r="F24" i="19"/>
  <c r="K56" i="19"/>
  <c r="F56" i="19"/>
  <c r="K54" i="19"/>
  <c r="F54" i="19"/>
  <c r="K52" i="19"/>
  <c r="F52" i="19"/>
  <c r="K50" i="19"/>
  <c r="F50" i="19"/>
  <c r="F31" i="19"/>
  <c r="P137" i="3"/>
  <c r="LJ137" i="3"/>
  <c r="KX151" i="3"/>
  <c r="KX136" i="3"/>
  <c r="D141" i="3"/>
  <c r="J138" i="3"/>
  <c r="D31" i="19"/>
  <c r="D56" i="19"/>
  <c r="D52" i="19"/>
  <c r="D146" i="3"/>
  <c r="D26" i="19"/>
  <c r="D30" i="19"/>
  <c r="D25" i="19"/>
  <c r="P144" i="3"/>
  <c r="D143" i="3"/>
  <c r="D142" i="3"/>
  <c r="P141" i="3"/>
  <c r="D139" i="3"/>
  <c r="D138" i="3"/>
  <c r="KJ151" i="3"/>
  <c r="KJ149" i="3"/>
  <c r="KJ147" i="3"/>
  <c r="KJ145" i="3"/>
  <c r="KJ148" i="3"/>
  <c r="KJ146" i="3"/>
  <c r="KJ150" i="3"/>
  <c r="KJ144" i="3"/>
  <c r="KJ143" i="3"/>
  <c r="KJ142" i="3"/>
  <c r="KJ141" i="3"/>
  <c r="KJ140" i="3"/>
  <c r="KJ139" i="3"/>
  <c r="KJ138" i="3"/>
  <c r="KJ137" i="3"/>
  <c r="KJ136" i="3"/>
  <c r="LJ145" i="3"/>
  <c r="LJ136" i="3"/>
  <c r="LJ141" i="3"/>
  <c r="LJ150" i="3"/>
  <c r="LJ146" i="3"/>
  <c r="LJ142" i="3"/>
  <c r="LJ138" i="3"/>
  <c r="LJ149" i="3"/>
  <c r="LJ148" i="3"/>
  <c r="LJ144" i="3"/>
  <c r="LJ140" i="3"/>
  <c r="LJ151" i="3"/>
  <c r="LJ147" i="3"/>
  <c r="LJ143" i="3"/>
  <c r="LJ139" i="3"/>
  <c r="KX150" i="3"/>
  <c r="KX146" i="3"/>
  <c r="KX138" i="3"/>
  <c r="KX149" i="3"/>
  <c r="B104" i="3"/>
  <c r="KX145" i="3"/>
  <c r="B102" i="3"/>
  <c r="KX141" i="3"/>
  <c r="KX144" i="3"/>
  <c r="KX142" i="3"/>
  <c r="B107" i="3"/>
  <c r="B103" i="3"/>
  <c r="KX137" i="3"/>
  <c r="KX147" i="3"/>
  <c r="KX143" i="3"/>
  <c r="KX139" i="3"/>
  <c r="D27" i="19"/>
  <c r="P151" i="3"/>
  <c r="B105" i="3"/>
  <c r="P145" i="3"/>
  <c r="D150" i="3"/>
  <c r="P149" i="3"/>
  <c r="D147" i="3"/>
  <c r="C139" i="3"/>
  <c r="J147" i="3"/>
  <c r="J139" i="3"/>
  <c r="P148" i="3"/>
  <c r="P140" i="3"/>
  <c r="B109" i="3"/>
  <c r="P143" i="3"/>
  <c r="D151" i="3"/>
  <c r="P147" i="3"/>
  <c r="P139" i="3"/>
  <c r="D149" i="3"/>
  <c r="D51" i="19"/>
  <c r="D55" i="19"/>
  <c r="D57" i="19"/>
  <c r="D53" i="19"/>
  <c r="J150" i="3"/>
  <c r="J148" i="3"/>
  <c r="J146" i="3"/>
  <c r="C146" i="3" s="1"/>
  <c r="J144" i="3"/>
  <c r="J142" i="3"/>
  <c r="J140" i="3"/>
  <c r="J136" i="3"/>
  <c r="D145" i="3"/>
  <c r="C145" i="3" s="1"/>
  <c r="D137" i="3"/>
  <c r="D136" i="3"/>
  <c r="B101" i="3"/>
  <c r="B97" i="3"/>
  <c r="B94" i="3"/>
  <c r="D144" i="3"/>
  <c r="J151" i="3"/>
  <c r="P150" i="3"/>
  <c r="P146" i="3"/>
  <c r="P142" i="3"/>
  <c r="P138" i="3"/>
  <c r="B98" i="3"/>
  <c r="D148" i="3"/>
  <c r="D140" i="3"/>
  <c r="C140" i="3" s="1"/>
  <c r="J143" i="3"/>
  <c r="C143" i="3" s="1"/>
  <c r="D28" i="19"/>
  <c r="D24" i="19"/>
  <c r="D54" i="19"/>
  <c r="D50" i="19"/>
  <c r="J149" i="3"/>
  <c r="J145" i="3"/>
  <c r="J141" i="3"/>
  <c r="C141" i="3" s="1"/>
  <c r="J137" i="3"/>
  <c r="P136" i="3"/>
  <c r="B108" i="3"/>
  <c r="B96" i="3"/>
  <c r="H24" i="19"/>
  <c r="H28" i="19"/>
  <c r="H52" i="19"/>
  <c r="H56" i="19"/>
  <c r="B99" i="3"/>
  <c r="B95" i="3"/>
  <c r="H25" i="19"/>
  <c r="H53" i="19"/>
  <c r="H57" i="19"/>
  <c r="B106" i="3"/>
  <c r="H26" i="19"/>
  <c r="H31" i="19"/>
  <c r="B100" i="3"/>
  <c r="V140" i="3"/>
  <c r="V144" i="3"/>
  <c r="V150" i="3"/>
  <c r="V146" i="3"/>
  <c r="V148" i="3"/>
  <c r="V139" i="3"/>
  <c r="V137" i="3"/>
  <c r="V149" i="3"/>
  <c r="V145" i="3"/>
  <c r="V142" i="3"/>
  <c r="V141" i="3"/>
  <c r="V138" i="3"/>
  <c r="V151" i="3"/>
  <c r="V147" i="3"/>
  <c r="V143" i="3"/>
  <c r="V136" i="3"/>
  <c r="C28" i="3"/>
  <c r="D7" i="19" s="1"/>
  <c r="D28" i="3"/>
  <c r="E7" i="19" s="1"/>
  <c r="E28" i="3"/>
  <c r="E36" i="3" s="1"/>
  <c r="F28" i="3"/>
  <c r="F36" i="3" s="1"/>
  <c r="G28" i="3"/>
  <c r="G36" i="3" s="1"/>
  <c r="H28" i="3"/>
  <c r="H36" i="3" s="1"/>
  <c r="I28" i="3"/>
  <c r="I36" i="3" s="1"/>
  <c r="J28" i="3"/>
  <c r="F7" i="19" s="1"/>
  <c r="K28" i="3"/>
  <c r="K36" i="3" s="1"/>
  <c r="L28" i="3"/>
  <c r="L36" i="3" s="1"/>
  <c r="M28" i="3"/>
  <c r="M36" i="3" s="1"/>
  <c r="N28" i="3"/>
  <c r="N36" i="3" s="1"/>
  <c r="O28" i="3"/>
  <c r="O36" i="3" s="1"/>
  <c r="P28" i="3"/>
  <c r="G7" i="19" s="1"/>
  <c r="Q28" i="3"/>
  <c r="Q36" i="3" s="1"/>
  <c r="R28" i="3"/>
  <c r="R36" i="3" s="1"/>
  <c r="S28" i="3"/>
  <c r="S36" i="3" s="1"/>
  <c r="T28" i="3"/>
  <c r="T36" i="3" s="1"/>
  <c r="U28" i="3"/>
  <c r="U36" i="3" s="1"/>
  <c r="V28" i="3"/>
  <c r="W28" i="3"/>
  <c r="W36" i="3" s="1"/>
  <c r="X28" i="3"/>
  <c r="X36" i="3" s="1"/>
  <c r="Y28" i="3"/>
  <c r="Y36" i="3" s="1"/>
  <c r="Z28" i="3"/>
  <c r="Z36" i="3" s="1"/>
  <c r="AA28" i="3"/>
  <c r="AA36" i="3" s="1"/>
  <c r="AB28" i="3"/>
  <c r="AB36" i="3" s="1"/>
  <c r="AC28" i="3"/>
  <c r="AC36" i="3" s="1"/>
  <c r="AD28" i="3"/>
  <c r="AD36" i="3" s="1"/>
  <c r="AE28" i="3"/>
  <c r="AE36" i="3" s="1"/>
  <c r="AF28" i="3"/>
  <c r="AF36" i="3" s="1"/>
  <c r="AG28" i="3"/>
  <c r="AG36" i="3" s="1"/>
  <c r="AH28" i="3"/>
  <c r="AH36" i="3" s="1"/>
  <c r="AI28" i="3"/>
  <c r="AI36" i="3" s="1"/>
  <c r="AJ28" i="3"/>
  <c r="AJ36" i="3" s="1"/>
  <c r="AK28" i="3"/>
  <c r="AK36" i="3" s="1"/>
  <c r="AL28" i="3"/>
  <c r="AL36" i="3" s="1"/>
  <c r="AM28" i="3"/>
  <c r="AM36" i="3" s="1"/>
  <c r="AN28" i="3"/>
  <c r="AN36" i="3" s="1"/>
  <c r="AO28" i="3"/>
  <c r="AO36" i="3" s="1"/>
  <c r="AP28" i="3"/>
  <c r="AP36" i="3" s="1"/>
  <c r="AQ28" i="3"/>
  <c r="AQ36" i="3" s="1"/>
  <c r="AR28" i="3"/>
  <c r="AR36" i="3" s="1"/>
  <c r="AS28" i="3"/>
  <c r="AS36" i="3" s="1"/>
  <c r="AT28" i="3"/>
  <c r="AT36" i="3" s="1"/>
  <c r="AU28" i="3"/>
  <c r="AU36" i="3" s="1"/>
  <c r="AV28" i="3"/>
  <c r="AV36" i="3" s="1"/>
  <c r="AW28" i="3"/>
  <c r="AW36" i="3" s="1"/>
  <c r="AX28" i="3"/>
  <c r="AX36" i="3" s="1"/>
  <c r="AY28" i="3"/>
  <c r="AY36" i="3" s="1"/>
  <c r="AZ28" i="3"/>
  <c r="AZ36" i="3" s="1"/>
  <c r="BA28" i="3"/>
  <c r="BA36" i="3" s="1"/>
  <c r="BB28" i="3"/>
  <c r="BB36" i="3" s="1"/>
  <c r="BC28" i="3"/>
  <c r="BC36" i="3" s="1"/>
  <c r="BD28" i="3"/>
  <c r="BD36" i="3" s="1"/>
  <c r="BE28" i="3"/>
  <c r="BE36" i="3" s="1"/>
  <c r="BF28" i="3"/>
  <c r="BF36" i="3" s="1"/>
  <c r="BG28" i="3"/>
  <c r="BG36" i="3" s="1"/>
  <c r="BH28" i="3"/>
  <c r="BH36" i="3" s="1"/>
  <c r="BI28" i="3"/>
  <c r="BI36" i="3" s="1"/>
  <c r="BJ28" i="3"/>
  <c r="BJ36" i="3" s="1"/>
  <c r="BK28" i="3"/>
  <c r="BK36" i="3" s="1"/>
  <c r="BL28" i="3"/>
  <c r="BL36" i="3" s="1"/>
  <c r="BM28" i="3"/>
  <c r="BM36" i="3" s="1"/>
  <c r="BN28" i="3"/>
  <c r="BN36" i="3" s="1"/>
  <c r="BO28" i="3"/>
  <c r="BO36" i="3" s="1"/>
  <c r="BP28" i="3"/>
  <c r="BP36" i="3" s="1"/>
  <c r="BQ28" i="3"/>
  <c r="BQ36" i="3" s="1"/>
  <c r="BR28" i="3"/>
  <c r="BR36" i="3" s="1"/>
  <c r="BS28" i="3"/>
  <c r="BS36" i="3" s="1"/>
  <c r="BT28" i="3"/>
  <c r="BT36" i="3" s="1"/>
  <c r="BU28" i="3"/>
  <c r="BU36" i="3" s="1"/>
  <c r="BV28" i="3"/>
  <c r="BV36" i="3" s="1"/>
  <c r="BW28" i="3"/>
  <c r="BW36" i="3" s="1"/>
  <c r="BX28" i="3"/>
  <c r="BX36" i="3" s="1"/>
  <c r="BY28" i="3"/>
  <c r="BY36" i="3" s="1"/>
  <c r="BZ28" i="3"/>
  <c r="BZ36" i="3" s="1"/>
  <c r="CA28" i="3"/>
  <c r="CA36" i="3" s="1"/>
  <c r="CB28" i="3"/>
  <c r="CB36" i="3" s="1"/>
  <c r="CC28" i="3"/>
  <c r="CC36" i="3" s="1"/>
  <c r="CD28" i="3"/>
  <c r="CD36" i="3" s="1"/>
  <c r="CE28" i="3"/>
  <c r="CE36" i="3" s="1"/>
  <c r="CF28" i="3"/>
  <c r="CF36" i="3" s="1"/>
  <c r="CG28" i="3"/>
  <c r="CG36" i="3" s="1"/>
  <c r="CH28" i="3"/>
  <c r="CH36" i="3" s="1"/>
  <c r="CI28" i="3"/>
  <c r="CI36" i="3" s="1"/>
  <c r="CJ28" i="3"/>
  <c r="CJ36" i="3" s="1"/>
  <c r="CK28" i="3"/>
  <c r="CK36" i="3" s="1"/>
  <c r="CL28" i="3"/>
  <c r="CL36" i="3" s="1"/>
  <c r="CM28" i="3"/>
  <c r="CM36" i="3" s="1"/>
  <c r="CN28" i="3"/>
  <c r="CN36" i="3" s="1"/>
  <c r="CO28" i="3"/>
  <c r="CO36" i="3" s="1"/>
  <c r="CP28" i="3"/>
  <c r="CP36" i="3" s="1"/>
  <c r="CQ28" i="3"/>
  <c r="CQ36" i="3" s="1"/>
  <c r="CR28" i="3"/>
  <c r="CR36" i="3" s="1"/>
  <c r="CS28" i="3"/>
  <c r="CS36" i="3" s="1"/>
  <c r="CT28" i="3"/>
  <c r="CT36" i="3" s="1"/>
  <c r="CU28" i="3"/>
  <c r="CU36" i="3" s="1"/>
  <c r="CV28" i="3"/>
  <c r="CV36" i="3" s="1"/>
  <c r="CW28" i="3"/>
  <c r="CW36" i="3" s="1"/>
  <c r="CX28" i="3"/>
  <c r="CX36" i="3" s="1"/>
  <c r="CY28" i="3"/>
  <c r="CY36" i="3" s="1"/>
  <c r="CZ28" i="3"/>
  <c r="CZ36" i="3" s="1"/>
  <c r="DA28" i="3"/>
  <c r="DA36" i="3" s="1"/>
  <c r="DB28" i="3"/>
  <c r="DB36" i="3" s="1"/>
  <c r="DC28" i="3"/>
  <c r="DC36" i="3" s="1"/>
  <c r="DD28" i="3"/>
  <c r="DD36" i="3" s="1"/>
  <c r="DE28" i="3"/>
  <c r="DE36" i="3" s="1"/>
  <c r="DF28" i="3"/>
  <c r="DF36" i="3" s="1"/>
  <c r="DG28" i="3"/>
  <c r="DG36" i="3" s="1"/>
  <c r="DH28" i="3"/>
  <c r="DH36" i="3" s="1"/>
  <c r="DI28" i="3"/>
  <c r="DI36" i="3" s="1"/>
  <c r="DJ28" i="3"/>
  <c r="DJ36" i="3" s="1"/>
  <c r="DK28" i="3"/>
  <c r="DK36" i="3" s="1"/>
  <c r="DL28" i="3"/>
  <c r="DL36" i="3" s="1"/>
  <c r="DM28" i="3"/>
  <c r="DM36" i="3" s="1"/>
  <c r="DN28" i="3"/>
  <c r="DN36" i="3" s="1"/>
  <c r="DO28" i="3"/>
  <c r="DO36" i="3" s="1"/>
  <c r="DP28" i="3"/>
  <c r="DP36" i="3" s="1"/>
  <c r="DQ28" i="3"/>
  <c r="DQ36" i="3" s="1"/>
  <c r="DR28" i="3"/>
  <c r="DR36" i="3" s="1"/>
  <c r="DS28" i="3"/>
  <c r="DS36" i="3" s="1"/>
  <c r="DT28" i="3"/>
  <c r="DT36" i="3" s="1"/>
  <c r="DU28" i="3"/>
  <c r="DU36" i="3" s="1"/>
  <c r="DV28" i="3"/>
  <c r="DV36" i="3" s="1"/>
  <c r="DW28" i="3"/>
  <c r="DW36" i="3" s="1"/>
  <c r="DX28" i="3"/>
  <c r="DX36" i="3" s="1"/>
  <c r="DY28" i="3"/>
  <c r="DY36" i="3" s="1"/>
  <c r="DZ28" i="3"/>
  <c r="DZ36" i="3" s="1"/>
  <c r="EA28" i="3"/>
  <c r="EA36" i="3" s="1"/>
  <c r="EB28" i="3"/>
  <c r="EB36" i="3" s="1"/>
  <c r="EC28" i="3"/>
  <c r="EC36" i="3" s="1"/>
  <c r="ED28" i="3"/>
  <c r="ED36" i="3" s="1"/>
  <c r="EE28" i="3"/>
  <c r="EE36" i="3" s="1"/>
  <c r="EF28" i="3"/>
  <c r="EF36" i="3" s="1"/>
  <c r="EG28" i="3"/>
  <c r="EG36" i="3" s="1"/>
  <c r="EH28" i="3"/>
  <c r="EH36" i="3" s="1"/>
  <c r="EI28" i="3"/>
  <c r="EI36" i="3" s="1"/>
  <c r="EJ28" i="3"/>
  <c r="EJ36" i="3" s="1"/>
  <c r="EK28" i="3"/>
  <c r="EK36" i="3" s="1"/>
  <c r="EL28" i="3"/>
  <c r="EL36" i="3" s="1"/>
  <c r="EM28" i="3"/>
  <c r="EM36" i="3" s="1"/>
  <c r="EN28" i="3"/>
  <c r="EN36" i="3" s="1"/>
  <c r="EO28" i="3"/>
  <c r="EO36" i="3" s="1"/>
  <c r="EP28" i="3"/>
  <c r="EP36" i="3" s="1"/>
  <c r="EQ28" i="3"/>
  <c r="EQ36" i="3" s="1"/>
  <c r="ER28" i="3"/>
  <c r="ER36" i="3" s="1"/>
  <c r="ES28" i="3"/>
  <c r="ES36" i="3" s="1"/>
  <c r="ET28" i="3"/>
  <c r="ET36" i="3" s="1"/>
  <c r="EU28" i="3"/>
  <c r="EU36" i="3" s="1"/>
  <c r="EV28" i="3"/>
  <c r="EV36" i="3" s="1"/>
  <c r="EW28" i="3"/>
  <c r="EW36" i="3" s="1"/>
  <c r="EX28" i="3"/>
  <c r="EX36" i="3" s="1"/>
  <c r="EY28" i="3"/>
  <c r="EY36" i="3" s="1"/>
  <c r="EZ28" i="3"/>
  <c r="EZ36" i="3" s="1"/>
  <c r="FA28" i="3"/>
  <c r="FA36" i="3" s="1"/>
  <c r="FB28" i="3"/>
  <c r="FB36" i="3" s="1"/>
  <c r="FC28" i="3"/>
  <c r="FC36" i="3" s="1"/>
  <c r="FD28" i="3"/>
  <c r="FD36" i="3" s="1"/>
  <c r="FE28" i="3"/>
  <c r="FE36" i="3" s="1"/>
  <c r="FF28" i="3"/>
  <c r="FF36" i="3" s="1"/>
  <c r="FG28" i="3"/>
  <c r="FG36" i="3" s="1"/>
  <c r="FH28" i="3"/>
  <c r="FH36" i="3" s="1"/>
  <c r="FI28" i="3"/>
  <c r="FI36" i="3" s="1"/>
  <c r="FJ28" i="3"/>
  <c r="FJ36" i="3" s="1"/>
  <c r="FK28" i="3"/>
  <c r="FK36" i="3" s="1"/>
  <c r="FL28" i="3"/>
  <c r="FL36" i="3" s="1"/>
  <c r="FM28" i="3"/>
  <c r="FM36" i="3" s="1"/>
  <c r="FN28" i="3"/>
  <c r="FN36" i="3" s="1"/>
  <c r="FO28" i="3"/>
  <c r="FO36" i="3" s="1"/>
  <c r="FP28" i="3"/>
  <c r="FP36" i="3" s="1"/>
  <c r="FQ28" i="3"/>
  <c r="FQ36" i="3" s="1"/>
  <c r="FR28" i="3"/>
  <c r="FR36" i="3" s="1"/>
  <c r="FS28" i="3"/>
  <c r="FS36" i="3" s="1"/>
  <c r="FT28" i="3"/>
  <c r="FT36" i="3" s="1"/>
  <c r="FU28" i="3"/>
  <c r="FU36" i="3" s="1"/>
  <c r="FV28" i="3"/>
  <c r="FV36" i="3" s="1"/>
  <c r="FW28" i="3"/>
  <c r="FW36" i="3" s="1"/>
  <c r="FX28" i="3"/>
  <c r="FX36" i="3" s="1"/>
  <c r="FY28" i="3"/>
  <c r="FY36" i="3" s="1"/>
  <c r="FZ28" i="3"/>
  <c r="FZ36" i="3" s="1"/>
  <c r="GA28" i="3"/>
  <c r="GA36" i="3" s="1"/>
  <c r="GB28" i="3"/>
  <c r="GB36" i="3" s="1"/>
  <c r="GC28" i="3"/>
  <c r="GC36" i="3" s="1"/>
  <c r="GD28" i="3"/>
  <c r="GD36" i="3" s="1"/>
  <c r="GE28" i="3"/>
  <c r="GE36" i="3" s="1"/>
  <c r="GF28" i="3"/>
  <c r="GF36" i="3" s="1"/>
  <c r="GG28" i="3"/>
  <c r="GG36" i="3" s="1"/>
  <c r="GH28" i="3"/>
  <c r="GH36" i="3" s="1"/>
  <c r="GI28" i="3"/>
  <c r="GI36" i="3" s="1"/>
  <c r="GJ28" i="3"/>
  <c r="GJ36" i="3" s="1"/>
  <c r="GK28" i="3"/>
  <c r="GK36" i="3" s="1"/>
  <c r="GL28" i="3"/>
  <c r="GL36" i="3" s="1"/>
  <c r="GM28" i="3"/>
  <c r="GM36" i="3" s="1"/>
  <c r="GN28" i="3"/>
  <c r="GN36" i="3" s="1"/>
  <c r="GO28" i="3"/>
  <c r="GO36" i="3" s="1"/>
  <c r="GP28" i="3"/>
  <c r="GP36" i="3" s="1"/>
  <c r="GQ28" i="3"/>
  <c r="GQ36" i="3" s="1"/>
  <c r="GR28" i="3"/>
  <c r="GR36" i="3" s="1"/>
  <c r="GS28" i="3"/>
  <c r="GS36" i="3" s="1"/>
  <c r="GT28" i="3"/>
  <c r="GT36" i="3" s="1"/>
  <c r="GU28" i="3"/>
  <c r="GU36" i="3" s="1"/>
  <c r="GV28" i="3"/>
  <c r="GV36" i="3" s="1"/>
  <c r="GW28" i="3"/>
  <c r="GW36" i="3" s="1"/>
  <c r="GX28" i="3"/>
  <c r="GX36" i="3" s="1"/>
  <c r="GY28" i="3"/>
  <c r="GY36" i="3" s="1"/>
  <c r="GZ28" i="3"/>
  <c r="GZ36" i="3" s="1"/>
  <c r="HA28" i="3"/>
  <c r="HA36" i="3" s="1"/>
  <c r="HB28" i="3"/>
  <c r="HB36" i="3" s="1"/>
  <c r="HC28" i="3"/>
  <c r="HC36" i="3" s="1"/>
  <c r="HD28" i="3"/>
  <c r="HD36" i="3" s="1"/>
  <c r="HE28" i="3"/>
  <c r="HE36" i="3" s="1"/>
  <c r="HF28" i="3"/>
  <c r="HF36" i="3" s="1"/>
  <c r="HG28" i="3"/>
  <c r="HG36" i="3" s="1"/>
  <c r="HH28" i="3"/>
  <c r="HH36" i="3" s="1"/>
  <c r="HI28" i="3"/>
  <c r="HI36" i="3" s="1"/>
  <c r="HJ28" i="3"/>
  <c r="HJ36" i="3" s="1"/>
  <c r="HK28" i="3"/>
  <c r="HK36" i="3" s="1"/>
  <c r="HL28" i="3"/>
  <c r="HL36" i="3" s="1"/>
  <c r="HM28" i="3"/>
  <c r="HM36" i="3" s="1"/>
  <c r="HN28" i="3"/>
  <c r="HN36" i="3" s="1"/>
  <c r="HO28" i="3"/>
  <c r="HO36" i="3" s="1"/>
  <c r="HP28" i="3"/>
  <c r="HP36" i="3" s="1"/>
  <c r="HQ28" i="3"/>
  <c r="HQ36" i="3" s="1"/>
  <c r="HR28" i="3"/>
  <c r="HR36" i="3" s="1"/>
  <c r="HS28" i="3"/>
  <c r="HS36" i="3" s="1"/>
  <c r="HT28" i="3"/>
  <c r="HT36" i="3" s="1"/>
  <c r="HU28" i="3"/>
  <c r="HU36" i="3" s="1"/>
  <c r="HV28" i="3"/>
  <c r="HV36" i="3" s="1"/>
  <c r="HW28" i="3"/>
  <c r="HW36" i="3" s="1"/>
  <c r="HX28" i="3"/>
  <c r="HX36" i="3" s="1"/>
  <c r="HY28" i="3"/>
  <c r="HY36" i="3" s="1"/>
  <c r="HZ28" i="3"/>
  <c r="HZ36" i="3" s="1"/>
  <c r="IA28" i="3"/>
  <c r="IA36" i="3" s="1"/>
  <c r="IB28" i="3"/>
  <c r="IB36" i="3" s="1"/>
  <c r="IC28" i="3"/>
  <c r="IC36" i="3" s="1"/>
  <c r="ID28" i="3"/>
  <c r="ID36" i="3" s="1"/>
  <c r="IE28" i="3"/>
  <c r="IE36" i="3" s="1"/>
  <c r="IF28" i="3"/>
  <c r="IF36" i="3" s="1"/>
  <c r="IG28" i="3"/>
  <c r="IG36" i="3" s="1"/>
  <c r="IH28" i="3"/>
  <c r="IH36" i="3" s="1"/>
  <c r="II28" i="3"/>
  <c r="II36" i="3" s="1"/>
  <c r="IJ28" i="3"/>
  <c r="IJ36" i="3" s="1"/>
  <c r="IK28" i="3"/>
  <c r="IK36" i="3" s="1"/>
  <c r="IL28" i="3"/>
  <c r="IL36" i="3" s="1"/>
  <c r="IM28" i="3"/>
  <c r="IM36" i="3" s="1"/>
  <c r="IN28" i="3"/>
  <c r="IN36" i="3" s="1"/>
  <c r="IO28" i="3"/>
  <c r="IO36" i="3" s="1"/>
  <c r="IP28" i="3"/>
  <c r="IP36" i="3" s="1"/>
  <c r="IQ28" i="3"/>
  <c r="IQ36" i="3" s="1"/>
  <c r="IR28" i="3"/>
  <c r="IR36" i="3" s="1"/>
  <c r="IS28" i="3"/>
  <c r="IS36" i="3" s="1"/>
  <c r="IT28" i="3"/>
  <c r="IT36" i="3" s="1"/>
  <c r="IU28" i="3"/>
  <c r="IU36" i="3" s="1"/>
  <c r="IV28" i="3"/>
  <c r="IV36" i="3" s="1"/>
  <c r="IW28" i="3"/>
  <c r="IW36" i="3" s="1"/>
  <c r="IX28" i="3"/>
  <c r="IX36" i="3" s="1"/>
  <c r="IY28" i="3"/>
  <c r="IY36" i="3" s="1"/>
  <c r="IZ28" i="3"/>
  <c r="IZ36" i="3" s="1"/>
  <c r="JA28" i="3"/>
  <c r="JA36" i="3" s="1"/>
  <c r="JB28" i="3"/>
  <c r="JB36" i="3" s="1"/>
  <c r="JC28" i="3"/>
  <c r="JC36" i="3" s="1"/>
  <c r="JD28" i="3"/>
  <c r="JD36" i="3" s="1"/>
  <c r="JE28" i="3"/>
  <c r="JE36" i="3" s="1"/>
  <c r="JF28" i="3"/>
  <c r="JF36" i="3" s="1"/>
  <c r="JG28" i="3"/>
  <c r="JG36" i="3" s="1"/>
  <c r="JH28" i="3"/>
  <c r="JH36" i="3" s="1"/>
  <c r="JI28" i="3"/>
  <c r="JI36" i="3" s="1"/>
  <c r="JJ28" i="3"/>
  <c r="JJ36" i="3" s="1"/>
  <c r="JK28" i="3"/>
  <c r="JK36" i="3" s="1"/>
  <c r="JL28" i="3"/>
  <c r="JL36" i="3" s="1"/>
  <c r="JM28" i="3"/>
  <c r="JM36" i="3" s="1"/>
  <c r="JN28" i="3"/>
  <c r="JN36" i="3" s="1"/>
  <c r="JO28" i="3"/>
  <c r="JO36" i="3" s="1"/>
  <c r="JP28" i="3"/>
  <c r="JP36" i="3" s="1"/>
  <c r="JQ28" i="3"/>
  <c r="JQ36" i="3" s="1"/>
  <c r="JR28" i="3"/>
  <c r="JR36" i="3" s="1"/>
  <c r="JS28" i="3"/>
  <c r="JS36" i="3" s="1"/>
  <c r="JT28" i="3"/>
  <c r="JT36" i="3" s="1"/>
  <c r="JU28" i="3"/>
  <c r="JU36" i="3" s="1"/>
  <c r="JV28" i="3"/>
  <c r="JV36" i="3" s="1"/>
  <c r="JW28" i="3"/>
  <c r="JW36" i="3" s="1"/>
  <c r="JX28" i="3"/>
  <c r="JX36" i="3" s="1"/>
  <c r="JY28" i="3"/>
  <c r="JY36" i="3" s="1"/>
  <c r="JZ28" i="3"/>
  <c r="JZ36" i="3" s="1"/>
  <c r="KA28" i="3"/>
  <c r="KA36" i="3" s="1"/>
  <c r="KB28" i="3"/>
  <c r="KB36" i="3" s="1"/>
  <c r="KC28" i="3"/>
  <c r="KC36" i="3" s="1"/>
  <c r="KD28" i="3"/>
  <c r="KD36" i="3" s="1"/>
  <c r="KE28" i="3"/>
  <c r="KE36" i="3" s="1"/>
  <c r="KF28" i="3"/>
  <c r="KF36" i="3" s="1"/>
  <c r="KG28" i="3"/>
  <c r="KG36" i="3" s="1"/>
  <c r="KH28" i="3"/>
  <c r="KH36" i="3" s="1"/>
  <c r="KI28" i="3"/>
  <c r="KI36" i="3" s="1"/>
  <c r="KJ28" i="3"/>
  <c r="I7" i="19" s="1"/>
  <c r="KK28" i="3"/>
  <c r="KK36" i="3" s="1"/>
  <c r="KL28" i="3"/>
  <c r="KL36" i="3" s="1"/>
  <c r="KM28" i="3"/>
  <c r="KM36" i="3" s="1"/>
  <c r="KN28" i="3"/>
  <c r="KN36" i="3" s="1"/>
  <c r="KO28" i="3"/>
  <c r="KO36" i="3" s="1"/>
  <c r="KP28" i="3"/>
  <c r="KP36" i="3" s="1"/>
  <c r="KQ28" i="3"/>
  <c r="KQ36" i="3" s="1"/>
  <c r="KR28" i="3"/>
  <c r="KR36" i="3" s="1"/>
  <c r="KS28" i="3"/>
  <c r="KS36" i="3" s="1"/>
  <c r="KT28" i="3"/>
  <c r="KT36" i="3" s="1"/>
  <c r="KU28" i="3"/>
  <c r="KU36" i="3" s="1"/>
  <c r="KV28" i="3"/>
  <c r="KV36" i="3" s="1"/>
  <c r="KW28" i="3"/>
  <c r="KW36" i="3" s="1"/>
  <c r="KX28" i="3"/>
  <c r="J7" i="19" s="1"/>
  <c r="KY28" i="3"/>
  <c r="KY36" i="3" s="1"/>
  <c r="KZ28" i="3"/>
  <c r="KZ36" i="3" s="1"/>
  <c r="LA28" i="3"/>
  <c r="LA36" i="3" s="1"/>
  <c r="LB28" i="3"/>
  <c r="LB36" i="3" s="1"/>
  <c r="LC28" i="3"/>
  <c r="LC36" i="3" s="1"/>
  <c r="LD28" i="3"/>
  <c r="LD36" i="3" s="1"/>
  <c r="LE28" i="3"/>
  <c r="LE36" i="3" s="1"/>
  <c r="LF28" i="3"/>
  <c r="LF36" i="3" s="1"/>
  <c r="LG28" i="3"/>
  <c r="LG36" i="3" s="1"/>
  <c r="LH28" i="3"/>
  <c r="LH36" i="3" s="1"/>
  <c r="LI28" i="3"/>
  <c r="LI36" i="3" s="1"/>
  <c r="LJ28" i="3"/>
  <c r="K7" i="19" s="1"/>
  <c r="LK28" i="3"/>
  <c r="LK36" i="3" s="1"/>
  <c r="LL28" i="3"/>
  <c r="LL36" i="3" s="1"/>
  <c r="LL39" i="3" s="1"/>
  <c r="LM28" i="3"/>
  <c r="LM36" i="3" s="1"/>
  <c r="LM39" i="3" s="1"/>
  <c r="LN28" i="3"/>
  <c r="LN36" i="3" s="1"/>
  <c r="LN39" i="3" s="1"/>
  <c r="LO28" i="3"/>
  <c r="LO36" i="3" s="1"/>
  <c r="LO39" i="3" s="1"/>
  <c r="B29" i="3"/>
  <c r="C10" i="19" s="1"/>
  <c r="C29" i="3"/>
  <c r="D10" i="19" s="1"/>
  <c r="D29" i="3"/>
  <c r="E10" i="19" s="1"/>
  <c r="E29" i="3"/>
  <c r="F29" i="3"/>
  <c r="G29" i="3"/>
  <c r="H29" i="3"/>
  <c r="I29" i="3"/>
  <c r="J29" i="3"/>
  <c r="F10" i="19" s="1"/>
  <c r="K29" i="3"/>
  <c r="L29" i="3"/>
  <c r="M29" i="3"/>
  <c r="N29" i="3"/>
  <c r="O29" i="3"/>
  <c r="P29" i="3"/>
  <c r="G10" i="19" s="1"/>
  <c r="Q29" i="3"/>
  <c r="R29" i="3"/>
  <c r="S29" i="3"/>
  <c r="T29" i="3"/>
  <c r="U29" i="3"/>
  <c r="V29" i="3"/>
  <c r="H10" i="19" s="1"/>
  <c r="W29" i="3"/>
  <c r="X29" i="3"/>
  <c r="Y29" i="3"/>
  <c r="Z29" i="3"/>
  <c r="AA29" i="3"/>
  <c r="AB29" i="3"/>
  <c r="AC29" i="3"/>
  <c r="AD29" i="3"/>
  <c r="AE29" i="3"/>
  <c r="AF29" i="3"/>
  <c r="AG29" i="3"/>
  <c r="AH29" i="3"/>
  <c r="AI29" i="3"/>
  <c r="AJ29" i="3"/>
  <c r="AK29" i="3"/>
  <c r="AL29" i="3"/>
  <c r="AM29" i="3"/>
  <c r="AN29" i="3"/>
  <c r="AO29" i="3"/>
  <c r="AP29" i="3"/>
  <c r="AQ29" i="3"/>
  <c r="AR29" i="3"/>
  <c r="AS29" i="3"/>
  <c r="AT29" i="3"/>
  <c r="AU29" i="3"/>
  <c r="AV29" i="3"/>
  <c r="AW29" i="3"/>
  <c r="AX29" i="3"/>
  <c r="AY29" i="3"/>
  <c r="AZ29" i="3"/>
  <c r="BA29" i="3"/>
  <c r="BB29" i="3"/>
  <c r="BC29" i="3"/>
  <c r="BD29" i="3"/>
  <c r="BE29" i="3"/>
  <c r="BF29" i="3"/>
  <c r="BG29" i="3"/>
  <c r="BH29" i="3"/>
  <c r="BI29" i="3"/>
  <c r="BJ29" i="3"/>
  <c r="BK29" i="3"/>
  <c r="BL29" i="3"/>
  <c r="BM29" i="3"/>
  <c r="BN29" i="3"/>
  <c r="BO29" i="3"/>
  <c r="BP29" i="3"/>
  <c r="BQ29" i="3"/>
  <c r="BR29" i="3"/>
  <c r="BS29" i="3"/>
  <c r="BT29" i="3"/>
  <c r="BU29" i="3"/>
  <c r="BV29" i="3"/>
  <c r="BW29" i="3"/>
  <c r="BX29" i="3"/>
  <c r="BY29" i="3"/>
  <c r="BZ29" i="3"/>
  <c r="CA29" i="3"/>
  <c r="CB29" i="3"/>
  <c r="CC29" i="3"/>
  <c r="CD29" i="3"/>
  <c r="CE29" i="3"/>
  <c r="CF29" i="3"/>
  <c r="CG29" i="3"/>
  <c r="CH29" i="3"/>
  <c r="CI29" i="3"/>
  <c r="CJ29" i="3"/>
  <c r="CK29" i="3"/>
  <c r="CL29" i="3"/>
  <c r="CM29" i="3"/>
  <c r="CN29" i="3"/>
  <c r="CO29" i="3"/>
  <c r="CP29" i="3"/>
  <c r="CQ29" i="3"/>
  <c r="CR29" i="3"/>
  <c r="CS29" i="3"/>
  <c r="CT29" i="3"/>
  <c r="CU29" i="3"/>
  <c r="CV29" i="3"/>
  <c r="CW29" i="3"/>
  <c r="CX29" i="3"/>
  <c r="CY29" i="3"/>
  <c r="CZ29" i="3"/>
  <c r="DA29" i="3"/>
  <c r="DB29" i="3"/>
  <c r="DC29" i="3"/>
  <c r="DD29" i="3"/>
  <c r="DE29" i="3"/>
  <c r="DF29" i="3"/>
  <c r="DG29" i="3"/>
  <c r="DH29" i="3"/>
  <c r="DI29" i="3"/>
  <c r="DJ29" i="3"/>
  <c r="DK29" i="3"/>
  <c r="DL29" i="3"/>
  <c r="DM29" i="3"/>
  <c r="DN29" i="3"/>
  <c r="DO29" i="3"/>
  <c r="DP29" i="3"/>
  <c r="DQ29" i="3"/>
  <c r="DR29" i="3"/>
  <c r="DS29" i="3"/>
  <c r="DT29" i="3"/>
  <c r="DU29" i="3"/>
  <c r="DV29" i="3"/>
  <c r="DW29" i="3"/>
  <c r="DX29" i="3"/>
  <c r="DY29" i="3"/>
  <c r="DZ29" i="3"/>
  <c r="EA29" i="3"/>
  <c r="EB29" i="3"/>
  <c r="EC29" i="3"/>
  <c r="ED29" i="3"/>
  <c r="EE29" i="3"/>
  <c r="EF29" i="3"/>
  <c r="EG29" i="3"/>
  <c r="EH29" i="3"/>
  <c r="EI29" i="3"/>
  <c r="EJ29" i="3"/>
  <c r="EK29" i="3"/>
  <c r="EL29" i="3"/>
  <c r="EM29" i="3"/>
  <c r="EN29" i="3"/>
  <c r="EO29" i="3"/>
  <c r="EP29" i="3"/>
  <c r="EQ29" i="3"/>
  <c r="ER29" i="3"/>
  <c r="ES29" i="3"/>
  <c r="ET29" i="3"/>
  <c r="EU29" i="3"/>
  <c r="EV29" i="3"/>
  <c r="EW29" i="3"/>
  <c r="EX29" i="3"/>
  <c r="EY29" i="3"/>
  <c r="EZ29" i="3"/>
  <c r="FA29" i="3"/>
  <c r="FB29" i="3"/>
  <c r="FC29" i="3"/>
  <c r="FD29" i="3"/>
  <c r="FE29" i="3"/>
  <c r="FF29" i="3"/>
  <c r="FG29" i="3"/>
  <c r="FH29" i="3"/>
  <c r="FI29" i="3"/>
  <c r="FJ29" i="3"/>
  <c r="FK29" i="3"/>
  <c r="FL29" i="3"/>
  <c r="FM29" i="3"/>
  <c r="FN29" i="3"/>
  <c r="FO29" i="3"/>
  <c r="FP29" i="3"/>
  <c r="FQ29" i="3"/>
  <c r="FR29" i="3"/>
  <c r="FS29" i="3"/>
  <c r="FT29" i="3"/>
  <c r="FU29" i="3"/>
  <c r="FV29" i="3"/>
  <c r="FW29" i="3"/>
  <c r="FX29" i="3"/>
  <c r="FY29" i="3"/>
  <c r="FZ29" i="3"/>
  <c r="GA29" i="3"/>
  <c r="GB29" i="3"/>
  <c r="GC29" i="3"/>
  <c r="GD29" i="3"/>
  <c r="GE29" i="3"/>
  <c r="GF29" i="3"/>
  <c r="GG29" i="3"/>
  <c r="GH29" i="3"/>
  <c r="GI29" i="3"/>
  <c r="GJ29" i="3"/>
  <c r="GK29" i="3"/>
  <c r="GL29" i="3"/>
  <c r="GM29" i="3"/>
  <c r="GN29" i="3"/>
  <c r="GO29" i="3"/>
  <c r="GP29" i="3"/>
  <c r="GQ29" i="3"/>
  <c r="GR29" i="3"/>
  <c r="GS29" i="3"/>
  <c r="GT29" i="3"/>
  <c r="GU29" i="3"/>
  <c r="GV29" i="3"/>
  <c r="GW29" i="3"/>
  <c r="GX29" i="3"/>
  <c r="GY29" i="3"/>
  <c r="GZ29" i="3"/>
  <c r="HA29" i="3"/>
  <c r="HB29" i="3"/>
  <c r="HC29" i="3"/>
  <c r="HD29" i="3"/>
  <c r="HE29" i="3"/>
  <c r="HF29" i="3"/>
  <c r="HG29" i="3"/>
  <c r="HH29" i="3"/>
  <c r="HI29" i="3"/>
  <c r="HJ29" i="3"/>
  <c r="HK29" i="3"/>
  <c r="HL29" i="3"/>
  <c r="HM29" i="3"/>
  <c r="HN29" i="3"/>
  <c r="HO29" i="3"/>
  <c r="HP29" i="3"/>
  <c r="HQ29" i="3"/>
  <c r="HR29" i="3"/>
  <c r="HS29" i="3"/>
  <c r="HT29" i="3"/>
  <c r="HU29" i="3"/>
  <c r="HV29" i="3"/>
  <c r="HW29" i="3"/>
  <c r="HX29" i="3"/>
  <c r="HY29" i="3"/>
  <c r="HZ29" i="3"/>
  <c r="IA29" i="3"/>
  <c r="IB29" i="3"/>
  <c r="IC29" i="3"/>
  <c r="ID29" i="3"/>
  <c r="IE29" i="3"/>
  <c r="IF29" i="3"/>
  <c r="IG29" i="3"/>
  <c r="IH29" i="3"/>
  <c r="II29" i="3"/>
  <c r="IJ29" i="3"/>
  <c r="IK29" i="3"/>
  <c r="IL29" i="3"/>
  <c r="IM29" i="3"/>
  <c r="IN29" i="3"/>
  <c r="IO29" i="3"/>
  <c r="IP29" i="3"/>
  <c r="IQ29" i="3"/>
  <c r="IR29" i="3"/>
  <c r="IS29" i="3"/>
  <c r="IT29" i="3"/>
  <c r="IU29" i="3"/>
  <c r="IV29" i="3"/>
  <c r="IW29" i="3"/>
  <c r="IX29" i="3"/>
  <c r="IY29" i="3"/>
  <c r="IZ29" i="3"/>
  <c r="JA29" i="3"/>
  <c r="JB29" i="3"/>
  <c r="JC29" i="3"/>
  <c r="JD29" i="3"/>
  <c r="JE29" i="3"/>
  <c r="JF29" i="3"/>
  <c r="JG29" i="3"/>
  <c r="JH29" i="3"/>
  <c r="JI29" i="3"/>
  <c r="JJ29" i="3"/>
  <c r="JK29" i="3"/>
  <c r="JL29" i="3"/>
  <c r="JM29" i="3"/>
  <c r="JN29" i="3"/>
  <c r="JO29" i="3"/>
  <c r="JP29" i="3"/>
  <c r="JQ29" i="3"/>
  <c r="JR29" i="3"/>
  <c r="JS29" i="3"/>
  <c r="JT29" i="3"/>
  <c r="JU29" i="3"/>
  <c r="JV29" i="3"/>
  <c r="JW29" i="3"/>
  <c r="JX29" i="3"/>
  <c r="JY29" i="3"/>
  <c r="JZ29" i="3"/>
  <c r="KA29" i="3"/>
  <c r="KB29" i="3"/>
  <c r="KC29" i="3"/>
  <c r="KD29" i="3"/>
  <c r="KE29" i="3"/>
  <c r="KF29" i="3"/>
  <c r="KG29" i="3"/>
  <c r="KH29" i="3"/>
  <c r="KI29" i="3"/>
  <c r="KJ29" i="3"/>
  <c r="I10" i="19" s="1"/>
  <c r="KK29" i="3"/>
  <c r="KL29" i="3"/>
  <c r="KM29" i="3"/>
  <c r="KN29" i="3"/>
  <c r="KO29" i="3"/>
  <c r="KP29" i="3"/>
  <c r="KQ29" i="3"/>
  <c r="KR29" i="3"/>
  <c r="KS29" i="3"/>
  <c r="KT29" i="3"/>
  <c r="KU29" i="3"/>
  <c r="KV29" i="3"/>
  <c r="KW29" i="3"/>
  <c r="KX29" i="3"/>
  <c r="J10" i="19" s="1"/>
  <c r="KY29" i="3"/>
  <c r="KZ29" i="3"/>
  <c r="LA29" i="3"/>
  <c r="LB29" i="3"/>
  <c r="LC29" i="3"/>
  <c r="LD29" i="3"/>
  <c r="LE29" i="3"/>
  <c r="LF29" i="3"/>
  <c r="LG29" i="3"/>
  <c r="LH29" i="3"/>
  <c r="LI29" i="3"/>
  <c r="LJ29" i="3"/>
  <c r="K10" i="19" s="1"/>
  <c r="LK29" i="3"/>
  <c r="LL29" i="3"/>
  <c r="LM29" i="3"/>
  <c r="LN29" i="3"/>
  <c r="LO29" i="3"/>
  <c r="B30" i="3"/>
  <c r="C30" i="3"/>
  <c r="D30" i="3"/>
  <c r="E30" i="3"/>
  <c r="F30" i="3"/>
  <c r="G30" i="3"/>
  <c r="H30" i="3"/>
  <c r="I30" i="3"/>
  <c r="J30" i="3"/>
  <c r="K30" i="3"/>
  <c r="L30" i="3"/>
  <c r="M30" i="3"/>
  <c r="N30" i="3"/>
  <c r="O30" i="3"/>
  <c r="P30" i="3"/>
  <c r="Q30" i="3"/>
  <c r="R30" i="3"/>
  <c r="S30" i="3"/>
  <c r="T30" i="3"/>
  <c r="U30" i="3"/>
  <c r="V30" i="3"/>
  <c r="W30" i="3"/>
  <c r="X30" i="3"/>
  <c r="Y30" i="3"/>
  <c r="Z30" i="3"/>
  <c r="AA30" i="3"/>
  <c r="AB30" i="3"/>
  <c r="AC30" i="3"/>
  <c r="AD30" i="3"/>
  <c r="AE30" i="3"/>
  <c r="AF30" i="3"/>
  <c r="AG30" i="3"/>
  <c r="AH30" i="3"/>
  <c r="AI30" i="3"/>
  <c r="AJ30" i="3"/>
  <c r="AK30" i="3"/>
  <c r="AL30" i="3"/>
  <c r="AM30" i="3"/>
  <c r="AN30" i="3"/>
  <c r="AO30" i="3"/>
  <c r="AP30" i="3"/>
  <c r="AQ30" i="3"/>
  <c r="AR30" i="3"/>
  <c r="AS30" i="3"/>
  <c r="AT30" i="3"/>
  <c r="AU30" i="3"/>
  <c r="AV30" i="3"/>
  <c r="AW30" i="3"/>
  <c r="AX30" i="3"/>
  <c r="AY30" i="3"/>
  <c r="AZ30" i="3"/>
  <c r="BA30" i="3"/>
  <c r="BB30" i="3"/>
  <c r="BC30" i="3"/>
  <c r="BD30" i="3"/>
  <c r="BE30" i="3"/>
  <c r="BF30" i="3"/>
  <c r="BG30" i="3"/>
  <c r="BH30" i="3"/>
  <c r="BI30" i="3"/>
  <c r="BJ30" i="3"/>
  <c r="BK30" i="3"/>
  <c r="BL30" i="3"/>
  <c r="BM30" i="3"/>
  <c r="BN30" i="3"/>
  <c r="BO30" i="3"/>
  <c r="BP30" i="3"/>
  <c r="BQ30" i="3"/>
  <c r="BR30" i="3"/>
  <c r="BS30" i="3"/>
  <c r="BT30" i="3"/>
  <c r="BU30" i="3"/>
  <c r="BV30" i="3"/>
  <c r="BW30" i="3"/>
  <c r="BX30" i="3"/>
  <c r="BY30" i="3"/>
  <c r="BZ30" i="3"/>
  <c r="CA30" i="3"/>
  <c r="CB30" i="3"/>
  <c r="CC30" i="3"/>
  <c r="CD30" i="3"/>
  <c r="CE30" i="3"/>
  <c r="CF30" i="3"/>
  <c r="CG30" i="3"/>
  <c r="CH30" i="3"/>
  <c r="CI30" i="3"/>
  <c r="CJ30" i="3"/>
  <c r="CK30" i="3"/>
  <c r="CL30" i="3"/>
  <c r="CM30" i="3"/>
  <c r="CN30" i="3"/>
  <c r="CO30" i="3"/>
  <c r="CP30" i="3"/>
  <c r="CQ30" i="3"/>
  <c r="CR30" i="3"/>
  <c r="CS30" i="3"/>
  <c r="CT30" i="3"/>
  <c r="CU30" i="3"/>
  <c r="CV30" i="3"/>
  <c r="CW30" i="3"/>
  <c r="CX30" i="3"/>
  <c r="CY30" i="3"/>
  <c r="CZ30" i="3"/>
  <c r="DA30" i="3"/>
  <c r="DB30" i="3"/>
  <c r="DC30" i="3"/>
  <c r="DD30" i="3"/>
  <c r="DE30" i="3"/>
  <c r="DF30" i="3"/>
  <c r="DG30" i="3"/>
  <c r="DH30" i="3"/>
  <c r="DI30" i="3"/>
  <c r="DJ30" i="3"/>
  <c r="DK30" i="3"/>
  <c r="DL30" i="3"/>
  <c r="DM30" i="3"/>
  <c r="DN30" i="3"/>
  <c r="DO30" i="3"/>
  <c r="DP30" i="3"/>
  <c r="DQ30" i="3"/>
  <c r="DR30" i="3"/>
  <c r="DS30" i="3"/>
  <c r="DT30" i="3"/>
  <c r="DU30" i="3"/>
  <c r="DV30" i="3"/>
  <c r="DW30" i="3"/>
  <c r="DX30" i="3"/>
  <c r="DY30" i="3"/>
  <c r="DZ30" i="3"/>
  <c r="EA30" i="3"/>
  <c r="EB30" i="3"/>
  <c r="EC30" i="3"/>
  <c r="ED30" i="3"/>
  <c r="EE30" i="3"/>
  <c r="EF30" i="3"/>
  <c r="EG30" i="3"/>
  <c r="EH30" i="3"/>
  <c r="EI30" i="3"/>
  <c r="EJ30" i="3"/>
  <c r="EK30" i="3"/>
  <c r="EL30" i="3"/>
  <c r="EM30" i="3"/>
  <c r="EN30" i="3"/>
  <c r="EO30" i="3"/>
  <c r="EP30" i="3"/>
  <c r="EQ30" i="3"/>
  <c r="ER30" i="3"/>
  <c r="ES30" i="3"/>
  <c r="ET30" i="3"/>
  <c r="EU30" i="3"/>
  <c r="EV30" i="3"/>
  <c r="EW30" i="3"/>
  <c r="EX30" i="3"/>
  <c r="EY30" i="3"/>
  <c r="EZ30" i="3"/>
  <c r="FA30" i="3"/>
  <c r="FB30" i="3"/>
  <c r="FC30" i="3"/>
  <c r="FD30" i="3"/>
  <c r="FE30" i="3"/>
  <c r="FF30" i="3"/>
  <c r="FG30" i="3"/>
  <c r="FH30" i="3"/>
  <c r="FI30" i="3"/>
  <c r="FJ30" i="3"/>
  <c r="FK30" i="3"/>
  <c r="FL30" i="3"/>
  <c r="FM30" i="3"/>
  <c r="FN30" i="3"/>
  <c r="FO30" i="3"/>
  <c r="FP30" i="3"/>
  <c r="FQ30" i="3"/>
  <c r="FR30" i="3"/>
  <c r="FS30" i="3"/>
  <c r="FT30" i="3"/>
  <c r="FU30" i="3"/>
  <c r="FV30" i="3"/>
  <c r="FW30" i="3"/>
  <c r="FX30" i="3"/>
  <c r="FY30" i="3"/>
  <c r="FZ30" i="3"/>
  <c r="GA30" i="3"/>
  <c r="GB30" i="3"/>
  <c r="GC30" i="3"/>
  <c r="GD30" i="3"/>
  <c r="GE30" i="3"/>
  <c r="GF30" i="3"/>
  <c r="GG30" i="3"/>
  <c r="GH30" i="3"/>
  <c r="GI30" i="3"/>
  <c r="GJ30" i="3"/>
  <c r="GK30" i="3"/>
  <c r="GL30" i="3"/>
  <c r="GM30" i="3"/>
  <c r="GN30" i="3"/>
  <c r="GO30" i="3"/>
  <c r="GP30" i="3"/>
  <c r="GQ30" i="3"/>
  <c r="GR30" i="3"/>
  <c r="GS30" i="3"/>
  <c r="GT30" i="3"/>
  <c r="GU30" i="3"/>
  <c r="GV30" i="3"/>
  <c r="GW30" i="3"/>
  <c r="GX30" i="3"/>
  <c r="GY30" i="3"/>
  <c r="GZ30" i="3"/>
  <c r="HA30" i="3"/>
  <c r="HB30" i="3"/>
  <c r="HC30" i="3"/>
  <c r="HD30" i="3"/>
  <c r="HE30" i="3"/>
  <c r="HF30" i="3"/>
  <c r="HG30" i="3"/>
  <c r="HH30" i="3"/>
  <c r="HI30" i="3"/>
  <c r="HJ30" i="3"/>
  <c r="HK30" i="3"/>
  <c r="HL30" i="3"/>
  <c r="HM30" i="3"/>
  <c r="HN30" i="3"/>
  <c r="HO30" i="3"/>
  <c r="HP30" i="3"/>
  <c r="HQ30" i="3"/>
  <c r="HR30" i="3"/>
  <c r="HS30" i="3"/>
  <c r="HT30" i="3"/>
  <c r="HU30" i="3"/>
  <c r="HV30" i="3"/>
  <c r="HW30" i="3"/>
  <c r="HX30" i="3"/>
  <c r="HY30" i="3"/>
  <c r="HZ30" i="3"/>
  <c r="IA30" i="3"/>
  <c r="IB30" i="3"/>
  <c r="IC30" i="3"/>
  <c r="ID30" i="3"/>
  <c r="IE30" i="3"/>
  <c r="IF30" i="3"/>
  <c r="IG30" i="3"/>
  <c r="IH30" i="3"/>
  <c r="II30" i="3"/>
  <c r="IJ30" i="3"/>
  <c r="IK30" i="3"/>
  <c r="IL30" i="3"/>
  <c r="IM30" i="3"/>
  <c r="IN30" i="3"/>
  <c r="IO30" i="3"/>
  <c r="IP30" i="3"/>
  <c r="IQ30" i="3"/>
  <c r="IR30" i="3"/>
  <c r="IS30" i="3"/>
  <c r="IT30" i="3"/>
  <c r="IU30" i="3"/>
  <c r="IV30" i="3"/>
  <c r="IW30" i="3"/>
  <c r="IX30" i="3"/>
  <c r="IY30" i="3"/>
  <c r="IZ30" i="3"/>
  <c r="JA30" i="3"/>
  <c r="JB30" i="3"/>
  <c r="JC30" i="3"/>
  <c r="JD30" i="3"/>
  <c r="JE30" i="3"/>
  <c r="JF30" i="3"/>
  <c r="JG30" i="3"/>
  <c r="JH30" i="3"/>
  <c r="JI30" i="3"/>
  <c r="JJ30" i="3"/>
  <c r="JK30" i="3"/>
  <c r="JL30" i="3"/>
  <c r="JM30" i="3"/>
  <c r="JN30" i="3"/>
  <c r="JO30" i="3"/>
  <c r="JP30" i="3"/>
  <c r="JQ30" i="3"/>
  <c r="JR30" i="3"/>
  <c r="JS30" i="3"/>
  <c r="JT30" i="3"/>
  <c r="JU30" i="3"/>
  <c r="JV30" i="3"/>
  <c r="JW30" i="3"/>
  <c r="JX30" i="3"/>
  <c r="JY30" i="3"/>
  <c r="JZ30" i="3"/>
  <c r="KA30" i="3"/>
  <c r="KB30" i="3"/>
  <c r="KC30" i="3"/>
  <c r="KD30" i="3"/>
  <c r="KE30" i="3"/>
  <c r="KF30" i="3"/>
  <c r="KG30" i="3"/>
  <c r="KH30" i="3"/>
  <c r="KI30" i="3"/>
  <c r="KJ30" i="3"/>
  <c r="KK30" i="3"/>
  <c r="KL30" i="3"/>
  <c r="KM30" i="3"/>
  <c r="KN30" i="3"/>
  <c r="KO30" i="3"/>
  <c r="KP30" i="3"/>
  <c r="KQ30" i="3"/>
  <c r="KR30" i="3"/>
  <c r="KS30" i="3"/>
  <c r="KT30" i="3"/>
  <c r="KU30" i="3"/>
  <c r="KV30" i="3"/>
  <c r="KW30" i="3"/>
  <c r="KX30" i="3"/>
  <c r="KY30" i="3"/>
  <c r="KZ30" i="3"/>
  <c r="LA30" i="3"/>
  <c r="LB30" i="3"/>
  <c r="LC30" i="3"/>
  <c r="LD30" i="3"/>
  <c r="LE30" i="3"/>
  <c r="LF30" i="3"/>
  <c r="LG30" i="3"/>
  <c r="LH30" i="3"/>
  <c r="LI30" i="3"/>
  <c r="LJ30" i="3"/>
  <c r="LK30" i="3"/>
  <c r="LL30" i="3"/>
  <c r="LM30" i="3"/>
  <c r="LN30" i="3"/>
  <c r="LO30" i="3"/>
  <c r="B31" i="3"/>
  <c r="C12" i="19" s="1"/>
  <c r="C31" i="3"/>
  <c r="D12" i="19" s="1"/>
  <c r="D31" i="3"/>
  <c r="E12" i="19" s="1"/>
  <c r="E31" i="3"/>
  <c r="F31" i="3"/>
  <c r="G31" i="3"/>
  <c r="H31" i="3"/>
  <c r="I31" i="3"/>
  <c r="J31" i="3"/>
  <c r="F12" i="19" s="1"/>
  <c r="K31" i="3"/>
  <c r="L31" i="3"/>
  <c r="M31" i="3"/>
  <c r="N31" i="3"/>
  <c r="O31" i="3"/>
  <c r="P31" i="3"/>
  <c r="G12" i="19" s="1"/>
  <c r="Q31" i="3"/>
  <c r="R31" i="3"/>
  <c r="S31" i="3"/>
  <c r="T31" i="3"/>
  <c r="U31" i="3"/>
  <c r="V31" i="3"/>
  <c r="H12" i="19" s="1"/>
  <c r="W31" i="3"/>
  <c r="X31" i="3"/>
  <c r="Y31" i="3"/>
  <c r="Z31" i="3"/>
  <c r="AA31" i="3"/>
  <c r="AB31" i="3"/>
  <c r="AC31" i="3"/>
  <c r="AD31" i="3"/>
  <c r="AE31" i="3"/>
  <c r="AF31" i="3"/>
  <c r="AG31" i="3"/>
  <c r="AH31" i="3"/>
  <c r="AI31" i="3"/>
  <c r="AJ31" i="3"/>
  <c r="AK31" i="3"/>
  <c r="AL31" i="3"/>
  <c r="AM31" i="3"/>
  <c r="AN31" i="3"/>
  <c r="AO31" i="3"/>
  <c r="AP31" i="3"/>
  <c r="AQ31" i="3"/>
  <c r="AR31" i="3"/>
  <c r="AS31" i="3"/>
  <c r="AT31" i="3"/>
  <c r="AU31" i="3"/>
  <c r="AV31" i="3"/>
  <c r="AW31" i="3"/>
  <c r="AX31" i="3"/>
  <c r="AY31" i="3"/>
  <c r="AZ31" i="3"/>
  <c r="BA31" i="3"/>
  <c r="BB31" i="3"/>
  <c r="BC31" i="3"/>
  <c r="BD31" i="3"/>
  <c r="BE31" i="3"/>
  <c r="BF31" i="3"/>
  <c r="BG31" i="3"/>
  <c r="BH31" i="3"/>
  <c r="BI31" i="3"/>
  <c r="BJ31" i="3"/>
  <c r="BK31" i="3"/>
  <c r="BL31" i="3"/>
  <c r="BM31" i="3"/>
  <c r="BN31" i="3"/>
  <c r="BO31" i="3"/>
  <c r="BP31" i="3"/>
  <c r="BQ31" i="3"/>
  <c r="BR31" i="3"/>
  <c r="BS31" i="3"/>
  <c r="BT31" i="3"/>
  <c r="BU31" i="3"/>
  <c r="BV31" i="3"/>
  <c r="BW31" i="3"/>
  <c r="BX31" i="3"/>
  <c r="BY31" i="3"/>
  <c r="BZ31" i="3"/>
  <c r="CA31" i="3"/>
  <c r="CB31" i="3"/>
  <c r="CC31" i="3"/>
  <c r="CD31" i="3"/>
  <c r="CE31" i="3"/>
  <c r="CF31" i="3"/>
  <c r="CG31" i="3"/>
  <c r="CH31" i="3"/>
  <c r="CI31" i="3"/>
  <c r="CJ31" i="3"/>
  <c r="CK31" i="3"/>
  <c r="CL31" i="3"/>
  <c r="CM31" i="3"/>
  <c r="CN31" i="3"/>
  <c r="CO31" i="3"/>
  <c r="CP31" i="3"/>
  <c r="CQ31" i="3"/>
  <c r="CR31" i="3"/>
  <c r="CS31" i="3"/>
  <c r="CT31" i="3"/>
  <c r="CU31" i="3"/>
  <c r="CV31" i="3"/>
  <c r="CW31" i="3"/>
  <c r="CX31" i="3"/>
  <c r="CY31" i="3"/>
  <c r="CZ31" i="3"/>
  <c r="DA31" i="3"/>
  <c r="DB31" i="3"/>
  <c r="DC31" i="3"/>
  <c r="DD31" i="3"/>
  <c r="DE31" i="3"/>
  <c r="DF31" i="3"/>
  <c r="DG31" i="3"/>
  <c r="DH31" i="3"/>
  <c r="DI31" i="3"/>
  <c r="DJ31" i="3"/>
  <c r="DK31" i="3"/>
  <c r="DL31" i="3"/>
  <c r="DM31" i="3"/>
  <c r="DN31" i="3"/>
  <c r="DO31" i="3"/>
  <c r="DP31" i="3"/>
  <c r="DQ31" i="3"/>
  <c r="DR31" i="3"/>
  <c r="DS31" i="3"/>
  <c r="DT31" i="3"/>
  <c r="DU31" i="3"/>
  <c r="DV31" i="3"/>
  <c r="DW31" i="3"/>
  <c r="DX31" i="3"/>
  <c r="DY31" i="3"/>
  <c r="DZ31" i="3"/>
  <c r="EA31" i="3"/>
  <c r="EB31" i="3"/>
  <c r="EC31" i="3"/>
  <c r="ED31" i="3"/>
  <c r="EE31" i="3"/>
  <c r="EF31" i="3"/>
  <c r="EG31" i="3"/>
  <c r="EH31" i="3"/>
  <c r="EI31" i="3"/>
  <c r="EJ31" i="3"/>
  <c r="EK31" i="3"/>
  <c r="EL31" i="3"/>
  <c r="EM31" i="3"/>
  <c r="EN31" i="3"/>
  <c r="EO31" i="3"/>
  <c r="EP31" i="3"/>
  <c r="EQ31" i="3"/>
  <c r="ER31" i="3"/>
  <c r="ES31" i="3"/>
  <c r="ET31" i="3"/>
  <c r="EU31" i="3"/>
  <c r="EV31" i="3"/>
  <c r="EW31" i="3"/>
  <c r="EX31" i="3"/>
  <c r="EY31" i="3"/>
  <c r="EZ31" i="3"/>
  <c r="FA31" i="3"/>
  <c r="FB31" i="3"/>
  <c r="FC31" i="3"/>
  <c r="FD31" i="3"/>
  <c r="FE31" i="3"/>
  <c r="FF31" i="3"/>
  <c r="FG31" i="3"/>
  <c r="FH31" i="3"/>
  <c r="FI31" i="3"/>
  <c r="FJ31" i="3"/>
  <c r="FK31" i="3"/>
  <c r="FL31" i="3"/>
  <c r="FM31" i="3"/>
  <c r="FN31" i="3"/>
  <c r="FO31" i="3"/>
  <c r="FP31" i="3"/>
  <c r="FQ31" i="3"/>
  <c r="FR31" i="3"/>
  <c r="FS31" i="3"/>
  <c r="FT31" i="3"/>
  <c r="FU31" i="3"/>
  <c r="FV31" i="3"/>
  <c r="FW31" i="3"/>
  <c r="FX31" i="3"/>
  <c r="FY31" i="3"/>
  <c r="FZ31" i="3"/>
  <c r="GA31" i="3"/>
  <c r="GB31" i="3"/>
  <c r="GC31" i="3"/>
  <c r="GD31" i="3"/>
  <c r="GE31" i="3"/>
  <c r="GF31" i="3"/>
  <c r="GG31" i="3"/>
  <c r="GH31" i="3"/>
  <c r="GI31" i="3"/>
  <c r="GJ31" i="3"/>
  <c r="GK31" i="3"/>
  <c r="GL31" i="3"/>
  <c r="GM31" i="3"/>
  <c r="GN31" i="3"/>
  <c r="GO31" i="3"/>
  <c r="GP31" i="3"/>
  <c r="GQ31" i="3"/>
  <c r="GR31" i="3"/>
  <c r="GS31" i="3"/>
  <c r="GT31" i="3"/>
  <c r="GU31" i="3"/>
  <c r="GV31" i="3"/>
  <c r="GW31" i="3"/>
  <c r="GX31" i="3"/>
  <c r="GY31" i="3"/>
  <c r="GZ31" i="3"/>
  <c r="HA31" i="3"/>
  <c r="HB31" i="3"/>
  <c r="HC31" i="3"/>
  <c r="HD31" i="3"/>
  <c r="HE31" i="3"/>
  <c r="HF31" i="3"/>
  <c r="HG31" i="3"/>
  <c r="HH31" i="3"/>
  <c r="HI31" i="3"/>
  <c r="HJ31" i="3"/>
  <c r="HK31" i="3"/>
  <c r="HL31" i="3"/>
  <c r="HM31" i="3"/>
  <c r="HN31" i="3"/>
  <c r="HO31" i="3"/>
  <c r="HP31" i="3"/>
  <c r="HQ31" i="3"/>
  <c r="HR31" i="3"/>
  <c r="HS31" i="3"/>
  <c r="HT31" i="3"/>
  <c r="HU31" i="3"/>
  <c r="HV31" i="3"/>
  <c r="HW31" i="3"/>
  <c r="HX31" i="3"/>
  <c r="HY31" i="3"/>
  <c r="HZ31" i="3"/>
  <c r="IA31" i="3"/>
  <c r="IB31" i="3"/>
  <c r="IC31" i="3"/>
  <c r="ID31" i="3"/>
  <c r="IE31" i="3"/>
  <c r="IF31" i="3"/>
  <c r="IG31" i="3"/>
  <c r="IH31" i="3"/>
  <c r="II31" i="3"/>
  <c r="IJ31" i="3"/>
  <c r="IK31" i="3"/>
  <c r="IL31" i="3"/>
  <c r="IM31" i="3"/>
  <c r="IN31" i="3"/>
  <c r="IO31" i="3"/>
  <c r="IP31" i="3"/>
  <c r="IQ31" i="3"/>
  <c r="IR31" i="3"/>
  <c r="IS31" i="3"/>
  <c r="IT31" i="3"/>
  <c r="IU31" i="3"/>
  <c r="IV31" i="3"/>
  <c r="IW31" i="3"/>
  <c r="IX31" i="3"/>
  <c r="IY31" i="3"/>
  <c r="IZ31" i="3"/>
  <c r="JA31" i="3"/>
  <c r="JB31" i="3"/>
  <c r="JC31" i="3"/>
  <c r="JD31" i="3"/>
  <c r="JE31" i="3"/>
  <c r="JF31" i="3"/>
  <c r="JG31" i="3"/>
  <c r="JH31" i="3"/>
  <c r="JI31" i="3"/>
  <c r="JJ31" i="3"/>
  <c r="JK31" i="3"/>
  <c r="JL31" i="3"/>
  <c r="JM31" i="3"/>
  <c r="JN31" i="3"/>
  <c r="JO31" i="3"/>
  <c r="JP31" i="3"/>
  <c r="JQ31" i="3"/>
  <c r="JR31" i="3"/>
  <c r="JS31" i="3"/>
  <c r="JT31" i="3"/>
  <c r="JU31" i="3"/>
  <c r="JV31" i="3"/>
  <c r="JW31" i="3"/>
  <c r="JX31" i="3"/>
  <c r="JY31" i="3"/>
  <c r="JZ31" i="3"/>
  <c r="KA31" i="3"/>
  <c r="KB31" i="3"/>
  <c r="KC31" i="3"/>
  <c r="KD31" i="3"/>
  <c r="KE31" i="3"/>
  <c r="KF31" i="3"/>
  <c r="KG31" i="3"/>
  <c r="KH31" i="3"/>
  <c r="KI31" i="3"/>
  <c r="KJ31" i="3"/>
  <c r="I12" i="19" s="1"/>
  <c r="KK31" i="3"/>
  <c r="KL31" i="3"/>
  <c r="KM31" i="3"/>
  <c r="KN31" i="3"/>
  <c r="KO31" i="3"/>
  <c r="KP31" i="3"/>
  <c r="KQ31" i="3"/>
  <c r="KR31" i="3"/>
  <c r="KS31" i="3"/>
  <c r="KT31" i="3"/>
  <c r="KU31" i="3"/>
  <c r="KV31" i="3"/>
  <c r="KW31" i="3"/>
  <c r="KX31" i="3"/>
  <c r="J12" i="19" s="1"/>
  <c r="KY31" i="3"/>
  <c r="KZ31" i="3"/>
  <c r="LA31" i="3"/>
  <c r="LB31" i="3"/>
  <c r="LC31" i="3"/>
  <c r="LD31" i="3"/>
  <c r="LE31" i="3"/>
  <c r="LF31" i="3"/>
  <c r="LG31" i="3"/>
  <c r="LH31" i="3"/>
  <c r="LI31" i="3"/>
  <c r="LJ31" i="3"/>
  <c r="K12" i="19" s="1"/>
  <c r="LK31" i="3"/>
  <c r="LL31" i="3"/>
  <c r="LM31" i="3"/>
  <c r="LN31" i="3"/>
  <c r="LO31" i="3"/>
  <c r="B32" i="3"/>
  <c r="C11" i="19" s="1"/>
  <c r="C32" i="3"/>
  <c r="D11" i="19" s="1"/>
  <c r="D32" i="3"/>
  <c r="E11" i="19" s="1"/>
  <c r="E32" i="3"/>
  <c r="F32" i="3"/>
  <c r="G32" i="3"/>
  <c r="H32" i="3"/>
  <c r="I32" i="3"/>
  <c r="J32" i="3"/>
  <c r="F11" i="19" s="1"/>
  <c r="K32" i="3"/>
  <c r="L32" i="3"/>
  <c r="M32" i="3"/>
  <c r="N32" i="3"/>
  <c r="O32" i="3"/>
  <c r="P32" i="3"/>
  <c r="G11" i="19" s="1"/>
  <c r="Q32" i="3"/>
  <c r="R32" i="3"/>
  <c r="S32" i="3"/>
  <c r="T32" i="3"/>
  <c r="U32" i="3"/>
  <c r="V32" i="3"/>
  <c r="H11" i="19" s="1"/>
  <c r="W32" i="3"/>
  <c r="X32" i="3"/>
  <c r="Y32" i="3"/>
  <c r="Z32" i="3"/>
  <c r="AA32" i="3"/>
  <c r="AB32" i="3"/>
  <c r="AC32" i="3"/>
  <c r="AD32" i="3"/>
  <c r="AE32" i="3"/>
  <c r="AF32" i="3"/>
  <c r="AG32" i="3"/>
  <c r="AH32" i="3"/>
  <c r="AI32" i="3"/>
  <c r="AJ32" i="3"/>
  <c r="AK32" i="3"/>
  <c r="AL32" i="3"/>
  <c r="AM32" i="3"/>
  <c r="AN32" i="3"/>
  <c r="AO32" i="3"/>
  <c r="AP32" i="3"/>
  <c r="AQ32" i="3"/>
  <c r="AR32" i="3"/>
  <c r="AS32" i="3"/>
  <c r="AT32" i="3"/>
  <c r="AU32" i="3"/>
  <c r="AV32" i="3"/>
  <c r="AW32" i="3"/>
  <c r="AX32" i="3"/>
  <c r="AY32" i="3"/>
  <c r="AZ32" i="3"/>
  <c r="BA32" i="3"/>
  <c r="BB32" i="3"/>
  <c r="BC32" i="3"/>
  <c r="BD32" i="3"/>
  <c r="BE32" i="3"/>
  <c r="BF32" i="3"/>
  <c r="BG32" i="3"/>
  <c r="BH32" i="3"/>
  <c r="BI32" i="3"/>
  <c r="BJ32" i="3"/>
  <c r="BK32" i="3"/>
  <c r="BL32" i="3"/>
  <c r="BM32" i="3"/>
  <c r="BN32" i="3"/>
  <c r="BO32" i="3"/>
  <c r="BP32" i="3"/>
  <c r="BQ32" i="3"/>
  <c r="BR32" i="3"/>
  <c r="BS32" i="3"/>
  <c r="BT32" i="3"/>
  <c r="BU32" i="3"/>
  <c r="BV32" i="3"/>
  <c r="BW32" i="3"/>
  <c r="BX32" i="3"/>
  <c r="BY32" i="3"/>
  <c r="BZ32" i="3"/>
  <c r="CA32" i="3"/>
  <c r="CB32" i="3"/>
  <c r="CC32" i="3"/>
  <c r="CD32" i="3"/>
  <c r="CE32" i="3"/>
  <c r="CF32" i="3"/>
  <c r="CG32" i="3"/>
  <c r="CH32" i="3"/>
  <c r="CI32" i="3"/>
  <c r="CJ32" i="3"/>
  <c r="CK32" i="3"/>
  <c r="CL32" i="3"/>
  <c r="CM32" i="3"/>
  <c r="CN32" i="3"/>
  <c r="CO32" i="3"/>
  <c r="CP32" i="3"/>
  <c r="CQ32" i="3"/>
  <c r="CR32" i="3"/>
  <c r="CS32" i="3"/>
  <c r="CT32" i="3"/>
  <c r="CU32" i="3"/>
  <c r="CV32" i="3"/>
  <c r="CW32" i="3"/>
  <c r="CX32" i="3"/>
  <c r="CY32" i="3"/>
  <c r="CZ32" i="3"/>
  <c r="DA32" i="3"/>
  <c r="DB32" i="3"/>
  <c r="DC32" i="3"/>
  <c r="DD32" i="3"/>
  <c r="DE32" i="3"/>
  <c r="DF32" i="3"/>
  <c r="DG32" i="3"/>
  <c r="DH32" i="3"/>
  <c r="DI32" i="3"/>
  <c r="DJ32" i="3"/>
  <c r="DK32" i="3"/>
  <c r="DL32" i="3"/>
  <c r="DM32" i="3"/>
  <c r="DN32" i="3"/>
  <c r="DO32" i="3"/>
  <c r="DP32" i="3"/>
  <c r="DQ32" i="3"/>
  <c r="DR32" i="3"/>
  <c r="DS32" i="3"/>
  <c r="DT32" i="3"/>
  <c r="DU32" i="3"/>
  <c r="DV32" i="3"/>
  <c r="DW32" i="3"/>
  <c r="DX32" i="3"/>
  <c r="DY32" i="3"/>
  <c r="DZ32" i="3"/>
  <c r="EA32" i="3"/>
  <c r="EB32" i="3"/>
  <c r="EC32" i="3"/>
  <c r="ED32" i="3"/>
  <c r="EE32" i="3"/>
  <c r="EF32" i="3"/>
  <c r="EG32" i="3"/>
  <c r="EH32" i="3"/>
  <c r="EI32" i="3"/>
  <c r="EJ32" i="3"/>
  <c r="EK32" i="3"/>
  <c r="EL32" i="3"/>
  <c r="EM32" i="3"/>
  <c r="EN32" i="3"/>
  <c r="EO32" i="3"/>
  <c r="EP32" i="3"/>
  <c r="EQ32" i="3"/>
  <c r="ER32" i="3"/>
  <c r="ES32" i="3"/>
  <c r="ET32" i="3"/>
  <c r="EU32" i="3"/>
  <c r="EV32" i="3"/>
  <c r="EW32" i="3"/>
  <c r="EX32" i="3"/>
  <c r="EY32" i="3"/>
  <c r="EZ32" i="3"/>
  <c r="FA32" i="3"/>
  <c r="FB32" i="3"/>
  <c r="FC32" i="3"/>
  <c r="FD32" i="3"/>
  <c r="FE32" i="3"/>
  <c r="FF32" i="3"/>
  <c r="FG32" i="3"/>
  <c r="FH32" i="3"/>
  <c r="FI32" i="3"/>
  <c r="FJ32" i="3"/>
  <c r="FK32" i="3"/>
  <c r="FL32" i="3"/>
  <c r="FM32" i="3"/>
  <c r="FN32" i="3"/>
  <c r="FO32" i="3"/>
  <c r="FP32" i="3"/>
  <c r="FQ32" i="3"/>
  <c r="FR32" i="3"/>
  <c r="FS32" i="3"/>
  <c r="FT32" i="3"/>
  <c r="FU32" i="3"/>
  <c r="FV32" i="3"/>
  <c r="FW32" i="3"/>
  <c r="FX32" i="3"/>
  <c r="FY32" i="3"/>
  <c r="FZ32" i="3"/>
  <c r="GA32" i="3"/>
  <c r="GB32" i="3"/>
  <c r="GC32" i="3"/>
  <c r="GD32" i="3"/>
  <c r="GE32" i="3"/>
  <c r="GF32" i="3"/>
  <c r="GG32" i="3"/>
  <c r="GH32" i="3"/>
  <c r="GI32" i="3"/>
  <c r="GJ32" i="3"/>
  <c r="GK32" i="3"/>
  <c r="GL32" i="3"/>
  <c r="GM32" i="3"/>
  <c r="GN32" i="3"/>
  <c r="GO32" i="3"/>
  <c r="GP32" i="3"/>
  <c r="GQ32" i="3"/>
  <c r="GR32" i="3"/>
  <c r="GS32" i="3"/>
  <c r="GT32" i="3"/>
  <c r="GU32" i="3"/>
  <c r="GV32" i="3"/>
  <c r="GW32" i="3"/>
  <c r="GX32" i="3"/>
  <c r="GY32" i="3"/>
  <c r="GZ32" i="3"/>
  <c r="HA32" i="3"/>
  <c r="HB32" i="3"/>
  <c r="HC32" i="3"/>
  <c r="HD32" i="3"/>
  <c r="HE32" i="3"/>
  <c r="HF32" i="3"/>
  <c r="HG32" i="3"/>
  <c r="HH32" i="3"/>
  <c r="HI32" i="3"/>
  <c r="HJ32" i="3"/>
  <c r="HK32" i="3"/>
  <c r="HL32" i="3"/>
  <c r="HM32" i="3"/>
  <c r="HN32" i="3"/>
  <c r="HO32" i="3"/>
  <c r="HP32" i="3"/>
  <c r="HQ32" i="3"/>
  <c r="HR32" i="3"/>
  <c r="HS32" i="3"/>
  <c r="HT32" i="3"/>
  <c r="HU32" i="3"/>
  <c r="HV32" i="3"/>
  <c r="HW32" i="3"/>
  <c r="HX32" i="3"/>
  <c r="HY32" i="3"/>
  <c r="HZ32" i="3"/>
  <c r="IA32" i="3"/>
  <c r="IB32" i="3"/>
  <c r="IC32" i="3"/>
  <c r="ID32" i="3"/>
  <c r="IE32" i="3"/>
  <c r="IF32" i="3"/>
  <c r="IG32" i="3"/>
  <c r="IH32" i="3"/>
  <c r="II32" i="3"/>
  <c r="IJ32" i="3"/>
  <c r="IK32" i="3"/>
  <c r="IL32" i="3"/>
  <c r="IM32" i="3"/>
  <c r="IN32" i="3"/>
  <c r="IO32" i="3"/>
  <c r="IP32" i="3"/>
  <c r="IQ32" i="3"/>
  <c r="IR32" i="3"/>
  <c r="IS32" i="3"/>
  <c r="IT32" i="3"/>
  <c r="IU32" i="3"/>
  <c r="IV32" i="3"/>
  <c r="IW32" i="3"/>
  <c r="IX32" i="3"/>
  <c r="IY32" i="3"/>
  <c r="IZ32" i="3"/>
  <c r="JA32" i="3"/>
  <c r="JB32" i="3"/>
  <c r="JC32" i="3"/>
  <c r="JD32" i="3"/>
  <c r="JE32" i="3"/>
  <c r="JF32" i="3"/>
  <c r="JG32" i="3"/>
  <c r="JH32" i="3"/>
  <c r="JI32" i="3"/>
  <c r="JJ32" i="3"/>
  <c r="JK32" i="3"/>
  <c r="JL32" i="3"/>
  <c r="JM32" i="3"/>
  <c r="JN32" i="3"/>
  <c r="JO32" i="3"/>
  <c r="JP32" i="3"/>
  <c r="JQ32" i="3"/>
  <c r="JR32" i="3"/>
  <c r="JS32" i="3"/>
  <c r="JT32" i="3"/>
  <c r="JU32" i="3"/>
  <c r="JV32" i="3"/>
  <c r="JW32" i="3"/>
  <c r="JX32" i="3"/>
  <c r="JY32" i="3"/>
  <c r="JZ32" i="3"/>
  <c r="KA32" i="3"/>
  <c r="KB32" i="3"/>
  <c r="KC32" i="3"/>
  <c r="KD32" i="3"/>
  <c r="KE32" i="3"/>
  <c r="KF32" i="3"/>
  <c r="KG32" i="3"/>
  <c r="KH32" i="3"/>
  <c r="KI32" i="3"/>
  <c r="KJ32" i="3"/>
  <c r="I11" i="19" s="1"/>
  <c r="KK32" i="3"/>
  <c r="KL32" i="3"/>
  <c r="KM32" i="3"/>
  <c r="KN32" i="3"/>
  <c r="KO32" i="3"/>
  <c r="KP32" i="3"/>
  <c r="KQ32" i="3"/>
  <c r="KR32" i="3"/>
  <c r="KS32" i="3"/>
  <c r="KT32" i="3"/>
  <c r="KU32" i="3"/>
  <c r="KV32" i="3"/>
  <c r="KW32" i="3"/>
  <c r="KX32" i="3"/>
  <c r="J11" i="19" s="1"/>
  <c r="KY32" i="3"/>
  <c r="KZ32" i="3"/>
  <c r="LA32" i="3"/>
  <c r="LB32" i="3"/>
  <c r="LC32" i="3"/>
  <c r="LD32" i="3"/>
  <c r="LE32" i="3"/>
  <c r="LF32" i="3"/>
  <c r="LG32" i="3"/>
  <c r="LH32" i="3"/>
  <c r="LI32" i="3"/>
  <c r="LJ32" i="3"/>
  <c r="K11" i="19" s="1"/>
  <c r="LK32" i="3"/>
  <c r="LL32" i="3"/>
  <c r="LM32" i="3"/>
  <c r="LN32" i="3"/>
  <c r="LO32" i="3"/>
  <c r="B33" i="3"/>
  <c r="C33" i="3"/>
  <c r="D33" i="3"/>
  <c r="E33" i="3"/>
  <c r="F33" i="3"/>
  <c r="G33" i="3"/>
  <c r="H33" i="3"/>
  <c r="I33" i="3"/>
  <c r="J33" i="3"/>
  <c r="K33" i="3"/>
  <c r="L33" i="3"/>
  <c r="M33" i="3"/>
  <c r="N33" i="3"/>
  <c r="O33" i="3"/>
  <c r="P33" i="3"/>
  <c r="Q33" i="3"/>
  <c r="R33" i="3"/>
  <c r="S33" i="3"/>
  <c r="T33" i="3"/>
  <c r="U33" i="3"/>
  <c r="V33" i="3"/>
  <c r="W33" i="3"/>
  <c r="X33" i="3"/>
  <c r="Y33" i="3"/>
  <c r="Z33" i="3"/>
  <c r="AA33" i="3"/>
  <c r="AB33" i="3"/>
  <c r="AC33" i="3"/>
  <c r="AD33" i="3"/>
  <c r="AE33" i="3"/>
  <c r="AF33" i="3"/>
  <c r="AG33" i="3"/>
  <c r="AH33" i="3"/>
  <c r="AI33" i="3"/>
  <c r="AJ33" i="3"/>
  <c r="AK33" i="3"/>
  <c r="AL33" i="3"/>
  <c r="AM33" i="3"/>
  <c r="AN33" i="3"/>
  <c r="AO33" i="3"/>
  <c r="AP33" i="3"/>
  <c r="AQ33" i="3"/>
  <c r="AR33" i="3"/>
  <c r="AS33" i="3"/>
  <c r="AT33" i="3"/>
  <c r="AU33" i="3"/>
  <c r="AV33" i="3"/>
  <c r="AW33" i="3"/>
  <c r="AX33" i="3"/>
  <c r="AY33" i="3"/>
  <c r="AZ33" i="3"/>
  <c r="BA33" i="3"/>
  <c r="BB33" i="3"/>
  <c r="BC33" i="3"/>
  <c r="BD33" i="3"/>
  <c r="BE33" i="3"/>
  <c r="BF33" i="3"/>
  <c r="BG33" i="3"/>
  <c r="BH33" i="3"/>
  <c r="BI33" i="3"/>
  <c r="BJ33" i="3"/>
  <c r="BK33" i="3"/>
  <c r="BL33" i="3"/>
  <c r="BM33" i="3"/>
  <c r="BN33" i="3"/>
  <c r="BO33" i="3"/>
  <c r="BP33" i="3"/>
  <c r="BQ33" i="3"/>
  <c r="BR33" i="3"/>
  <c r="BS33" i="3"/>
  <c r="BT33" i="3"/>
  <c r="BU33" i="3"/>
  <c r="BV33" i="3"/>
  <c r="BW33" i="3"/>
  <c r="BX33" i="3"/>
  <c r="BY33" i="3"/>
  <c r="BZ33" i="3"/>
  <c r="CA33" i="3"/>
  <c r="CB33" i="3"/>
  <c r="CC33" i="3"/>
  <c r="CD33" i="3"/>
  <c r="CE33" i="3"/>
  <c r="CF33" i="3"/>
  <c r="CG33" i="3"/>
  <c r="CH33" i="3"/>
  <c r="CI33" i="3"/>
  <c r="CJ33" i="3"/>
  <c r="CK33" i="3"/>
  <c r="CL33" i="3"/>
  <c r="CM33" i="3"/>
  <c r="CN33" i="3"/>
  <c r="CO33" i="3"/>
  <c r="CP33" i="3"/>
  <c r="CQ33" i="3"/>
  <c r="CR33" i="3"/>
  <c r="CS33" i="3"/>
  <c r="CT33" i="3"/>
  <c r="CU33" i="3"/>
  <c r="CV33" i="3"/>
  <c r="CW33" i="3"/>
  <c r="CX33" i="3"/>
  <c r="CY33" i="3"/>
  <c r="CZ33" i="3"/>
  <c r="DA33" i="3"/>
  <c r="DB33" i="3"/>
  <c r="DC33" i="3"/>
  <c r="DD33" i="3"/>
  <c r="DE33" i="3"/>
  <c r="DF33" i="3"/>
  <c r="DG33" i="3"/>
  <c r="DH33" i="3"/>
  <c r="DI33" i="3"/>
  <c r="DJ33" i="3"/>
  <c r="DK33" i="3"/>
  <c r="DL33" i="3"/>
  <c r="DM33" i="3"/>
  <c r="DN33" i="3"/>
  <c r="DO33" i="3"/>
  <c r="DP33" i="3"/>
  <c r="DQ33" i="3"/>
  <c r="DR33" i="3"/>
  <c r="DS33" i="3"/>
  <c r="DT33" i="3"/>
  <c r="DU33" i="3"/>
  <c r="DV33" i="3"/>
  <c r="DW33" i="3"/>
  <c r="DX33" i="3"/>
  <c r="DY33" i="3"/>
  <c r="DZ33" i="3"/>
  <c r="EA33" i="3"/>
  <c r="EB33" i="3"/>
  <c r="EC33" i="3"/>
  <c r="ED33" i="3"/>
  <c r="EE33" i="3"/>
  <c r="EF33" i="3"/>
  <c r="EG33" i="3"/>
  <c r="EH33" i="3"/>
  <c r="EI33" i="3"/>
  <c r="EJ33" i="3"/>
  <c r="EK33" i="3"/>
  <c r="EL33" i="3"/>
  <c r="EM33" i="3"/>
  <c r="EN33" i="3"/>
  <c r="EO33" i="3"/>
  <c r="EP33" i="3"/>
  <c r="EQ33" i="3"/>
  <c r="ER33" i="3"/>
  <c r="ES33" i="3"/>
  <c r="ET33" i="3"/>
  <c r="EU33" i="3"/>
  <c r="EV33" i="3"/>
  <c r="EW33" i="3"/>
  <c r="EX33" i="3"/>
  <c r="EY33" i="3"/>
  <c r="EZ33" i="3"/>
  <c r="FA33" i="3"/>
  <c r="FB33" i="3"/>
  <c r="FC33" i="3"/>
  <c r="FD33" i="3"/>
  <c r="FE33" i="3"/>
  <c r="FF33" i="3"/>
  <c r="FG33" i="3"/>
  <c r="FH33" i="3"/>
  <c r="FI33" i="3"/>
  <c r="FJ33" i="3"/>
  <c r="FK33" i="3"/>
  <c r="FL33" i="3"/>
  <c r="FM33" i="3"/>
  <c r="FN33" i="3"/>
  <c r="FO33" i="3"/>
  <c r="FP33" i="3"/>
  <c r="FQ33" i="3"/>
  <c r="FR33" i="3"/>
  <c r="FS33" i="3"/>
  <c r="FT33" i="3"/>
  <c r="FU33" i="3"/>
  <c r="FV33" i="3"/>
  <c r="FW33" i="3"/>
  <c r="FX33" i="3"/>
  <c r="FY33" i="3"/>
  <c r="FZ33" i="3"/>
  <c r="GA33" i="3"/>
  <c r="GB33" i="3"/>
  <c r="GC33" i="3"/>
  <c r="GD33" i="3"/>
  <c r="GE33" i="3"/>
  <c r="GF33" i="3"/>
  <c r="GG33" i="3"/>
  <c r="GH33" i="3"/>
  <c r="GI33" i="3"/>
  <c r="GJ33" i="3"/>
  <c r="GK33" i="3"/>
  <c r="GL33" i="3"/>
  <c r="GM33" i="3"/>
  <c r="GN33" i="3"/>
  <c r="GO33" i="3"/>
  <c r="GP33" i="3"/>
  <c r="GQ33" i="3"/>
  <c r="GR33" i="3"/>
  <c r="GS33" i="3"/>
  <c r="GT33" i="3"/>
  <c r="GU33" i="3"/>
  <c r="GV33" i="3"/>
  <c r="GW33" i="3"/>
  <c r="GX33" i="3"/>
  <c r="GY33" i="3"/>
  <c r="GZ33" i="3"/>
  <c r="HA33" i="3"/>
  <c r="HB33" i="3"/>
  <c r="HC33" i="3"/>
  <c r="HD33" i="3"/>
  <c r="HE33" i="3"/>
  <c r="HF33" i="3"/>
  <c r="HG33" i="3"/>
  <c r="HH33" i="3"/>
  <c r="HI33" i="3"/>
  <c r="HJ33" i="3"/>
  <c r="HK33" i="3"/>
  <c r="HL33" i="3"/>
  <c r="HM33" i="3"/>
  <c r="HN33" i="3"/>
  <c r="HO33" i="3"/>
  <c r="HP33" i="3"/>
  <c r="HQ33" i="3"/>
  <c r="HR33" i="3"/>
  <c r="HS33" i="3"/>
  <c r="HT33" i="3"/>
  <c r="HU33" i="3"/>
  <c r="HV33" i="3"/>
  <c r="HW33" i="3"/>
  <c r="HX33" i="3"/>
  <c r="HY33" i="3"/>
  <c r="HZ33" i="3"/>
  <c r="IA33" i="3"/>
  <c r="IB33" i="3"/>
  <c r="IC33" i="3"/>
  <c r="ID33" i="3"/>
  <c r="IE33" i="3"/>
  <c r="IF33" i="3"/>
  <c r="IG33" i="3"/>
  <c r="IH33" i="3"/>
  <c r="II33" i="3"/>
  <c r="IJ33" i="3"/>
  <c r="IK33" i="3"/>
  <c r="IL33" i="3"/>
  <c r="IM33" i="3"/>
  <c r="IN33" i="3"/>
  <c r="IO33" i="3"/>
  <c r="IP33" i="3"/>
  <c r="IQ33" i="3"/>
  <c r="IR33" i="3"/>
  <c r="IS33" i="3"/>
  <c r="IT33" i="3"/>
  <c r="IU33" i="3"/>
  <c r="IV33" i="3"/>
  <c r="IW33" i="3"/>
  <c r="IX33" i="3"/>
  <c r="IY33" i="3"/>
  <c r="IZ33" i="3"/>
  <c r="JA33" i="3"/>
  <c r="JB33" i="3"/>
  <c r="JC33" i="3"/>
  <c r="JD33" i="3"/>
  <c r="JE33" i="3"/>
  <c r="JF33" i="3"/>
  <c r="JG33" i="3"/>
  <c r="JH33" i="3"/>
  <c r="JI33" i="3"/>
  <c r="JJ33" i="3"/>
  <c r="JK33" i="3"/>
  <c r="JL33" i="3"/>
  <c r="JM33" i="3"/>
  <c r="JN33" i="3"/>
  <c r="JO33" i="3"/>
  <c r="JP33" i="3"/>
  <c r="JQ33" i="3"/>
  <c r="JR33" i="3"/>
  <c r="JS33" i="3"/>
  <c r="JT33" i="3"/>
  <c r="JU33" i="3"/>
  <c r="JV33" i="3"/>
  <c r="JW33" i="3"/>
  <c r="JX33" i="3"/>
  <c r="JY33" i="3"/>
  <c r="JZ33" i="3"/>
  <c r="KA33" i="3"/>
  <c r="KB33" i="3"/>
  <c r="KC33" i="3"/>
  <c r="KD33" i="3"/>
  <c r="KE33" i="3"/>
  <c r="KF33" i="3"/>
  <c r="KG33" i="3"/>
  <c r="KH33" i="3"/>
  <c r="KI33" i="3"/>
  <c r="KJ33" i="3"/>
  <c r="KK33" i="3"/>
  <c r="KL33" i="3"/>
  <c r="KM33" i="3"/>
  <c r="KN33" i="3"/>
  <c r="KO33" i="3"/>
  <c r="KP33" i="3"/>
  <c r="KQ33" i="3"/>
  <c r="KR33" i="3"/>
  <c r="KS33" i="3"/>
  <c r="KT33" i="3"/>
  <c r="KU33" i="3"/>
  <c r="KV33" i="3"/>
  <c r="KW33" i="3"/>
  <c r="KX33" i="3"/>
  <c r="KY33" i="3"/>
  <c r="KZ33" i="3"/>
  <c r="LA33" i="3"/>
  <c r="LB33" i="3"/>
  <c r="LC33" i="3"/>
  <c r="LD33" i="3"/>
  <c r="LE33" i="3"/>
  <c r="LF33" i="3"/>
  <c r="LG33" i="3"/>
  <c r="LH33" i="3"/>
  <c r="LI33" i="3"/>
  <c r="LJ33" i="3"/>
  <c r="LK33" i="3"/>
  <c r="LL33" i="3"/>
  <c r="LM33" i="3"/>
  <c r="LN33" i="3"/>
  <c r="LO33" i="3"/>
  <c r="B34" i="3"/>
  <c r="C14" i="19" s="1"/>
  <c r="C34" i="3"/>
  <c r="D14" i="19" s="1"/>
  <c r="D34" i="3"/>
  <c r="E14" i="19" s="1"/>
  <c r="E34" i="3"/>
  <c r="F34" i="3"/>
  <c r="G34" i="3"/>
  <c r="H34" i="3"/>
  <c r="I34" i="3"/>
  <c r="J34" i="3"/>
  <c r="F14" i="19" s="1"/>
  <c r="K34" i="3"/>
  <c r="L34" i="3"/>
  <c r="M34" i="3"/>
  <c r="N34" i="3"/>
  <c r="O34" i="3"/>
  <c r="P34" i="3"/>
  <c r="G14" i="19" s="1"/>
  <c r="Q34" i="3"/>
  <c r="R34" i="3"/>
  <c r="S34" i="3"/>
  <c r="T34" i="3"/>
  <c r="U34" i="3"/>
  <c r="V34" i="3"/>
  <c r="H14" i="19" s="1"/>
  <c r="W34" i="3"/>
  <c r="X34" i="3"/>
  <c r="Y34" i="3"/>
  <c r="Z34" i="3"/>
  <c r="AA34" i="3"/>
  <c r="AB34" i="3"/>
  <c r="AC34" i="3"/>
  <c r="AD34" i="3"/>
  <c r="AE34" i="3"/>
  <c r="AF34" i="3"/>
  <c r="AG34" i="3"/>
  <c r="AH34" i="3"/>
  <c r="AI34" i="3"/>
  <c r="AJ34" i="3"/>
  <c r="AK34" i="3"/>
  <c r="AL34" i="3"/>
  <c r="AM34" i="3"/>
  <c r="AN34" i="3"/>
  <c r="AO34" i="3"/>
  <c r="AP34" i="3"/>
  <c r="AQ34" i="3"/>
  <c r="AR34" i="3"/>
  <c r="AS34" i="3"/>
  <c r="AT34" i="3"/>
  <c r="AU34" i="3"/>
  <c r="AV34" i="3"/>
  <c r="AW34" i="3"/>
  <c r="AX34" i="3"/>
  <c r="AY34" i="3"/>
  <c r="AZ34" i="3"/>
  <c r="BA34" i="3"/>
  <c r="BB34" i="3"/>
  <c r="BC34" i="3"/>
  <c r="BD34" i="3"/>
  <c r="BE34" i="3"/>
  <c r="BF34" i="3"/>
  <c r="BG34" i="3"/>
  <c r="BH34" i="3"/>
  <c r="BI34" i="3"/>
  <c r="BJ34" i="3"/>
  <c r="BK34" i="3"/>
  <c r="BL34" i="3"/>
  <c r="BM34" i="3"/>
  <c r="BN34" i="3"/>
  <c r="BO34" i="3"/>
  <c r="BP34" i="3"/>
  <c r="BQ34" i="3"/>
  <c r="BR34" i="3"/>
  <c r="BS34" i="3"/>
  <c r="BT34" i="3"/>
  <c r="BU34" i="3"/>
  <c r="BV34" i="3"/>
  <c r="BW34" i="3"/>
  <c r="BX34" i="3"/>
  <c r="BY34" i="3"/>
  <c r="BZ34" i="3"/>
  <c r="CA34" i="3"/>
  <c r="CB34" i="3"/>
  <c r="CC34" i="3"/>
  <c r="CD34" i="3"/>
  <c r="CE34" i="3"/>
  <c r="CF34" i="3"/>
  <c r="CG34" i="3"/>
  <c r="CH34" i="3"/>
  <c r="CI34" i="3"/>
  <c r="CJ34" i="3"/>
  <c r="CK34" i="3"/>
  <c r="CL34" i="3"/>
  <c r="CM34" i="3"/>
  <c r="CN34" i="3"/>
  <c r="CO34" i="3"/>
  <c r="CP34" i="3"/>
  <c r="CQ34" i="3"/>
  <c r="CR34" i="3"/>
  <c r="CS34" i="3"/>
  <c r="CT34" i="3"/>
  <c r="CU34" i="3"/>
  <c r="CV34" i="3"/>
  <c r="CW34" i="3"/>
  <c r="CX34" i="3"/>
  <c r="CY34" i="3"/>
  <c r="CZ34" i="3"/>
  <c r="DA34" i="3"/>
  <c r="DB34" i="3"/>
  <c r="DC34" i="3"/>
  <c r="DD34" i="3"/>
  <c r="DE34" i="3"/>
  <c r="DF34" i="3"/>
  <c r="DG34" i="3"/>
  <c r="DH34" i="3"/>
  <c r="DI34" i="3"/>
  <c r="DJ34" i="3"/>
  <c r="DK34" i="3"/>
  <c r="DL34" i="3"/>
  <c r="DM34" i="3"/>
  <c r="DN34" i="3"/>
  <c r="DO34" i="3"/>
  <c r="DP34" i="3"/>
  <c r="DQ34" i="3"/>
  <c r="DR34" i="3"/>
  <c r="DS34" i="3"/>
  <c r="DT34" i="3"/>
  <c r="DU34" i="3"/>
  <c r="DV34" i="3"/>
  <c r="DW34" i="3"/>
  <c r="DX34" i="3"/>
  <c r="DY34" i="3"/>
  <c r="DZ34" i="3"/>
  <c r="EA34" i="3"/>
  <c r="EB34" i="3"/>
  <c r="EC34" i="3"/>
  <c r="ED34" i="3"/>
  <c r="EE34" i="3"/>
  <c r="EF34" i="3"/>
  <c r="EG34" i="3"/>
  <c r="EH34" i="3"/>
  <c r="EI34" i="3"/>
  <c r="EJ34" i="3"/>
  <c r="EK34" i="3"/>
  <c r="EL34" i="3"/>
  <c r="EM34" i="3"/>
  <c r="EN34" i="3"/>
  <c r="EO34" i="3"/>
  <c r="EP34" i="3"/>
  <c r="EQ34" i="3"/>
  <c r="ER34" i="3"/>
  <c r="ES34" i="3"/>
  <c r="ET34" i="3"/>
  <c r="EU34" i="3"/>
  <c r="EV34" i="3"/>
  <c r="EW34" i="3"/>
  <c r="EX34" i="3"/>
  <c r="EY34" i="3"/>
  <c r="EZ34" i="3"/>
  <c r="FA34" i="3"/>
  <c r="FB34" i="3"/>
  <c r="FC34" i="3"/>
  <c r="FD34" i="3"/>
  <c r="FE34" i="3"/>
  <c r="FF34" i="3"/>
  <c r="FG34" i="3"/>
  <c r="FH34" i="3"/>
  <c r="FI34" i="3"/>
  <c r="FJ34" i="3"/>
  <c r="FK34" i="3"/>
  <c r="FL34" i="3"/>
  <c r="FM34" i="3"/>
  <c r="FN34" i="3"/>
  <c r="FO34" i="3"/>
  <c r="FP34" i="3"/>
  <c r="FQ34" i="3"/>
  <c r="FR34" i="3"/>
  <c r="FS34" i="3"/>
  <c r="FT34" i="3"/>
  <c r="FU34" i="3"/>
  <c r="FV34" i="3"/>
  <c r="FW34" i="3"/>
  <c r="FX34" i="3"/>
  <c r="FY34" i="3"/>
  <c r="FZ34" i="3"/>
  <c r="GA34" i="3"/>
  <c r="GB34" i="3"/>
  <c r="GC34" i="3"/>
  <c r="GD34" i="3"/>
  <c r="GE34" i="3"/>
  <c r="GF34" i="3"/>
  <c r="GG34" i="3"/>
  <c r="GH34" i="3"/>
  <c r="GI34" i="3"/>
  <c r="GJ34" i="3"/>
  <c r="GK34" i="3"/>
  <c r="GL34" i="3"/>
  <c r="GM34" i="3"/>
  <c r="GN34" i="3"/>
  <c r="GO34" i="3"/>
  <c r="GP34" i="3"/>
  <c r="GQ34" i="3"/>
  <c r="GR34" i="3"/>
  <c r="GS34" i="3"/>
  <c r="GT34" i="3"/>
  <c r="GU34" i="3"/>
  <c r="GV34" i="3"/>
  <c r="GW34" i="3"/>
  <c r="GX34" i="3"/>
  <c r="GY34" i="3"/>
  <c r="GZ34" i="3"/>
  <c r="HA34" i="3"/>
  <c r="HB34" i="3"/>
  <c r="HC34" i="3"/>
  <c r="HD34" i="3"/>
  <c r="HE34" i="3"/>
  <c r="HF34" i="3"/>
  <c r="HG34" i="3"/>
  <c r="HH34" i="3"/>
  <c r="HI34" i="3"/>
  <c r="HJ34" i="3"/>
  <c r="HK34" i="3"/>
  <c r="HL34" i="3"/>
  <c r="HM34" i="3"/>
  <c r="HN34" i="3"/>
  <c r="HO34" i="3"/>
  <c r="HP34" i="3"/>
  <c r="HQ34" i="3"/>
  <c r="HR34" i="3"/>
  <c r="HS34" i="3"/>
  <c r="HT34" i="3"/>
  <c r="HU34" i="3"/>
  <c r="HV34" i="3"/>
  <c r="HW34" i="3"/>
  <c r="HX34" i="3"/>
  <c r="HY34" i="3"/>
  <c r="HZ34" i="3"/>
  <c r="IA34" i="3"/>
  <c r="IB34" i="3"/>
  <c r="IC34" i="3"/>
  <c r="ID34" i="3"/>
  <c r="IE34" i="3"/>
  <c r="IF34" i="3"/>
  <c r="IG34" i="3"/>
  <c r="IH34" i="3"/>
  <c r="II34" i="3"/>
  <c r="IJ34" i="3"/>
  <c r="IK34" i="3"/>
  <c r="IL34" i="3"/>
  <c r="IM34" i="3"/>
  <c r="IN34" i="3"/>
  <c r="IO34" i="3"/>
  <c r="IP34" i="3"/>
  <c r="IQ34" i="3"/>
  <c r="IR34" i="3"/>
  <c r="IS34" i="3"/>
  <c r="IT34" i="3"/>
  <c r="IU34" i="3"/>
  <c r="IV34" i="3"/>
  <c r="IW34" i="3"/>
  <c r="IX34" i="3"/>
  <c r="IY34" i="3"/>
  <c r="IZ34" i="3"/>
  <c r="JA34" i="3"/>
  <c r="JB34" i="3"/>
  <c r="JC34" i="3"/>
  <c r="JD34" i="3"/>
  <c r="JE34" i="3"/>
  <c r="JF34" i="3"/>
  <c r="JG34" i="3"/>
  <c r="JH34" i="3"/>
  <c r="JI34" i="3"/>
  <c r="JJ34" i="3"/>
  <c r="JK34" i="3"/>
  <c r="JL34" i="3"/>
  <c r="JM34" i="3"/>
  <c r="JN34" i="3"/>
  <c r="JO34" i="3"/>
  <c r="JP34" i="3"/>
  <c r="JQ34" i="3"/>
  <c r="JR34" i="3"/>
  <c r="JS34" i="3"/>
  <c r="JT34" i="3"/>
  <c r="JU34" i="3"/>
  <c r="JV34" i="3"/>
  <c r="JW34" i="3"/>
  <c r="JX34" i="3"/>
  <c r="JY34" i="3"/>
  <c r="JZ34" i="3"/>
  <c r="KA34" i="3"/>
  <c r="KB34" i="3"/>
  <c r="KC34" i="3"/>
  <c r="KD34" i="3"/>
  <c r="KE34" i="3"/>
  <c r="KF34" i="3"/>
  <c r="KG34" i="3"/>
  <c r="KH34" i="3"/>
  <c r="KI34" i="3"/>
  <c r="KJ34" i="3"/>
  <c r="I14" i="19" s="1"/>
  <c r="KK34" i="3"/>
  <c r="KL34" i="3"/>
  <c r="KM34" i="3"/>
  <c r="KN34" i="3"/>
  <c r="KO34" i="3"/>
  <c r="KP34" i="3"/>
  <c r="KQ34" i="3"/>
  <c r="KR34" i="3"/>
  <c r="KS34" i="3"/>
  <c r="KT34" i="3"/>
  <c r="KU34" i="3"/>
  <c r="KV34" i="3"/>
  <c r="KW34" i="3"/>
  <c r="KX34" i="3"/>
  <c r="J14" i="19" s="1"/>
  <c r="KY34" i="3"/>
  <c r="KZ34" i="3"/>
  <c r="LA34" i="3"/>
  <c r="LB34" i="3"/>
  <c r="LC34" i="3"/>
  <c r="LD34" i="3"/>
  <c r="LE34" i="3"/>
  <c r="LF34" i="3"/>
  <c r="LG34" i="3"/>
  <c r="LH34" i="3"/>
  <c r="LI34" i="3"/>
  <c r="LJ34" i="3"/>
  <c r="K14" i="19" s="1"/>
  <c r="LK34" i="3"/>
  <c r="LL34" i="3"/>
  <c r="LM34" i="3"/>
  <c r="LN34" i="3"/>
  <c r="LO34" i="3"/>
  <c r="B35" i="3"/>
  <c r="C35" i="3"/>
  <c r="D35" i="3"/>
  <c r="E35" i="3"/>
  <c r="F35" i="3"/>
  <c r="G35" i="3"/>
  <c r="H35" i="3"/>
  <c r="I35" i="3"/>
  <c r="J35" i="3"/>
  <c r="K35" i="3"/>
  <c r="L35" i="3"/>
  <c r="M35" i="3"/>
  <c r="N35" i="3"/>
  <c r="O35" i="3"/>
  <c r="P35" i="3"/>
  <c r="Q35" i="3"/>
  <c r="R35" i="3"/>
  <c r="S35" i="3"/>
  <c r="T35" i="3"/>
  <c r="U35" i="3"/>
  <c r="V35" i="3"/>
  <c r="W35" i="3"/>
  <c r="X35" i="3"/>
  <c r="Y35" i="3"/>
  <c r="Z35" i="3"/>
  <c r="AA35" i="3"/>
  <c r="AB35" i="3"/>
  <c r="AC35" i="3"/>
  <c r="AD35" i="3"/>
  <c r="AE35" i="3"/>
  <c r="AF35" i="3"/>
  <c r="AG35" i="3"/>
  <c r="AH35" i="3"/>
  <c r="AI35" i="3"/>
  <c r="AJ35" i="3"/>
  <c r="AK35" i="3"/>
  <c r="AL35" i="3"/>
  <c r="AM35" i="3"/>
  <c r="AN35" i="3"/>
  <c r="AO35" i="3"/>
  <c r="AP35" i="3"/>
  <c r="AQ35" i="3"/>
  <c r="AR35" i="3"/>
  <c r="AS35" i="3"/>
  <c r="AT35" i="3"/>
  <c r="AU35" i="3"/>
  <c r="AV35" i="3"/>
  <c r="AW35" i="3"/>
  <c r="AX35" i="3"/>
  <c r="AY35" i="3"/>
  <c r="AZ35" i="3"/>
  <c r="BA35" i="3"/>
  <c r="BB35" i="3"/>
  <c r="BC35" i="3"/>
  <c r="BD35" i="3"/>
  <c r="BE35" i="3"/>
  <c r="BF35" i="3"/>
  <c r="BG35" i="3"/>
  <c r="BH35" i="3"/>
  <c r="BI35" i="3"/>
  <c r="BJ35" i="3"/>
  <c r="BK35" i="3"/>
  <c r="BL35" i="3"/>
  <c r="BM35" i="3"/>
  <c r="BN35" i="3"/>
  <c r="BO35" i="3"/>
  <c r="BP35" i="3"/>
  <c r="BQ35" i="3"/>
  <c r="BR35" i="3"/>
  <c r="BS35" i="3"/>
  <c r="BT35" i="3"/>
  <c r="BU35" i="3"/>
  <c r="BV35" i="3"/>
  <c r="BW35" i="3"/>
  <c r="BX35" i="3"/>
  <c r="BY35" i="3"/>
  <c r="BZ35" i="3"/>
  <c r="CA35" i="3"/>
  <c r="CB35" i="3"/>
  <c r="CC35" i="3"/>
  <c r="CD35" i="3"/>
  <c r="CE35" i="3"/>
  <c r="CF35" i="3"/>
  <c r="CG35" i="3"/>
  <c r="CH35" i="3"/>
  <c r="CI35" i="3"/>
  <c r="CJ35" i="3"/>
  <c r="CK35" i="3"/>
  <c r="CL35" i="3"/>
  <c r="CM35" i="3"/>
  <c r="CN35" i="3"/>
  <c r="CO35" i="3"/>
  <c r="CP35" i="3"/>
  <c r="CQ35" i="3"/>
  <c r="CR35" i="3"/>
  <c r="CS35" i="3"/>
  <c r="CT35" i="3"/>
  <c r="CU35" i="3"/>
  <c r="CV35" i="3"/>
  <c r="CW35" i="3"/>
  <c r="CX35" i="3"/>
  <c r="CY35" i="3"/>
  <c r="CZ35" i="3"/>
  <c r="DA35" i="3"/>
  <c r="DB35" i="3"/>
  <c r="DC35" i="3"/>
  <c r="DD35" i="3"/>
  <c r="DE35" i="3"/>
  <c r="DF35" i="3"/>
  <c r="DG35" i="3"/>
  <c r="DH35" i="3"/>
  <c r="DI35" i="3"/>
  <c r="DJ35" i="3"/>
  <c r="DK35" i="3"/>
  <c r="DL35" i="3"/>
  <c r="DM35" i="3"/>
  <c r="DN35" i="3"/>
  <c r="DO35" i="3"/>
  <c r="DP35" i="3"/>
  <c r="DQ35" i="3"/>
  <c r="DR35" i="3"/>
  <c r="DS35" i="3"/>
  <c r="DT35" i="3"/>
  <c r="DU35" i="3"/>
  <c r="DV35" i="3"/>
  <c r="DW35" i="3"/>
  <c r="DX35" i="3"/>
  <c r="DY35" i="3"/>
  <c r="DZ35" i="3"/>
  <c r="EA35" i="3"/>
  <c r="EB35" i="3"/>
  <c r="EC35" i="3"/>
  <c r="ED35" i="3"/>
  <c r="EE35" i="3"/>
  <c r="EF35" i="3"/>
  <c r="EG35" i="3"/>
  <c r="EH35" i="3"/>
  <c r="EI35" i="3"/>
  <c r="EJ35" i="3"/>
  <c r="EK35" i="3"/>
  <c r="EL35" i="3"/>
  <c r="EM35" i="3"/>
  <c r="EN35" i="3"/>
  <c r="EO35" i="3"/>
  <c r="EP35" i="3"/>
  <c r="EQ35" i="3"/>
  <c r="ER35" i="3"/>
  <c r="ES35" i="3"/>
  <c r="ET35" i="3"/>
  <c r="EU35" i="3"/>
  <c r="EV35" i="3"/>
  <c r="EW35" i="3"/>
  <c r="EX35" i="3"/>
  <c r="EY35" i="3"/>
  <c r="EZ35" i="3"/>
  <c r="FA35" i="3"/>
  <c r="FB35" i="3"/>
  <c r="FC35" i="3"/>
  <c r="FD35" i="3"/>
  <c r="FE35" i="3"/>
  <c r="FF35" i="3"/>
  <c r="FG35" i="3"/>
  <c r="FH35" i="3"/>
  <c r="FI35" i="3"/>
  <c r="FJ35" i="3"/>
  <c r="FK35" i="3"/>
  <c r="FL35" i="3"/>
  <c r="FM35" i="3"/>
  <c r="FN35" i="3"/>
  <c r="FO35" i="3"/>
  <c r="FP35" i="3"/>
  <c r="FQ35" i="3"/>
  <c r="FR35" i="3"/>
  <c r="FS35" i="3"/>
  <c r="FT35" i="3"/>
  <c r="FU35" i="3"/>
  <c r="FV35" i="3"/>
  <c r="FW35" i="3"/>
  <c r="FX35" i="3"/>
  <c r="FY35" i="3"/>
  <c r="FZ35" i="3"/>
  <c r="GA35" i="3"/>
  <c r="GB35" i="3"/>
  <c r="GC35" i="3"/>
  <c r="GD35" i="3"/>
  <c r="GE35" i="3"/>
  <c r="GF35" i="3"/>
  <c r="GG35" i="3"/>
  <c r="GH35" i="3"/>
  <c r="GI35" i="3"/>
  <c r="GJ35" i="3"/>
  <c r="GK35" i="3"/>
  <c r="GL35" i="3"/>
  <c r="GM35" i="3"/>
  <c r="GN35" i="3"/>
  <c r="GO35" i="3"/>
  <c r="GP35" i="3"/>
  <c r="GQ35" i="3"/>
  <c r="GR35" i="3"/>
  <c r="GS35" i="3"/>
  <c r="GT35" i="3"/>
  <c r="GU35" i="3"/>
  <c r="GV35" i="3"/>
  <c r="GW35" i="3"/>
  <c r="GX35" i="3"/>
  <c r="GY35" i="3"/>
  <c r="GZ35" i="3"/>
  <c r="HA35" i="3"/>
  <c r="HB35" i="3"/>
  <c r="HC35" i="3"/>
  <c r="HD35" i="3"/>
  <c r="HE35" i="3"/>
  <c r="HF35" i="3"/>
  <c r="HG35" i="3"/>
  <c r="HH35" i="3"/>
  <c r="HI35" i="3"/>
  <c r="HJ35" i="3"/>
  <c r="HK35" i="3"/>
  <c r="HL35" i="3"/>
  <c r="HM35" i="3"/>
  <c r="HN35" i="3"/>
  <c r="HO35" i="3"/>
  <c r="HP35" i="3"/>
  <c r="HQ35" i="3"/>
  <c r="HR35" i="3"/>
  <c r="HS35" i="3"/>
  <c r="HT35" i="3"/>
  <c r="HU35" i="3"/>
  <c r="HV35" i="3"/>
  <c r="HW35" i="3"/>
  <c r="HX35" i="3"/>
  <c r="HY35" i="3"/>
  <c r="HZ35" i="3"/>
  <c r="IA35" i="3"/>
  <c r="IB35" i="3"/>
  <c r="IC35" i="3"/>
  <c r="ID35" i="3"/>
  <c r="IE35" i="3"/>
  <c r="IF35" i="3"/>
  <c r="IG35" i="3"/>
  <c r="IH35" i="3"/>
  <c r="II35" i="3"/>
  <c r="IJ35" i="3"/>
  <c r="IK35" i="3"/>
  <c r="IL35" i="3"/>
  <c r="IM35" i="3"/>
  <c r="IN35" i="3"/>
  <c r="IO35" i="3"/>
  <c r="IP35" i="3"/>
  <c r="IQ35" i="3"/>
  <c r="IR35" i="3"/>
  <c r="IS35" i="3"/>
  <c r="IT35" i="3"/>
  <c r="IU35" i="3"/>
  <c r="IV35" i="3"/>
  <c r="IW35" i="3"/>
  <c r="IX35" i="3"/>
  <c r="IY35" i="3"/>
  <c r="IZ35" i="3"/>
  <c r="JA35" i="3"/>
  <c r="JB35" i="3"/>
  <c r="JC35" i="3"/>
  <c r="JD35" i="3"/>
  <c r="JE35" i="3"/>
  <c r="JF35" i="3"/>
  <c r="JG35" i="3"/>
  <c r="JH35" i="3"/>
  <c r="JI35" i="3"/>
  <c r="JJ35" i="3"/>
  <c r="JK35" i="3"/>
  <c r="JL35" i="3"/>
  <c r="JM35" i="3"/>
  <c r="JN35" i="3"/>
  <c r="JO35" i="3"/>
  <c r="JP35" i="3"/>
  <c r="JQ35" i="3"/>
  <c r="JR35" i="3"/>
  <c r="JS35" i="3"/>
  <c r="JT35" i="3"/>
  <c r="JU35" i="3"/>
  <c r="JV35" i="3"/>
  <c r="JW35" i="3"/>
  <c r="JX35" i="3"/>
  <c r="JY35" i="3"/>
  <c r="JZ35" i="3"/>
  <c r="KA35" i="3"/>
  <c r="KB35" i="3"/>
  <c r="KC35" i="3"/>
  <c r="KD35" i="3"/>
  <c r="KE35" i="3"/>
  <c r="KF35" i="3"/>
  <c r="KG35" i="3"/>
  <c r="KH35" i="3"/>
  <c r="KI35" i="3"/>
  <c r="KJ35" i="3"/>
  <c r="KK35" i="3"/>
  <c r="KL35" i="3"/>
  <c r="KM35" i="3"/>
  <c r="KN35" i="3"/>
  <c r="KO35" i="3"/>
  <c r="KP35" i="3"/>
  <c r="KQ35" i="3"/>
  <c r="KR35" i="3"/>
  <c r="KS35" i="3"/>
  <c r="KT35" i="3"/>
  <c r="KU35" i="3"/>
  <c r="KV35" i="3"/>
  <c r="KW35" i="3"/>
  <c r="KX35" i="3"/>
  <c r="KY35" i="3"/>
  <c r="KZ35" i="3"/>
  <c r="LA35" i="3"/>
  <c r="LB35" i="3"/>
  <c r="LC35" i="3"/>
  <c r="LD35" i="3"/>
  <c r="LE35" i="3"/>
  <c r="LF35" i="3"/>
  <c r="LG35" i="3"/>
  <c r="LH35" i="3"/>
  <c r="LI35" i="3"/>
  <c r="LJ35" i="3"/>
  <c r="LK35" i="3"/>
  <c r="LL35" i="3"/>
  <c r="LM35" i="3"/>
  <c r="LN35" i="3"/>
  <c r="LO35" i="3"/>
  <c r="C27" i="3"/>
  <c r="D27" i="3"/>
  <c r="E27" i="3"/>
  <c r="F27" i="3"/>
  <c r="G27" i="3"/>
  <c r="H27" i="3"/>
  <c r="I27" i="3"/>
  <c r="J27" i="3"/>
  <c r="K27" i="3"/>
  <c r="L27" i="3"/>
  <c r="M27" i="3"/>
  <c r="N27" i="3"/>
  <c r="O27" i="3"/>
  <c r="P27" i="3"/>
  <c r="Q27" i="3"/>
  <c r="R27" i="3"/>
  <c r="S27" i="3"/>
  <c r="T27" i="3"/>
  <c r="U27" i="3"/>
  <c r="V27" i="3"/>
  <c r="W27" i="3"/>
  <c r="X27" i="3"/>
  <c r="Y27" i="3"/>
  <c r="Z27" i="3"/>
  <c r="AA27" i="3"/>
  <c r="AB27" i="3"/>
  <c r="AC27" i="3"/>
  <c r="AD27" i="3"/>
  <c r="AE27" i="3"/>
  <c r="AF27" i="3"/>
  <c r="AG27" i="3"/>
  <c r="AH27" i="3"/>
  <c r="AI27" i="3"/>
  <c r="AJ27" i="3"/>
  <c r="AK27" i="3"/>
  <c r="AL27" i="3"/>
  <c r="AM27" i="3"/>
  <c r="AN27" i="3"/>
  <c r="AO27" i="3"/>
  <c r="AP27" i="3"/>
  <c r="AQ27" i="3"/>
  <c r="AR27" i="3"/>
  <c r="AS27" i="3"/>
  <c r="AT27" i="3"/>
  <c r="AU27" i="3"/>
  <c r="AV27" i="3"/>
  <c r="AW27" i="3"/>
  <c r="AX27" i="3"/>
  <c r="AY27" i="3"/>
  <c r="AZ27" i="3"/>
  <c r="BA27" i="3"/>
  <c r="BB27" i="3"/>
  <c r="BC27" i="3"/>
  <c r="BD27" i="3"/>
  <c r="BE27" i="3"/>
  <c r="BF27" i="3"/>
  <c r="BG27" i="3"/>
  <c r="BH27" i="3"/>
  <c r="BI27" i="3"/>
  <c r="BJ27" i="3"/>
  <c r="BK27" i="3"/>
  <c r="BL27" i="3"/>
  <c r="BM27" i="3"/>
  <c r="BN27" i="3"/>
  <c r="BO27" i="3"/>
  <c r="BP27" i="3"/>
  <c r="BQ27" i="3"/>
  <c r="BR27" i="3"/>
  <c r="BS27" i="3"/>
  <c r="BT27" i="3"/>
  <c r="BU27" i="3"/>
  <c r="BV27" i="3"/>
  <c r="BW27" i="3"/>
  <c r="BX27" i="3"/>
  <c r="BY27" i="3"/>
  <c r="BZ27" i="3"/>
  <c r="CA27" i="3"/>
  <c r="CB27" i="3"/>
  <c r="CC27" i="3"/>
  <c r="CD27" i="3"/>
  <c r="CE27" i="3"/>
  <c r="CF27" i="3"/>
  <c r="CG27" i="3"/>
  <c r="CH27" i="3"/>
  <c r="CI27" i="3"/>
  <c r="CJ27" i="3"/>
  <c r="CK27" i="3"/>
  <c r="CL27" i="3"/>
  <c r="CM27" i="3"/>
  <c r="CN27" i="3"/>
  <c r="CO27" i="3"/>
  <c r="CP27" i="3"/>
  <c r="CQ27" i="3"/>
  <c r="CR27" i="3"/>
  <c r="CS27" i="3"/>
  <c r="CT27" i="3"/>
  <c r="CU27" i="3"/>
  <c r="CV27" i="3"/>
  <c r="CW27" i="3"/>
  <c r="CX27" i="3"/>
  <c r="CY27" i="3"/>
  <c r="CZ27" i="3"/>
  <c r="DA27" i="3"/>
  <c r="DB27" i="3"/>
  <c r="DC27" i="3"/>
  <c r="DD27" i="3"/>
  <c r="DE27" i="3"/>
  <c r="DF27" i="3"/>
  <c r="DG27" i="3"/>
  <c r="DH27" i="3"/>
  <c r="DI27" i="3"/>
  <c r="DJ27" i="3"/>
  <c r="DK27" i="3"/>
  <c r="DL27" i="3"/>
  <c r="DM27" i="3"/>
  <c r="DN27" i="3"/>
  <c r="DO27" i="3"/>
  <c r="DP27" i="3"/>
  <c r="DQ27" i="3"/>
  <c r="DR27" i="3"/>
  <c r="DS27" i="3"/>
  <c r="DT27" i="3"/>
  <c r="DU27" i="3"/>
  <c r="DV27" i="3"/>
  <c r="DW27" i="3"/>
  <c r="DX27" i="3"/>
  <c r="DY27" i="3"/>
  <c r="DZ27" i="3"/>
  <c r="EA27" i="3"/>
  <c r="EB27" i="3"/>
  <c r="EC27" i="3"/>
  <c r="ED27" i="3"/>
  <c r="EE27" i="3"/>
  <c r="EF27" i="3"/>
  <c r="EG27" i="3"/>
  <c r="EH27" i="3"/>
  <c r="EI27" i="3"/>
  <c r="EJ27" i="3"/>
  <c r="EK27" i="3"/>
  <c r="EL27" i="3"/>
  <c r="EM27" i="3"/>
  <c r="EN27" i="3"/>
  <c r="EO27" i="3"/>
  <c r="EP27" i="3"/>
  <c r="EQ27" i="3"/>
  <c r="ER27" i="3"/>
  <c r="ES27" i="3"/>
  <c r="ET27" i="3"/>
  <c r="EU27" i="3"/>
  <c r="EV27" i="3"/>
  <c r="EW27" i="3"/>
  <c r="EX27" i="3"/>
  <c r="EY27" i="3"/>
  <c r="EZ27" i="3"/>
  <c r="FA27" i="3"/>
  <c r="FB27" i="3"/>
  <c r="FC27" i="3"/>
  <c r="FD27" i="3"/>
  <c r="FE27" i="3"/>
  <c r="FF27" i="3"/>
  <c r="FG27" i="3"/>
  <c r="FH27" i="3"/>
  <c r="FI27" i="3"/>
  <c r="FJ27" i="3"/>
  <c r="FK27" i="3"/>
  <c r="FL27" i="3"/>
  <c r="FM27" i="3"/>
  <c r="FN27" i="3"/>
  <c r="FO27" i="3"/>
  <c r="FP27" i="3"/>
  <c r="FQ27" i="3"/>
  <c r="FR27" i="3"/>
  <c r="FS27" i="3"/>
  <c r="FT27" i="3"/>
  <c r="FU27" i="3"/>
  <c r="FV27" i="3"/>
  <c r="FW27" i="3"/>
  <c r="FX27" i="3"/>
  <c r="FY27" i="3"/>
  <c r="FZ27" i="3"/>
  <c r="GA27" i="3"/>
  <c r="GB27" i="3"/>
  <c r="GC27" i="3"/>
  <c r="GD27" i="3"/>
  <c r="GE27" i="3"/>
  <c r="GF27" i="3"/>
  <c r="GG27" i="3"/>
  <c r="GH27" i="3"/>
  <c r="GI27" i="3"/>
  <c r="GJ27" i="3"/>
  <c r="GK27" i="3"/>
  <c r="GL27" i="3"/>
  <c r="GM27" i="3"/>
  <c r="GN27" i="3"/>
  <c r="GO27" i="3"/>
  <c r="GP27" i="3"/>
  <c r="GQ27" i="3"/>
  <c r="GR27" i="3"/>
  <c r="GS27" i="3"/>
  <c r="GT27" i="3"/>
  <c r="GU27" i="3"/>
  <c r="GV27" i="3"/>
  <c r="GW27" i="3"/>
  <c r="GX27" i="3"/>
  <c r="GY27" i="3"/>
  <c r="GZ27" i="3"/>
  <c r="HA27" i="3"/>
  <c r="HB27" i="3"/>
  <c r="HC27" i="3"/>
  <c r="HD27" i="3"/>
  <c r="HE27" i="3"/>
  <c r="HF27" i="3"/>
  <c r="HG27" i="3"/>
  <c r="HH27" i="3"/>
  <c r="HI27" i="3"/>
  <c r="HJ27" i="3"/>
  <c r="HK27" i="3"/>
  <c r="HL27" i="3"/>
  <c r="HM27" i="3"/>
  <c r="HN27" i="3"/>
  <c r="HO27" i="3"/>
  <c r="HP27" i="3"/>
  <c r="HQ27" i="3"/>
  <c r="HR27" i="3"/>
  <c r="HS27" i="3"/>
  <c r="HT27" i="3"/>
  <c r="HU27" i="3"/>
  <c r="HV27" i="3"/>
  <c r="HW27" i="3"/>
  <c r="HX27" i="3"/>
  <c r="HY27" i="3"/>
  <c r="HZ27" i="3"/>
  <c r="IA27" i="3"/>
  <c r="IB27" i="3"/>
  <c r="IC27" i="3"/>
  <c r="ID27" i="3"/>
  <c r="IE27" i="3"/>
  <c r="IF27" i="3"/>
  <c r="IG27" i="3"/>
  <c r="IH27" i="3"/>
  <c r="II27" i="3"/>
  <c r="IJ27" i="3"/>
  <c r="IK27" i="3"/>
  <c r="IL27" i="3"/>
  <c r="IM27" i="3"/>
  <c r="IN27" i="3"/>
  <c r="IO27" i="3"/>
  <c r="IP27" i="3"/>
  <c r="IQ27" i="3"/>
  <c r="IR27" i="3"/>
  <c r="IS27" i="3"/>
  <c r="IT27" i="3"/>
  <c r="IU27" i="3"/>
  <c r="IV27" i="3"/>
  <c r="IW27" i="3"/>
  <c r="IX27" i="3"/>
  <c r="IY27" i="3"/>
  <c r="IZ27" i="3"/>
  <c r="JA27" i="3"/>
  <c r="JB27" i="3"/>
  <c r="JC27" i="3"/>
  <c r="JD27" i="3"/>
  <c r="JE27" i="3"/>
  <c r="JF27" i="3"/>
  <c r="JG27" i="3"/>
  <c r="JH27" i="3"/>
  <c r="JI27" i="3"/>
  <c r="JJ27" i="3"/>
  <c r="JK27" i="3"/>
  <c r="JL27" i="3"/>
  <c r="JM27" i="3"/>
  <c r="JN27" i="3"/>
  <c r="JO27" i="3"/>
  <c r="JP27" i="3"/>
  <c r="JQ27" i="3"/>
  <c r="JR27" i="3"/>
  <c r="JS27" i="3"/>
  <c r="JT27" i="3"/>
  <c r="JU27" i="3"/>
  <c r="JV27" i="3"/>
  <c r="JW27" i="3"/>
  <c r="JX27" i="3"/>
  <c r="JY27" i="3"/>
  <c r="JZ27" i="3"/>
  <c r="KA27" i="3"/>
  <c r="KB27" i="3"/>
  <c r="KC27" i="3"/>
  <c r="KD27" i="3"/>
  <c r="KE27" i="3"/>
  <c r="KF27" i="3"/>
  <c r="KG27" i="3"/>
  <c r="KH27" i="3"/>
  <c r="KI27" i="3"/>
  <c r="KJ27" i="3"/>
  <c r="KK27" i="3"/>
  <c r="KL27" i="3"/>
  <c r="KM27" i="3"/>
  <c r="KN27" i="3"/>
  <c r="KO27" i="3"/>
  <c r="KP27" i="3"/>
  <c r="KQ27" i="3"/>
  <c r="KR27" i="3"/>
  <c r="KS27" i="3"/>
  <c r="KT27" i="3"/>
  <c r="KU27" i="3"/>
  <c r="KV27" i="3"/>
  <c r="KW27" i="3"/>
  <c r="KX27" i="3"/>
  <c r="KY27" i="3"/>
  <c r="KZ27" i="3"/>
  <c r="LA27" i="3"/>
  <c r="LB27" i="3"/>
  <c r="LC27" i="3"/>
  <c r="LD27" i="3"/>
  <c r="LE27" i="3"/>
  <c r="LF27" i="3"/>
  <c r="LG27" i="3"/>
  <c r="LH27" i="3"/>
  <c r="LI27" i="3"/>
  <c r="LJ27" i="3"/>
  <c r="LK27" i="3"/>
  <c r="LL27" i="3"/>
  <c r="LM27" i="3"/>
  <c r="LN27" i="3"/>
  <c r="LO27" i="3"/>
  <c r="K60" i="19"/>
  <c r="F60" i="19"/>
  <c r="E60" i="19"/>
  <c r="D60" i="19"/>
  <c r="C60" i="19"/>
  <c r="F48" i="19"/>
  <c r="D48" i="19"/>
  <c r="K35" i="19"/>
  <c r="G35" i="19"/>
  <c r="F35" i="19"/>
  <c r="C35" i="19"/>
  <c r="D22" i="19"/>
  <c r="F22" i="19"/>
  <c r="K6" i="19"/>
  <c r="K48" i="19" s="1"/>
  <c r="J6" i="19"/>
  <c r="J60" i="19" s="1"/>
  <c r="I6" i="19"/>
  <c r="I22" i="19" s="1"/>
  <c r="H6" i="19"/>
  <c r="H60" i="19" s="1"/>
  <c r="G6" i="19"/>
  <c r="G60" i="19" s="1"/>
  <c r="F6" i="19"/>
  <c r="E6" i="19"/>
  <c r="E22" i="19" s="1"/>
  <c r="D6" i="19"/>
  <c r="D35" i="19" s="1"/>
  <c r="C6" i="19"/>
  <c r="C48" i="19" s="1"/>
  <c r="B22" i="3"/>
  <c r="H22" i="19" l="1"/>
  <c r="E35" i="19"/>
  <c r="G22" i="19"/>
  <c r="E48" i="19"/>
  <c r="ED38" i="3"/>
  <c r="H35" i="19"/>
  <c r="G48" i="19"/>
  <c r="H48" i="19"/>
  <c r="I35" i="19"/>
  <c r="C22" i="19"/>
  <c r="K22" i="19"/>
  <c r="J35" i="19"/>
  <c r="I48" i="19"/>
  <c r="DZ38" i="3"/>
  <c r="C150" i="3"/>
  <c r="C142" i="3"/>
  <c r="J48" i="19"/>
  <c r="J22" i="19"/>
  <c r="I60" i="19"/>
  <c r="KE38" i="3"/>
  <c r="KF38" i="3"/>
  <c r="JX38" i="3"/>
  <c r="KB38" i="3"/>
  <c r="JT38" i="3"/>
  <c r="JP38" i="3"/>
  <c r="JL38" i="3"/>
  <c r="JE38" i="3"/>
  <c r="JA38" i="3"/>
  <c r="JH38" i="3"/>
  <c r="JD38" i="3"/>
  <c r="IV38" i="3"/>
  <c r="IN38" i="3"/>
  <c r="IQ38" i="3"/>
  <c r="HT38" i="3"/>
  <c r="HL38" i="3"/>
  <c r="HH38" i="3"/>
  <c r="HD38" i="3"/>
  <c r="GZ38" i="3"/>
  <c r="HG38" i="3"/>
  <c r="HC38" i="3"/>
  <c r="GY38" i="3"/>
  <c r="GT38" i="3"/>
  <c r="GL38" i="3"/>
  <c r="FZ38" i="3"/>
  <c r="FQ38" i="3"/>
  <c r="FG38" i="3"/>
  <c r="EY38" i="3"/>
  <c r="FF38" i="3"/>
  <c r="EK38" i="3"/>
  <c r="EN38" i="3"/>
  <c r="EG38" i="3"/>
  <c r="EC38" i="3"/>
  <c r="DY38" i="3"/>
  <c r="DV38" i="3"/>
  <c r="DR38" i="3"/>
  <c r="DN38" i="3"/>
  <c r="DG38" i="3"/>
  <c r="DC38" i="3"/>
  <c r="CO38" i="3"/>
  <c r="CK38" i="3"/>
  <c r="CM38" i="3"/>
  <c r="CA38" i="3"/>
  <c r="CG38" i="3"/>
  <c r="CC38" i="3"/>
  <c r="BY38" i="3"/>
  <c r="CF38" i="3"/>
  <c r="BV38" i="3"/>
  <c r="BN38" i="3"/>
  <c r="BQ38" i="3"/>
  <c r="BI38" i="3"/>
  <c r="BH38" i="3"/>
  <c r="BD38" i="3"/>
  <c r="AU38" i="3"/>
  <c r="AC38" i="3"/>
  <c r="C151" i="3"/>
  <c r="C138" i="3"/>
  <c r="B138" i="3" s="1"/>
  <c r="B142" i="3"/>
  <c r="C136" i="3"/>
  <c r="B136" i="3" s="1"/>
  <c r="KW38" i="3"/>
  <c r="KO38" i="3"/>
  <c r="KU38" i="3"/>
  <c r="KQ38" i="3"/>
  <c r="KM38" i="3"/>
  <c r="KT38" i="3"/>
  <c r="KP38" i="3"/>
  <c r="KL38" i="3"/>
  <c r="KJ36" i="3"/>
  <c r="KJ38" i="3" s="1"/>
  <c r="I17" i="19" s="1"/>
  <c r="KS38" i="3"/>
  <c r="KK38" i="3"/>
  <c r="KV38" i="3"/>
  <c r="KR38" i="3"/>
  <c r="KN38" i="3"/>
  <c r="I9" i="19"/>
  <c r="E11" i="20" s="1"/>
  <c r="B150" i="3"/>
  <c r="LN38" i="3"/>
  <c r="LN40" i="3"/>
  <c r="LJ40" i="3"/>
  <c r="K16" i="19" s="1"/>
  <c r="K9" i="19"/>
  <c r="E13" i="20" s="1"/>
  <c r="LM38" i="3"/>
  <c r="LM40" i="3"/>
  <c r="LL38" i="3"/>
  <c r="LL40" i="3"/>
  <c r="LK39" i="3"/>
  <c r="LJ36" i="3"/>
  <c r="LO38" i="3"/>
  <c r="LO40" i="3"/>
  <c r="LK38" i="3"/>
  <c r="LK40" i="3"/>
  <c r="J9" i="19"/>
  <c r="E12" i="20" s="1"/>
  <c r="LI38" i="3"/>
  <c r="LE38" i="3"/>
  <c r="LA38" i="3"/>
  <c r="LH38" i="3"/>
  <c r="LD38" i="3"/>
  <c r="KZ38" i="3"/>
  <c r="KX36" i="3"/>
  <c r="LF38" i="3"/>
  <c r="LB38" i="3"/>
  <c r="LG38" i="3"/>
  <c r="LC38" i="3"/>
  <c r="KY38" i="3"/>
  <c r="B151" i="3"/>
  <c r="B145" i="3"/>
  <c r="C144" i="3"/>
  <c r="B144" i="3" s="1"/>
  <c r="C147" i="3"/>
  <c r="B147" i="3" s="1"/>
  <c r="B143" i="3"/>
  <c r="B141" i="3"/>
  <c r="C149" i="3"/>
  <c r="B149" i="3" s="1"/>
  <c r="B139" i="3"/>
  <c r="B146" i="3"/>
  <c r="B140" i="3"/>
  <c r="C148" i="3"/>
  <c r="B148" i="3" s="1"/>
  <c r="C137" i="3"/>
  <c r="B137" i="3" s="1"/>
  <c r="R38" i="3"/>
  <c r="N38" i="3"/>
  <c r="F9" i="19"/>
  <c r="F38" i="3"/>
  <c r="P36" i="3"/>
  <c r="U38" i="3"/>
  <c r="Q38" i="3"/>
  <c r="M38" i="3"/>
  <c r="I38" i="3"/>
  <c r="E38" i="3"/>
  <c r="T38" i="3"/>
  <c r="G9" i="19"/>
  <c r="E9" i="20" s="1"/>
  <c r="P38" i="3"/>
  <c r="G17" i="19" s="1"/>
  <c r="L38" i="3"/>
  <c r="H38" i="3"/>
  <c r="E9" i="19"/>
  <c r="J36" i="3"/>
  <c r="S38" i="3"/>
  <c r="O38" i="3"/>
  <c r="K38" i="3"/>
  <c r="G38" i="3"/>
  <c r="D9" i="19"/>
  <c r="D36" i="3"/>
  <c r="D38" i="3" s="1"/>
  <c r="E17" i="19" s="1"/>
  <c r="JZ38" i="3"/>
  <c r="KG38" i="3"/>
  <c r="KI38" i="3"/>
  <c r="KA38" i="3"/>
  <c r="JW38" i="3"/>
  <c r="KC38" i="3"/>
  <c r="KH38" i="3"/>
  <c r="KD38" i="3"/>
  <c r="JY38" i="3"/>
  <c r="JU38" i="3"/>
  <c r="JS38" i="3"/>
  <c r="JO38" i="3"/>
  <c r="JK38" i="3"/>
  <c r="JR38" i="3"/>
  <c r="JN38" i="3"/>
  <c r="JV38" i="3"/>
  <c r="JJ38" i="3"/>
  <c r="JQ38" i="3"/>
  <c r="JM38" i="3"/>
  <c r="IW38" i="3"/>
  <c r="IZ38" i="3"/>
  <c r="JF38" i="3"/>
  <c r="JI38" i="3"/>
  <c r="JC38" i="3"/>
  <c r="IY38" i="3"/>
  <c r="JB38" i="3"/>
  <c r="IX38" i="3"/>
  <c r="JG38" i="3"/>
  <c r="IS38" i="3"/>
  <c r="IK38" i="3"/>
  <c r="IO38" i="3"/>
  <c r="IU38" i="3"/>
  <c r="IM38" i="3"/>
  <c r="IP38" i="3"/>
  <c r="IL38" i="3"/>
  <c r="IR38" i="3"/>
  <c r="IJ38" i="3"/>
  <c r="IT38" i="3"/>
  <c r="IG38" i="3"/>
  <c r="IF38" i="3"/>
  <c r="II38" i="3"/>
  <c r="IE38" i="3"/>
  <c r="IA38" i="3"/>
  <c r="HW38" i="3"/>
  <c r="HZ38" i="3"/>
  <c r="HX38" i="3"/>
  <c r="HY38" i="3"/>
  <c r="IH38" i="3"/>
  <c r="ID38" i="3"/>
  <c r="IC38" i="3"/>
  <c r="IB38" i="3"/>
  <c r="HQ38" i="3"/>
  <c r="HO38" i="3"/>
  <c r="HM38" i="3"/>
  <c r="HJ38" i="3"/>
  <c r="HP38" i="3"/>
  <c r="HS38" i="3"/>
  <c r="HK38" i="3"/>
  <c r="HR38" i="3"/>
  <c r="HN38" i="3"/>
  <c r="HV38" i="3"/>
  <c r="HU38" i="3"/>
  <c r="HF38" i="3"/>
  <c r="HB38" i="3"/>
  <c r="GX38" i="3"/>
  <c r="HE38" i="3"/>
  <c r="HA38" i="3"/>
  <c r="GW38" i="3"/>
  <c r="HI38" i="3"/>
  <c r="GN38" i="3"/>
  <c r="GP38" i="3"/>
  <c r="GS38" i="3"/>
  <c r="GO38" i="3"/>
  <c r="GK38" i="3"/>
  <c r="GM38" i="3"/>
  <c r="GR38" i="3"/>
  <c r="GJ38" i="3"/>
  <c r="GU38" i="3"/>
  <c r="GV38" i="3"/>
  <c r="GQ38" i="3"/>
  <c r="GE38" i="3"/>
  <c r="GA38" i="3"/>
  <c r="GH38" i="3"/>
  <c r="GC38" i="3"/>
  <c r="FY38" i="3"/>
  <c r="FW38" i="3"/>
  <c r="GD38" i="3"/>
  <c r="GI38" i="3"/>
  <c r="GF38" i="3"/>
  <c r="GB38" i="3"/>
  <c r="FX38" i="3"/>
  <c r="GG38" i="3"/>
  <c r="FU38" i="3"/>
  <c r="FM38" i="3"/>
  <c r="FN38" i="3"/>
  <c r="FJ38" i="3"/>
  <c r="FV38" i="3"/>
  <c r="FR38" i="3"/>
  <c r="FT38" i="3"/>
  <c r="FL38" i="3"/>
  <c r="FS38" i="3"/>
  <c r="FO38" i="3"/>
  <c r="FK38" i="3"/>
  <c r="FP38" i="3"/>
  <c r="FC38" i="3"/>
  <c r="FH38" i="3"/>
  <c r="FA38" i="3"/>
  <c r="EW38" i="3"/>
  <c r="FD38" i="3"/>
  <c r="EX38" i="3"/>
  <c r="FI38" i="3"/>
  <c r="FE38" i="3"/>
  <c r="EZ38" i="3"/>
  <c r="FB38" i="3"/>
  <c r="EV38" i="3"/>
  <c r="EJ38" i="3"/>
  <c r="EU38" i="3"/>
  <c r="EQ38" i="3"/>
  <c r="EM38" i="3"/>
  <c r="ER38" i="3"/>
  <c r="ES38" i="3"/>
  <c r="EO38" i="3"/>
  <c r="ET38" i="3"/>
  <c r="EP38" i="3"/>
  <c r="EL38" i="3"/>
  <c r="EA38" i="3"/>
  <c r="EB38" i="3"/>
  <c r="EI38" i="3"/>
  <c r="DW38" i="3"/>
  <c r="EF38" i="3"/>
  <c r="DX38" i="3"/>
  <c r="EE38" i="3"/>
  <c r="EH38" i="3"/>
  <c r="DO38" i="3"/>
  <c r="DJ38" i="3"/>
  <c r="DU38" i="3"/>
  <c r="DQ38" i="3"/>
  <c r="DM38" i="3"/>
  <c r="DS38" i="3"/>
  <c r="DL38" i="3"/>
  <c r="DK38" i="3"/>
  <c r="DT38" i="3"/>
  <c r="DP38" i="3"/>
  <c r="DH38" i="3"/>
  <c r="CY38" i="3"/>
  <c r="DF38" i="3"/>
  <c r="DB38" i="3"/>
  <c r="CX38" i="3"/>
  <c r="CZ38" i="3"/>
  <c r="DI38" i="3"/>
  <c r="DE38" i="3"/>
  <c r="DA38" i="3"/>
  <c r="DD38" i="3"/>
  <c r="CW38" i="3"/>
  <c r="CS38" i="3"/>
  <c r="CV38" i="3"/>
  <c r="CN38" i="3"/>
  <c r="CJ38" i="3"/>
  <c r="CQ38" i="3"/>
  <c r="CR38" i="3"/>
  <c r="CU38" i="3"/>
  <c r="CT38" i="3"/>
  <c r="CP38" i="3"/>
  <c r="CL38" i="3"/>
  <c r="BZ38" i="3"/>
  <c r="CB38" i="3"/>
  <c r="BX38" i="3"/>
  <c r="CE38" i="3"/>
  <c r="CI38" i="3"/>
  <c r="BW38" i="3"/>
  <c r="CH38" i="3"/>
  <c r="CD38" i="3"/>
  <c r="BO38" i="3"/>
  <c r="BJ38" i="3"/>
  <c r="BU38" i="3"/>
  <c r="BM38" i="3"/>
  <c r="BT38" i="3"/>
  <c r="BP38" i="3"/>
  <c r="BL38" i="3"/>
  <c r="BS38" i="3"/>
  <c r="BR38" i="3"/>
  <c r="BK38" i="3"/>
  <c r="BF38" i="3"/>
  <c r="BB38" i="3"/>
  <c r="BE38" i="3"/>
  <c r="AW38" i="3"/>
  <c r="BA38" i="3"/>
  <c r="BC38" i="3"/>
  <c r="AZ38" i="3"/>
  <c r="BG38" i="3"/>
  <c r="AY38" i="3"/>
  <c r="AX38" i="3"/>
  <c r="AK38" i="3"/>
  <c r="AV38" i="3"/>
  <c r="AJ38" i="3"/>
  <c r="AQ38" i="3"/>
  <c r="AM38" i="3"/>
  <c r="AO38" i="3"/>
  <c r="AN38" i="3"/>
  <c r="AS38" i="3"/>
  <c r="AT38" i="3"/>
  <c r="AL38" i="3"/>
  <c r="AR38" i="3"/>
  <c r="AP38" i="3"/>
  <c r="AG38" i="3"/>
  <c r="Y38" i="3"/>
  <c r="Z38" i="3"/>
  <c r="W38" i="3"/>
  <c r="AD38" i="3"/>
  <c r="AH38" i="3"/>
  <c r="AF38" i="3"/>
  <c r="X38" i="3"/>
  <c r="AI38" i="3"/>
  <c r="AE38" i="3"/>
  <c r="AA38" i="3"/>
  <c r="V36" i="3"/>
  <c r="AB38" i="3"/>
  <c r="B27" i="3"/>
  <c r="C9" i="19" s="1"/>
  <c r="E6" i="20" s="1"/>
  <c r="H9" i="19"/>
  <c r="E10" i="20" s="1"/>
  <c r="B28" i="3"/>
  <c r="H7" i="19"/>
  <c r="LM166" i="3"/>
  <c r="LI163" i="3"/>
  <c r="LO171" i="3"/>
  <c r="LN171" i="3"/>
  <c r="LM171" i="3"/>
  <c r="LJ171" i="3"/>
  <c r="K44" i="19" s="1"/>
  <c r="LI171" i="3"/>
  <c r="LH171" i="3"/>
  <c r="LG171" i="3"/>
  <c r="LO170" i="3"/>
  <c r="LN170" i="3"/>
  <c r="LM170" i="3"/>
  <c r="LJ170" i="3"/>
  <c r="K43" i="19" s="1"/>
  <c r="LI170" i="3"/>
  <c r="LH170" i="3"/>
  <c r="LO169" i="3"/>
  <c r="LN169" i="3"/>
  <c r="LM169" i="3"/>
  <c r="LJ169" i="3"/>
  <c r="K41" i="19" s="1"/>
  <c r="LI169" i="3"/>
  <c r="LH169" i="3"/>
  <c r="LG169" i="3"/>
  <c r="LO168" i="3"/>
  <c r="LN168" i="3"/>
  <c r="LM168" i="3"/>
  <c r="LL168" i="3"/>
  <c r="LJ168" i="3"/>
  <c r="K40" i="19" s="1"/>
  <c r="LI168" i="3"/>
  <c r="LH168" i="3"/>
  <c r="LG168" i="3"/>
  <c r="LO167" i="3"/>
  <c r="LN167" i="3"/>
  <c r="LM167" i="3"/>
  <c r="LJ167" i="3"/>
  <c r="K39" i="19" s="1"/>
  <c r="LI167" i="3"/>
  <c r="LH167" i="3"/>
  <c r="LG167" i="3"/>
  <c r="LO166" i="3"/>
  <c r="LN166" i="3"/>
  <c r="LJ166" i="3"/>
  <c r="K38" i="19" s="1"/>
  <c r="LI166" i="3"/>
  <c r="LH166" i="3"/>
  <c r="LG166" i="3"/>
  <c r="LO165" i="3"/>
  <c r="LN165" i="3"/>
  <c r="LM165" i="3"/>
  <c r="LL165" i="3"/>
  <c r="LJ165" i="3"/>
  <c r="K37" i="19" s="1"/>
  <c r="LI165" i="3"/>
  <c r="LH165" i="3"/>
  <c r="LG165" i="3"/>
  <c r="LO164" i="3"/>
  <c r="LN164" i="3"/>
  <c r="LM164" i="3"/>
  <c r="LL164" i="3"/>
  <c r="LJ164" i="3"/>
  <c r="K69" i="19" s="1"/>
  <c r="LI164" i="3"/>
  <c r="LH164" i="3"/>
  <c r="LG164" i="3"/>
  <c r="LO163" i="3"/>
  <c r="LN163" i="3"/>
  <c r="LM163" i="3"/>
  <c r="LJ163" i="3"/>
  <c r="K68" i="19" s="1"/>
  <c r="LH163" i="3"/>
  <c r="LG163" i="3"/>
  <c r="LO162" i="3"/>
  <c r="LN162" i="3"/>
  <c r="LM162" i="3"/>
  <c r="LJ162" i="3"/>
  <c r="K67" i="19" s="1"/>
  <c r="LI162" i="3"/>
  <c r="LH162" i="3"/>
  <c r="LG162" i="3"/>
  <c r="LO161" i="3"/>
  <c r="LN161" i="3"/>
  <c r="LM161" i="3"/>
  <c r="LJ161" i="3"/>
  <c r="K66" i="19" s="1"/>
  <c r="LI161" i="3"/>
  <c r="LH161" i="3"/>
  <c r="LM160" i="3"/>
  <c r="LL160" i="3"/>
  <c r="LJ160" i="3"/>
  <c r="K65" i="19" s="1"/>
  <c r="LI160" i="3"/>
  <c r="LH160" i="3"/>
  <c r="LG160" i="3"/>
  <c r="LO159" i="3"/>
  <c r="LN159" i="3"/>
  <c r="LM159" i="3"/>
  <c r="LJ159" i="3"/>
  <c r="K64" i="19" s="1"/>
  <c r="LI159" i="3"/>
  <c r="LH159" i="3"/>
  <c r="LG159" i="3"/>
  <c r="LO158" i="3"/>
  <c r="LN158" i="3"/>
  <c r="LM158" i="3"/>
  <c r="LJ158" i="3"/>
  <c r="K63" i="19" s="1"/>
  <c r="LI158" i="3"/>
  <c r="LH158" i="3"/>
  <c r="LG158" i="3"/>
  <c r="LO157" i="3"/>
  <c r="LN157" i="3"/>
  <c r="LM157" i="3"/>
  <c r="LL157" i="3"/>
  <c r="LJ157" i="3"/>
  <c r="K62" i="19" s="1"/>
  <c r="LI157" i="3"/>
  <c r="LH157" i="3"/>
  <c r="LG157" i="3"/>
  <c r="LO156" i="3"/>
  <c r="LN156" i="3"/>
  <c r="LM156" i="3"/>
  <c r="LL156" i="3"/>
  <c r="LJ156" i="3"/>
  <c r="LI156" i="3"/>
  <c r="LH156" i="3"/>
  <c r="LG156" i="3"/>
  <c r="LO20" i="3"/>
  <c r="LN20" i="3"/>
  <c r="LM20" i="3"/>
  <c r="LL20" i="3"/>
  <c r="LK20" i="3"/>
  <c r="LJ20" i="3"/>
  <c r="LI20" i="3"/>
  <c r="LH20" i="3"/>
  <c r="LG20" i="3"/>
  <c r="I8" i="19" l="1"/>
  <c r="D11" i="20" s="1"/>
  <c r="K61" i="19"/>
  <c r="K36" i="19"/>
  <c r="K8" i="19"/>
  <c r="D13" i="20" s="1"/>
  <c r="LJ39" i="3"/>
  <c r="K15" i="19" s="1"/>
  <c r="F13" i="20" s="1"/>
  <c r="LJ38" i="3"/>
  <c r="K17" i="19" s="1"/>
  <c r="J8" i="19"/>
  <c r="D12" i="20" s="1"/>
  <c r="KX38" i="3"/>
  <c r="J17" i="19" s="1"/>
  <c r="E8" i="19"/>
  <c r="D7" i="20" s="1"/>
  <c r="C36" i="3"/>
  <c r="F8" i="19"/>
  <c r="D8" i="20" s="1"/>
  <c r="G8" i="19"/>
  <c r="D9" i="20" s="1"/>
  <c r="J38" i="3"/>
  <c r="F17" i="19" s="1"/>
  <c r="V38" i="3"/>
  <c r="H17" i="19" s="1"/>
  <c r="H8" i="19"/>
  <c r="D10" i="20" s="1"/>
  <c r="B36" i="3"/>
  <c r="B38" i="3" s="1"/>
  <c r="LN160" i="3"/>
  <c r="LO160" i="3"/>
  <c r="LO37" i="3"/>
  <c r="LG161" i="3"/>
  <c r="LG170" i="3"/>
  <c r="LG37" i="3"/>
  <c r="LI37" i="3"/>
  <c r="LM37" i="3"/>
  <c r="LK162" i="3"/>
  <c r="LL162" i="3"/>
  <c r="LJ37" i="3"/>
  <c r="K13" i="19" s="1"/>
  <c r="LN37" i="3"/>
  <c r="LK161" i="3"/>
  <c r="LL161" i="3"/>
  <c r="LK157" i="3"/>
  <c r="LL166" i="3"/>
  <c r="LK166" i="3"/>
  <c r="LL159" i="3"/>
  <c r="LK159" i="3"/>
  <c r="LL163" i="3"/>
  <c r="LK163" i="3"/>
  <c r="LL167" i="3"/>
  <c r="LK167" i="3"/>
  <c r="LK156" i="3"/>
  <c r="LL170" i="3"/>
  <c r="LK170" i="3"/>
  <c r="LK158" i="3"/>
  <c r="LL158" i="3"/>
  <c r="LK165" i="3"/>
  <c r="LL171" i="3"/>
  <c r="LK171" i="3"/>
  <c r="LK164" i="3"/>
  <c r="LH37" i="3"/>
  <c r="LL37" i="3"/>
  <c r="LL169" i="3"/>
  <c r="LK169" i="3"/>
  <c r="LK160" i="3"/>
  <c r="LK168" i="3"/>
  <c r="LF171" i="3"/>
  <c r="LE171" i="3"/>
  <c r="LD171" i="3"/>
  <c r="LC171" i="3"/>
  <c r="LB171" i="3"/>
  <c r="LA171" i="3"/>
  <c r="KZ171" i="3"/>
  <c r="KY171" i="3"/>
  <c r="KV171" i="3"/>
  <c r="KU171" i="3"/>
  <c r="KT171" i="3"/>
  <c r="KS171" i="3"/>
  <c r="KR171" i="3"/>
  <c r="KQ171" i="3"/>
  <c r="KP171" i="3"/>
  <c r="KM171" i="3"/>
  <c r="KL171" i="3"/>
  <c r="KK171" i="3"/>
  <c r="KJ171" i="3"/>
  <c r="I44" i="19" s="1"/>
  <c r="KI171" i="3"/>
  <c r="KH171" i="3"/>
  <c r="KG171" i="3"/>
  <c r="KF171" i="3"/>
  <c r="KE171" i="3"/>
  <c r="KD171" i="3"/>
  <c r="KC171" i="3"/>
  <c r="KB171" i="3"/>
  <c r="LF170" i="3"/>
  <c r="LE170" i="3"/>
  <c r="LD170" i="3"/>
  <c r="LC170" i="3"/>
  <c r="LB170" i="3"/>
  <c r="LA170" i="3"/>
  <c r="KZ170" i="3"/>
  <c r="KY170" i="3"/>
  <c r="KV170" i="3"/>
  <c r="KU170" i="3"/>
  <c r="KT170" i="3"/>
  <c r="KS170" i="3"/>
  <c r="KR170" i="3"/>
  <c r="KQ170" i="3"/>
  <c r="KP170" i="3"/>
  <c r="KM170" i="3"/>
  <c r="KL170" i="3"/>
  <c r="KK170" i="3"/>
  <c r="KJ170" i="3"/>
  <c r="I43" i="19" s="1"/>
  <c r="KI170" i="3"/>
  <c r="KH170" i="3"/>
  <c r="KG170" i="3"/>
  <c r="KF170" i="3"/>
  <c r="KE170" i="3"/>
  <c r="KD170" i="3"/>
  <c r="KC170" i="3"/>
  <c r="KB170" i="3"/>
  <c r="LF169" i="3"/>
  <c r="LE169" i="3"/>
  <c r="LD169" i="3"/>
  <c r="LC169" i="3"/>
  <c r="LB169" i="3"/>
  <c r="LA169" i="3"/>
  <c r="KZ169" i="3"/>
  <c r="KY169" i="3"/>
  <c r="KX169" i="3"/>
  <c r="J41" i="19" s="1"/>
  <c r="KV169" i="3"/>
  <c r="KU169" i="3"/>
  <c r="KT169" i="3"/>
  <c r="KS169" i="3"/>
  <c r="KR169" i="3"/>
  <c r="KQ169" i="3"/>
  <c r="KP169" i="3"/>
  <c r="KM169" i="3"/>
  <c r="KL169" i="3"/>
  <c r="KK169" i="3"/>
  <c r="KJ169" i="3"/>
  <c r="I41" i="19" s="1"/>
  <c r="KI169" i="3"/>
  <c r="KH169" i="3"/>
  <c r="KG169" i="3"/>
  <c r="KF169" i="3"/>
  <c r="KE169" i="3"/>
  <c r="KD169" i="3"/>
  <c r="KC169" i="3"/>
  <c r="KB169" i="3"/>
  <c r="LF168" i="3"/>
  <c r="LE168" i="3"/>
  <c r="LD168" i="3"/>
  <c r="LC168" i="3"/>
  <c r="LB168" i="3"/>
  <c r="LA168" i="3"/>
  <c r="KZ168" i="3"/>
  <c r="KY168" i="3"/>
  <c r="KV168" i="3"/>
  <c r="KU168" i="3"/>
  <c r="KT168" i="3"/>
  <c r="KS168" i="3"/>
  <c r="KR168" i="3"/>
  <c r="KQ168" i="3"/>
  <c r="KP168" i="3"/>
  <c r="KM168" i="3"/>
  <c r="KL168" i="3"/>
  <c r="KK168" i="3"/>
  <c r="KJ168" i="3"/>
  <c r="I40" i="19" s="1"/>
  <c r="KI168" i="3"/>
  <c r="KH168" i="3"/>
  <c r="KG168" i="3"/>
  <c r="KF168" i="3"/>
  <c r="KE168" i="3"/>
  <c r="KD168" i="3"/>
  <c r="KC168" i="3"/>
  <c r="KB168" i="3"/>
  <c r="LF167" i="3"/>
  <c r="LE167" i="3"/>
  <c r="LD167" i="3"/>
  <c r="LC167" i="3"/>
  <c r="LB167" i="3"/>
  <c r="LA167" i="3"/>
  <c r="KZ167" i="3"/>
  <c r="KY167" i="3"/>
  <c r="KV167" i="3"/>
  <c r="KU167" i="3"/>
  <c r="KT167" i="3"/>
  <c r="KS167" i="3"/>
  <c r="KR167" i="3"/>
  <c r="KQ167" i="3"/>
  <c r="KP167" i="3"/>
  <c r="KM167" i="3"/>
  <c r="KL167" i="3"/>
  <c r="KK167" i="3"/>
  <c r="KJ167" i="3"/>
  <c r="I39" i="19" s="1"/>
  <c r="KI167" i="3"/>
  <c r="KH167" i="3"/>
  <c r="KG167" i="3"/>
  <c r="KF167" i="3"/>
  <c r="KE167" i="3"/>
  <c r="KD167" i="3"/>
  <c r="KC167" i="3"/>
  <c r="KB167" i="3"/>
  <c r="LF166" i="3"/>
  <c r="LE166" i="3"/>
  <c r="LD166" i="3"/>
  <c r="LC166" i="3"/>
  <c r="LB166" i="3"/>
  <c r="LA166" i="3"/>
  <c r="KZ166" i="3"/>
  <c r="KY166" i="3"/>
  <c r="KV166" i="3"/>
  <c r="KU166" i="3"/>
  <c r="KT166" i="3"/>
  <c r="KS166" i="3"/>
  <c r="KR166" i="3"/>
  <c r="KQ166" i="3"/>
  <c r="KP166" i="3"/>
  <c r="KM166" i="3"/>
  <c r="KL166" i="3"/>
  <c r="KK166" i="3"/>
  <c r="KJ166" i="3"/>
  <c r="I38" i="19" s="1"/>
  <c r="KI166" i="3"/>
  <c r="KH166" i="3"/>
  <c r="KG166" i="3"/>
  <c r="KF166" i="3"/>
  <c r="KE166" i="3"/>
  <c r="KD166" i="3"/>
  <c r="KC166" i="3"/>
  <c r="KB166" i="3"/>
  <c r="LF165" i="3"/>
  <c r="LE165" i="3"/>
  <c r="LD165" i="3"/>
  <c r="LC165" i="3"/>
  <c r="LB165" i="3"/>
  <c r="LA165" i="3"/>
  <c r="KZ165" i="3"/>
  <c r="KY165" i="3"/>
  <c r="KV165" i="3"/>
  <c r="KU165" i="3"/>
  <c r="KT165" i="3"/>
  <c r="KS165" i="3"/>
  <c r="KR165" i="3"/>
  <c r="KQ165" i="3"/>
  <c r="KP165" i="3"/>
  <c r="KM165" i="3"/>
  <c r="KL165" i="3"/>
  <c r="KK165" i="3"/>
  <c r="KJ165" i="3"/>
  <c r="I37" i="19" s="1"/>
  <c r="KI165" i="3"/>
  <c r="KH165" i="3"/>
  <c r="KG165" i="3"/>
  <c r="KF165" i="3"/>
  <c r="KE165" i="3"/>
  <c r="KD165" i="3"/>
  <c r="KC165" i="3"/>
  <c r="KB165" i="3"/>
  <c r="LF164" i="3"/>
  <c r="LE164" i="3"/>
  <c r="LD164" i="3"/>
  <c r="LC164" i="3"/>
  <c r="LB164" i="3"/>
  <c r="LA164" i="3"/>
  <c r="KZ164" i="3"/>
  <c r="KY164" i="3"/>
  <c r="KV164" i="3"/>
  <c r="KU164" i="3"/>
  <c r="KT164" i="3"/>
  <c r="KS164" i="3"/>
  <c r="KR164" i="3"/>
  <c r="KQ164" i="3"/>
  <c r="KP164" i="3"/>
  <c r="KO164" i="3"/>
  <c r="KM164" i="3"/>
  <c r="KL164" i="3"/>
  <c r="KK164" i="3"/>
  <c r="KJ164" i="3"/>
  <c r="I69" i="19" s="1"/>
  <c r="KI164" i="3"/>
  <c r="KH164" i="3"/>
  <c r="KG164" i="3"/>
  <c r="KF164" i="3"/>
  <c r="KE164" i="3"/>
  <c r="KD164" i="3"/>
  <c r="KC164" i="3"/>
  <c r="KB164" i="3"/>
  <c r="LF163" i="3"/>
  <c r="LE163" i="3"/>
  <c r="LD163" i="3"/>
  <c r="LC163" i="3"/>
  <c r="LB163" i="3"/>
  <c r="LA163" i="3"/>
  <c r="KZ163" i="3"/>
  <c r="KY163" i="3"/>
  <c r="KX163" i="3"/>
  <c r="J68" i="19" s="1"/>
  <c r="KV163" i="3"/>
  <c r="KU163" i="3"/>
  <c r="KT163" i="3"/>
  <c r="KS163" i="3"/>
  <c r="KR163" i="3"/>
  <c r="KQ163" i="3"/>
  <c r="KP163" i="3"/>
  <c r="KM163" i="3"/>
  <c r="KL163" i="3"/>
  <c r="KK163" i="3"/>
  <c r="KJ163" i="3"/>
  <c r="I68" i="19" s="1"/>
  <c r="KI163" i="3"/>
  <c r="KH163" i="3"/>
  <c r="KG163" i="3"/>
  <c r="KF163" i="3"/>
  <c r="KE163" i="3"/>
  <c r="KD163" i="3"/>
  <c r="KC163" i="3"/>
  <c r="KB163" i="3"/>
  <c r="LF162" i="3"/>
  <c r="LE162" i="3"/>
  <c r="LD162" i="3"/>
  <c r="LC162" i="3"/>
  <c r="LB162" i="3"/>
  <c r="LA162" i="3"/>
  <c r="KZ162" i="3"/>
  <c r="KY162" i="3"/>
  <c r="KV162" i="3"/>
  <c r="KU162" i="3"/>
  <c r="KT162" i="3"/>
  <c r="KS162" i="3"/>
  <c r="KR162" i="3"/>
  <c r="KQ162" i="3"/>
  <c r="KP162" i="3"/>
  <c r="KM162" i="3"/>
  <c r="KL162" i="3"/>
  <c r="KK162" i="3"/>
  <c r="KJ162" i="3"/>
  <c r="I67" i="19" s="1"/>
  <c r="KI162" i="3"/>
  <c r="KH162" i="3"/>
  <c r="KG162" i="3"/>
  <c r="KF162" i="3"/>
  <c r="KE162" i="3"/>
  <c r="KD162" i="3"/>
  <c r="KC162" i="3"/>
  <c r="KB162" i="3"/>
  <c r="LF161" i="3"/>
  <c r="LE161" i="3"/>
  <c r="LD161" i="3"/>
  <c r="LC161" i="3"/>
  <c r="LB161" i="3"/>
  <c r="LA161" i="3"/>
  <c r="KZ161" i="3"/>
  <c r="KY161" i="3"/>
  <c r="KX161" i="3"/>
  <c r="J66" i="19" s="1"/>
  <c r="KV161" i="3"/>
  <c r="KU161" i="3"/>
  <c r="KT161" i="3"/>
  <c r="KS161" i="3"/>
  <c r="KR161" i="3"/>
  <c r="KQ161" i="3"/>
  <c r="KP161" i="3"/>
  <c r="KM161" i="3"/>
  <c r="KL161" i="3"/>
  <c r="KK161" i="3"/>
  <c r="KJ161" i="3"/>
  <c r="I66" i="19" s="1"/>
  <c r="KI161" i="3"/>
  <c r="KH161" i="3"/>
  <c r="KG161" i="3"/>
  <c r="KF161" i="3"/>
  <c r="KE161" i="3"/>
  <c r="KD161" i="3"/>
  <c r="KC161" i="3"/>
  <c r="KB161" i="3"/>
  <c r="LF160" i="3"/>
  <c r="LE160" i="3"/>
  <c r="LD160" i="3"/>
  <c r="LC160" i="3"/>
  <c r="LB160" i="3"/>
  <c r="LA160" i="3"/>
  <c r="KZ160" i="3"/>
  <c r="KY160" i="3"/>
  <c r="KX160" i="3"/>
  <c r="J65" i="19" s="1"/>
  <c r="KV160" i="3"/>
  <c r="KU160" i="3"/>
  <c r="KT160" i="3"/>
  <c r="KS160" i="3"/>
  <c r="KR160" i="3"/>
  <c r="KQ160" i="3"/>
  <c r="KP160" i="3"/>
  <c r="KM160" i="3"/>
  <c r="KL160" i="3"/>
  <c r="KK160" i="3"/>
  <c r="KJ160" i="3"/>
  <c r="I65" i="19" s="1"/>
  <c r="KI160" i="3"/>
  <c r="KH160" i="3"/>
  <c r="KG160" i="3"/>
  <c r="KF160" i="3"/>
  <c r="KE160" i="3"/>
  <c r="KD160" i="3"/>
  <c r="KC160" i="3"/>
  <c r="KB160" i="3"/>
  <c r="LF159" i="3"/>
  <c r="LE159" i="3"/>
  <c r="LD159" i="3"/>
  <c r="LB159" i="3"/>
  <c r="LA159" i="3"/>
  <c r="KZ159" i="3"/>
  <c r="KY159" i="3"/>
  <c r="KV159" i="3"/>
  <c r="KU159" i="3"/>
  <c r="KT159" i="3"/>
  <c r="KS159" i="3"/>
  <c r="KR159" i="3"/>
  <c r="KQ159" i="3"/>
  <c r="KO159" i="3"/>
  <c r="KM159" i="3"/>
  <c r="KL159" i="3"/>
  <c r="KK159" i="3"/>
  <c r="KJ159" i="3"/>
  <c r="I64" i="19" s="1"/>
  <c r="KI159" i="3"/>
  <c r="KH159" i="3"/>
  <c r="KG159" i="3"/>
  <c r="KF159" i="3"/>
  <c r="KE159" i="3"/>
  <c r="KD159" i="3"/>
  <c r="KC159" i="3"/>
  <c r="KB159" i="3"/>
  <c r="LF158" i="3"/>
  <c r="LE158" i="3"/>
  <c r="LD158" i="3"/>
  <c r="LC158" i="3"/>
  <c r="LB158" i="3"/>
  <c r="LA158" i="3"/>
  <c r="KZ158" i="3"/>
  <c r="KY158" i="3"/>
  <c r="KV158" i="3"/>
  <c r="KU158" i="3"/>
  <c r="KT158" i="3"/>
  <c r="KS158" i="3"/>
  <c r="KR158" i="3"/>
  <c r="KQ158" i="3"/>
  <c r="KP158" i="3"/>
  <c r="KM158" i="3"/>
  <c r="KL158" i="3"/>
  <c r="KK158" i="3"/>
  <c r="KJ158" i="3"/>
  <c r="I63" i="19" s="1"/>
  <c r="KI158" i="3"/>
  <c r="KH158" i="3"/>
  <c r="KG158" i="3"/>
  <c r="KF158" i="3"/>
  <c r="KE158" i="3"/>
  <c r="KD158" i="3"/>
  <c r="KC158" i="3"/>
  <c r="KB158" i="3"/>
  <c r="LF157" i="3"/>
  <c r="LE157" i="3"/>
  <c r="LD157" i="3"/>
  <c r="LC157" i="3"/>
  <c r="LB157" i="3"/>
  <c r="LA157" i="3"/>
  <c r="KZ157" i="3"/>
  <c r="KY157" i="3"/>
  <c r="KX157" i="3"/>
  <c r="J62" i="19" s="1"/>
  <c r="KV157" i="3"/>
  <c r="KU157" i="3"/>
  <c r="KT157" i="3"/>
  <c r="KS157" i="3"/>
  <c r="KR157" i="3"/>
  <c r="KQ157" i="3"/>
  <c r="KP157" i="3"/>
  <c r="KO157" i="3"/>
  <c r="KM157" i="3"/>
  <c r="KL157" i="3"/>
  <c r="KK157" i="3"/>
  <c r="KJ157" i="3"/>
  <c r="I62" i="19" s="1"/>
  <c r="KI157" i="3"/>
  <c r="KH157" i="3"/>
  <c r="KG157" i="3"/>
  <c r="KF157" i="3"/>
  <c r="KE157" i="3"/>
  <c r="KD157" i="3"/>
  <c r="KC157" i="3"/>
  <c r="KB157" i="3"/>
  <c r="LF156" i="3"/>
  <c r="LE156" i="3"/>
  <c r="LD156" i="3"/>
  <c r="LC156" i="3"/>
  <c r="LB156" i="3"/>
  <c r="LA156" i="3"/>
  <c r="KZ156" i="3"/>
  <c r="KY156" i="3"/>
  <c r="KX156" i="3"/>
  <c r="KV156" i="3"/>
  <c r="KU156" i="3"/>
  <c r="KT156" i="3"/>
  <c r="KS156" i="3"/>
  <c r="KR156" i="3"/>
  <c r="KQ156" i="3"/>
  <c r="KP156" i="3"/>
  <c r="KM156" i="3"/>
  <c r="KL156" i="3"/>
  <c r="KK156" i="3"/>
  <c r="KJ156" i="3"/>
  <c r="KI156" i="3"/>
  <c r="KH156" i="3"/>
  <c r="KG156" i="3"/>
  <c r="KF156" i="3"/>
  <c r="KE156" i="3"/>
  <c r="KD156" i="3"/>
  <c r="KC156" i="3"/>
  <c r="KB156" i="3"/>
  <c r="LF20" i="3"/>
  <c r="LE20" i="3"/>
  <c r="LD20" i="3"/>
  <c r="LC20" i="3"/>
  <c r="LB20" i="3"/>
  <c r="LA20" i="3"/>
  <c r="KZ20" i="3"/>
  <c r="KY20" i="3"/>
  <c r="KX20" i="3"/>
  <c r="KW20" i="3"/>
  <c r="KV20" i="3"/>
  <c r="KU20" i="3"/>
  <c r="KT20" i="3"/>
  <c r="KS20" i="3"/>
  <c r="KR20" i="3"/>
  <c r="KQ20" i="3"/>
  <c r="KP20" i="3"/>
  <c r="KO20" i="3"/>
  <c r="KN20" i="3"/>
  <c r="KM20" i="3"/>
  <c r="KL20" i="3"/>
  <c r="KK20" i="3"/>
  <c r="KJ20" i="3"/>
  <c r="KI20" i="3"/>
  <c r="KH20" i="3"/>
  <c r="KG20" i="3"/>
  <c r="KF20" i="3"/>
  <c r="KE20" i="3"/>
  <c r="KD20" i="3"/>
  <c r="KC20" i="3"/>
  <c r="KB20" i="3"/>
  <c r="KA171" i="3"/>
  <c r="JZ171" i="3"/>
  <c r="JY171" i="3"/>
  <c r="JX171" i="3"/>
  <c r="JW171" i="3"/>
  <c r="JV171" i="3"/>
  <c r="JU171" i="3"/>
  <c r="JT171" i="3"/>
  <c r="JQ171" i="3"/>
  <c r="JP171" i="3"/>
  <c r="JO171" i="3"/>
  <c r="JN171" i="3"/>
  <c r="JM171" i="3"/>
  <c r="JL171" i="3"/>
  <c r="JK171" i="3"/>
  <c r="JH171" i="3"/>
  <c r="JG171" i="3"/>
  <c r="JF171" i="3"/>
  <c r="JE171" i="3"/>
  <c r="JD171" i="3"/>
  <c r="JC171" i="3"/>
  <c r="JB171" i="3"/>
  <c r="JA171" i="3"/>
  <c r="IZ171" i="3"/>
  <c r="IY171" i="3"/>
  <c r="IX171" i="3"/>
  <c r="IW171" i="3"/>
  <c r="IV171" i="3"/>
  <c r="IS171" i="3"/>
  <c r="IR171" i="3"/>
  <c r="IQ171" i="3"/>
  <c r="IP171" i="3"/>
  <c r="IO171" i="3"/>
  <c r="IN171" i="3"/>
  <c r="IM171" i="3"/>
  <c r="IJ171" i="3"/>
  <c r="II171" i="3"/>
  <c r="IH171" i="3"/>
  <c r="IG171" i="3"/>
  <c r="IF171" i="3"/>
  <c r="KA170" i="3"/>
  <c r="JZ170" i="3"/>
  <c r="JY170" i="3"/>
  <c r="JX170" i="3"/>
  <c r="JW170" i="3"/>
  <c r="JV170" i="3"/>
  <c r="JU170" i="3"/>
  <c r="JT170" i="3"/>
  <c r="JS170" i="3"/>
  <c r="JQ170" i="3"/>
  <c r="JP170" i="3"/>
  <c r="JO170" i="3"/>
  <c r="JN170" i="3"/>
  <c r="JM170" i="3"/>
  <c r="JL170" i="3"/>
  <c r="JK170" i="3"/>
  <c r="JH170" i="3"/>
  <c r="JG170" i="3"/>
  <c r="JF170" i="3"/>
  <c r="JE170" i="3"/>
  <c r="JD170" i="3"/>
  <c r="JC170" i="3"/>
  <c r="JB170" i="3"/>
  <c r="JA170" i="3"/>
  <c r="IZ170" i="3"/>
  <c r="IY170" i="3"/>
  <c r="IX170" i="3"/>
  <c r="IW170" i="3"/>
  <c r="IV170" i="3"/>
  <c r="IU170" i="3"/>
  <c r="IS170" i="3"/>
  <c r="IR170" i="3"/>
  <c r="IQ170" i="3"/>
  <c r="IP170" i="3"/>
  <c r="IO170" i="3"/>
  <c r="IN170" i="3"/>
  <c r="IM170" i="3"/>
  <c r="IJ170" i="3"/>
  <c r="II170" i="3"/>
  <c r="IH170" i="3"/>
  <c r="IG170" i="3"/>
  <c r="IF170" i="3"/>
  <c r="KA169" i="3"/>
  <c r="JZ169" i="3"/>
  <c r="JY169" i="3"/>
  <c r="JX169" i="3"/>
  <c r="JW169" i="3"/>
  <c r="JV169" i="3"/>
  <c r="JU169" i="3"/>
  <c r="JT169" i="3"/>
  <c r="JS169" i="3"/>
  <c r="JQ169" i="3"/>
  <c r="JP169" i="3"/>
  <c r="JO169" i="3"/>
  <c r="JN169" i="3"/>
  <c r="JM169" i="3"/>
  <c r="JL169" i="3"/>
  <c r="JK169" i="3"/>
  <c r="JH169" i="3"/>
  <c r="JG169" i="3"/>
  <c r="JF169" i="3"/>
  <c r="JE169" i="3"/>
  <c r="JD169" i="3"/>
  <c r="JC169" i="3"/>
  <c r="JB169" i="3"/>
  <c r="JA169" i="3"/>
  <c r="IZ169" i="3"/>
  <c r="IY169" i="3"/>
  <c r="IX169" i="3"/>
  <c r="IW169" i="3"/>
  <c r="IV169" i="3"/>
  <c r="IU169" i="3"/>
  <c r="IS169" i="3"/>
  <c r="IR169" i="3"/>
  <c r="IQ169" i="3"/>
  <c r="IP169" i="3"/>
  <c r="IO169" i="3"/>
  <c r="IN169" i="3"/>
  <c r="IM169" i="3"/>
  <c r="IJ169" i="3"/>
  <c r="II169" i="3"/>
  <c r="IH169" i="3"/>
  <c r="IG169" i="3"/>
  <c r="IF169" i="3"/>
  <c r="KA168" i="3"/>
  <c r="JZ168" i="3"/>
  <c r="JY168" i="3"/>
  <c r="JX168" i="3"/>
  <c r="JW168" i="3"/>
  <c r="JV168" i="3"/>
  <c r="JU168" i="3"/>
  <c r="JT168" i="3"/>
  <c r="JS168" i="3"/>
  <c r="JQ168" i="3"/>
  <c r="JP168" i="3"/>
  <c r="JO168" i="3"/>
  <c r="JN168" i="3"/>
  <c r="JM168" i="3"/>
  <c r="JL168" i="3"/>
  <c r="JK168" i="3"/>
  <c r="JH168" i="3"/>
  <c r="JG168" i="3"/>
  <c r="JF168" i="3"/>
  <c r="JE168" i="3"/>
  <c r="JD168" i="3"/>
  <c r="JC168" i="3"/>
  <c r="JB168" i="3"/>
  <c r="JA168" i="3"/>
  <c r="IZ168" i="3"/>
  <c r="IY168" i="3"/>
  <c r="IX168" i="3"/>
  <c r="IW168" i="3"/>
  <c r="IV168" i="3"/>
  <c r="IU168" i="3"/>
  <c r="IS168" i="3"/>
  <c r="IR168" i="3"/>
  <c r="IQ168" i="3"/>
  <c r="IP168" i="3"/>
  <c r="IO168" i="3"/>
  <c r="IN168" i="3"/>
  <c r="IM168" i="3"/>
  <c r="IJ168" i="3"/>
  <c r="II168" i="3"/>
  <c r="IH168" i="3"/>
  <c r="IG168" i="3"/>
  <c r="IF168" i="3"/>
  <c r="KA167" i="3"/>
  <c r="JZ167" i="3"/>
  <c r="JY167" i="3"/>
  <c r="JX167" i="3"/>
  <c r="JW167" i="3"/>
  <c r="JV167" i="3"/>
  <c r="JU167" i="3"/>
  <c r="JT167" i="3"/>
  <c r="JS167" i="3"/>
  <c r="JQ167" i="3"/>
  <c r="JP167" i="3"/>
  <c r="JO167" i="3"/>
  <c r="JN167" i="3"/>
  <c r="JM167" i="3"/>
  <c r="JL167" i="3"/>
  <c r="JK167" i="3"/>
  <c r="JH167" i="3"/>
  <c r="JG167" i="3"/>
  <c r="JF167" i="3"/>
  <c r="JE167" i="3"/>
  <c r="JD167" i="3"/>
  <c r="JC167" i="3"/>
  <c r="JB167" i="3"/>
  <c r="JA167" i="3"/>
  <c r="IZ167" i="3"/>
  <c r="IY167" i="3"/>
  <c r="IX167" i="3"/>
  <c r="IW167" i="3"/>
  <c r="IV167" i="3"/>
  <c r="IU167" i="3"/>
  <c r="IS167" i="3"/>
  <c r="IR167" i="3"/>
  <c r="IQ167" i="3"/>
  <c r="IP167" i="3"/>
  <c r="IO167" i="3"/>
  <c r="IN167" i="3"/>
  <c r="IM167" i="3"/>
  <c r="IJ167" i="3"/>
  <c r="II167" i="3"/>
  <c r="IH167" i="3"/>
  <c r="IG167" i="3"/>
  <c r="IF167" i="3"/>
  <c r="KA166" i="3"/>
  <c r="JZ166" i="3"/>
  <c r="JY166" i="3"/>
  <c r="JX166" i="3"/>
  <c r="JW166" i="3"/>
  <c r="JV166" i="3"/>
  <c r="JU166" i="3"/>
  <c r="JT166" i="3"/>
  <c r="JS166" i="3"/>
  <c r="JQ166" i="3"/>
  <c r="JP166" i="3"/>
  <c r="JO166" i="3"/>
  <c r="JN166" i="3"/>
  <c r="JM166" i="3"/>
  <c r="JL166" i="3"/>
  <c r="JK166" i="3"/>
  <c r="JH166" i="3"/>
  <c r="JG166" i="3"/>
  <c r="JF166" i="3"/>
  <c r="JE166" i="3"/>
  <c r="JD166" i="3"/>
  <c r="JC166" i="3"/>
  <c r="JB166" i="3"/>
  <c r="JA166" i="3"/>
  <c r="IZ166" i="3"/>
  <c r="IY166" i="3"/>
  <c r="IX166" i="3"/>
  <c r="IW166" i="3"/>
  <c r="IV166" i="3"/>
  <c r="IU166" i="3"/>
  <c r="IS166" i="3"/>
  <c r="IR166" i="3"/>
  <c r="IQ166" i="3"/>
  <c r="IP166" i="3"/>
  <c r="IO166" i="3"/>
  <c r="IN166" i="3"/>
  <c r="IM166" i="3"/>
  <c r="IJ166" i="3"/>
  <c r="II166" i="3"/>
  <c r="IH166" i="3"/>
  <c r="IG166" i="3"/>
  <c r="IF166" i="3"/>
  <c r="KA165" i="3"/>
  <c r="JZ165" i="3"/>
  <c r="JY165" i="3"/>
  <c r="JX165" i="3"/>
  <c r="JW165" i="3"/>
  <c r="JV165" i="3"/>
  <c r="JU165" i="3"/>
  <c r="JT165" i="3"/>
  <c r="JS165" i="3"/>
  <c r="JQ165" i="3"/>
  <c r="JP165" i="3"/>
  <c r="JO165" i="3"/>
  <c r="JN165" i="3"/>
  <c r="JM165" i="3"/>
  <c r="JL165" i="3"/>
  <c r="JK165" i="3"/>
  <c r="JH165" i="3"/>
  <c r="JG165" i="3"/>
  <c r="JF165" i="3"/>
  <c r="JE165" i="3"/>
  <c r="JD165" i="3"/>
  <c r="JC165" i="3"/>
  <c r="JB165" i="3"/>
  <c r="JA165" i="3"/>
  <c r="IZ165" i="3"/>
  <c r="IY165" i="3"/>
  <c r="IX165" i="3"/>
  <c r="IW165" i="3"/>
  <c r="IV165" i="3"/>
  <c r="IU165" i="3"/>
  <c r="IS165" i="3"/>
  <c r="IR165" i="3"/>
  <c r="IQ165" i="3"/>
  <c r="IP165" i="3"/>
  <c r="IO165" i="3"/>
  <c r="IN165" i="3"/>
  <c r="IM165" i="3"/>
  <c r="IJ165" i="3"/>
  <c r="II165" i="3"/>
  <c r="IH165" i="3"/>
  <c r="IG165" i="3"/>
  <c r="IF165" i="3"/>
  <c r="KA164" i="3"/>
  <c r="JZ164" i="3"/>
  <c r="JY164" i="3"/>
  <c r="JX164" i="3"/>
  <c r="JW164" i="3"/>
  <c r="JV164" i="3"/>
  <c r="JU164" i="3"/>
  <c r="JT164" i="3"/>
  <c r="JQ164" i="3"/>
  <c r="JP164" i="3"/>
  <c r="JO164" i="3"/>
  <c r="JN164" i="3"/>
  <c r="JM164" i="3"/>
  <c r="JL164" i="3"/>
  <c r="JK164" i="3"/>
  <c r="JH164" i="3"/>
  <c r="JG164" i="3"/>
  <c r="JF164" i="3"/>
  <c r="JE164" i="3"/>
  <c r="JD164" i="3"/>
  <c r="JC164" i="3"/>
  <c r="JB164" i="3"/>
  <c r="JA164" i="3"/>
  <c r="IZ164" i="3"/>
  <c r="IY164" i="3"/>
  <c r="IX164" i="3"/>
  <c r="IW164" i="3"/>
  <c r="IV164" i="3"/>
  <c r="IS164" i="3"/>
  <c r="IR164" i="3"/>
  <c r="IQ164" i="3"/>
  <c r="IP164" i="3"/>
  <c r="IO164" i="3"/>
  <c r="IN164" i="3"/>
  <c r="IM164" i="3"/>
  <c r="IJ164" i="3"/>
  <c r="II164" i="3"/>
  <c r="IH164" i="3"/>
  <c r="IG164" i="3"/>
  <c r="IF164" i="3"/>
  <c r="KA163" i="3"/>
  <c r="JZ163" i="3"/>
  <c r="JY163" i="3"/>
  <c r="JX163" i="3"/>
  <c r="JW163" i="3"/>
  <c r="JV163" i="3"/>
  <c r="JU163" i="3"/>
  <c r="JT163" i="3"/>
  <c r="JQ163" i="3"/>
  <c r="JP163" i="3"/>
  <c r="JO163" i="3"/>
  <c r="JN163" i="3"/>
  <c r="JM163" i="3"/>
  <c r="JL163" i="3"/>
  <c r="JK163" i="3"/>
  <c r="JH163" i="3"/>
  <c r="JG163" i="3"/>
  <c r="JF163" i="3"/>
  <c r="JE163" i="3"/>
  <c r="JD163" i="3"/>
  <c r="JC163" i="3"/>
  <c r="JB163" i="3"/>
  <c r="JA163" i="3"/>
  <c r="IZ163" i="3"/>
  <c r="IY163" i="3"/>
  <c r="IX163" i="3"/>
  <c r="IW163" i="3"/>
  <c r="IV163" i="3"/>
  <c r="IS163" i="3"/>
  <c r="IR163" i="3"/>
  <c r="IQ163" i="3"/>
  <c r="IP163" i="3"/>
  <c r="IO163" i="3"/>
  <c r="IN163" i="3"/>
  <c r="IM163" i="3"/>
  <c r="IJ163" i="3"/>
  <c r="II163" i="3"/>
  <c r="IH163" i="3"/>
  <c r="IG163" i="3"/>
  <c r="IF163" i="3"/>
  <c r="KA162" i="3"/>
  <c r="JZ162" i="3"/>
  <c r="JY162" i="3"/>
  <c r="JX162" i="3"/>
  <c r="JW162" i="3"/>
  <c r="JV162" i="3"/>
  <c r="JU162" i="3"/>
  <c r="JT162" i="3"/>
  <c r="JQ162" i="3"/>
  <c r="JP162" i="3"/>
  <c r="JO162" i="3"/>
  <c r="JN162" i="3"/>
  <c r="JM162" i="3"/>
  <c r="JL162" i="3"/>
  <c r="JK162" i="3"/>
  <c r="JH162" i="3"/>
  <c r="JG162" i="3"/>
  <c r="JF162" i="3"/>
  <c r="JE162" i="3"/>
  <c r="JD162" i="3"/>
  <c r="JC162" i="3"/>
  <c r="JB162" i="3"/>
  <c r="JA162" i="3"/>
  <c r="IZ162" i="3"/>
  <c r="IY162" i="3"/>
  <c r="IX162" i="3"/>
  <c r="IW162" i="3"/>
  <c r="IV162" i="3"/>
  <c r="IS162" i="3"/>
  <c r="IR162" i="3"/>
  <c r="IQ162" i="3"/>
  <c r="IP162" i="3"/>
  <c r="IO162" i="3"/>
  <c r="IN162" i="3"/>
  <c r="IM162" i="3"/>
  <c r="IJ162" i="3"/>
  <c r="II162" i="3"/>
  <c r="IH162" i="3"/>
  <c r="IG162" i="3"/>
  <c r="IF162" i="3"/>
  <c r="KA161" i="3"/>
  <c r="JZ161" i="3"/>
  <c r="JY161" i="3"/>
  <c r="JX161" i="3"/>
  <c r="JW161" i="3"/>
  <c r="JV161" i="3"/>
  <c r="JU161" i="3"/>
  <c r="JT161" i="3"/>
  <c r="JQ161" i="3"/>
  <c r="JP161" i="3"/>
  <c r="JO161" i="3"/>
  <c r="JN161" i="3"/>
  <c r="JM161" i="3"/>
  <c r="JL161" i="3"/>
  <c r="JK161" i="3"/>
  <c r="JH161" i="3"/>
  <c r="JG161" i="3"/>
  <c r="JF161" i="3"/>
  <c r="JE161" i="3"/>
  <c r="JD161" i="3"/>
  <c r="JC161" i="3"/>
  <c r="JB161" i="3"/>
  <c r="JA161" i="3"/>
  <c r="IZ161" i="3"/>
  <c r="IY161" i="3"/>
  <c r="IX161" i="3"/>
  <c r="IW161" i="3"/>
  <c r="IV161" i="3"/>
  <c r="IS161" i="3"/>
  <c r="IR161" i="3"/>
  <c r="IQ161" i="3"/>
  <c r="IP161" i="3"/>
  <c r="IO161" i="3"/>
  <c r="IN161" i="3"/>
  <c r="IM161" i="3"/>
  <c r="IJ161" i="3"/>
  <c r="II161" i="3"/>
  <c r="IH161" i="3"/>
  <c r="IG161" i="3"/>
  <c r="IF161" i="3"/>
  <c r="KA160" i="3"/>
  <c r="JZ160" i="3"/>
  <c r="JY160" i="3"/>
  <c r="JX160" i="3"/>
  <c r="JW160" i="3"/>
  <c r="JV160" i="3"/>
  <c r="JU160" i="3"/>
  <c r="JT160" i="3"/>
  <c r="JQ160" i="3"/>
  <c r="JP160" i="3"/>
  <c r="JO160" i="3"/>
  <c r="JN160" i="3"/>
  <c r="JM160" i="3"/>
  <c r="JL160" i="3"/>
  <c r="JK160" i="3"/>
  <c r="JH160" i="3"/>
  <c r="JG160" i="3"/>
  <c r="JF160" i="3"/>
  <c r="JE160" i="3"/>
  <c r="JD160" i="3"/>
  <c r="JC160" i="3"/>
  <c r="JB160" i="3"/>
  <c r="JA160" i="3"/>
  <c r="IZ160" i="3"/>
  <c r="IY160" i="3"/>
  <c r="IX160" i="3"/>
  <c r="IW160" i="3"/>
  <c r="IV160" i="3"/>
  <c r="IS160" i="3"/>
  <c r="IR160" i="3"/>
  <c r="IQ160" i="3"/>
  <c r="IP160" i="3"/>
  <c r="IO160" i="3"/>
  <c r="IN160" i="3"/>
  <c r="IM160" i="3"/>
  <c r="IJ160" i="3"/>
  <c r="II160" i="3"/>
  <c r="IH160" i="3"/>
  <c r="IG160" i="3"/>
  <c r="IF160" i="3"/>
  <c r="KA159" i="3"/>
  <c r="JZ159" i="3"/>
  <c r="JY159" i="3"/>
  <c r="JX159" i="3"/>
  <c r="JW159" i="3"/>
  <c r="JV159" i="3"/>
  <c r="JU159" i="3"/>
  <c r="JT159" i="3"/>
  <c r="JQ159" i="3"/>
  <c r="JP159" i="3"/>
  <c r="JO159" i="3"/>
  <c r="JN159" i="3"/>
  <c r="JM159" i="3"/>
  <c r="JL159" i="3"/>
  <c r="JK159" i="3"/>
  <c r="JH159" i="3"/>
  <c r="JG159" i="3"/>
  <c r="JF159" i="3"/>
  <c r="JE159" i="3"/>
  <c r="JD159" i="3"/>
  <c r="JC159" i="3"/>
  <c r="JB159" i="3"/>
  <c r="JA159" i="3"/>
  <c r="IZ159" i="3"/>
  <c r="IY159" i="3"/>
  <c r="IX159" i="3"/>
  <c r="IW159" i="3"/>
  <c r="IV159" i="3"/>
  <c r="IS159" i="3"/>
  <c r="IR159" i="3"/>
  <c r="IQ159" i="3"/>
  <c r="IP159" i="3"/>
  <c r="IO159" i="3"/>
  <c r="IN159" i="3"/>
  <c r="IM159" i="3"/>
  <c r="IJ159" i="3"/>
  <c r="II159" i="3"/>
  <c r="IH159" i="3"/>
  <c r="IG159" i="3"/>
  <c r="IF159" i="3"/>
  <c r="KA158" i="3"/>
  <c r="JZ158" i="3"/>
  <c r="JY158" i="3"/>
  <c r="JX158" i="3"/>
  <c r="JW158" i="3"/>
  <c r="JV158" i="3"/>
  <c r="JU158" i="3"/>
  <c r="JT158" i="3"/>
  <c r="JQ158" i="3"/>
  <c r="JP158" i="3"/>
  <c r="JO158" i="3"/>
  <c r="JN158" i="3"/>
  <c r="JM158" i="3"/>
  <c r="JL158" i="3"/>
  <c r="JK158" i="3"/>
  <c r="JH158" i="3"/>
  <c r="JG158" i="3"/>
  <c r="JF158" i="3"/>
  <c r="JE158" i="3"/>
  <c r="JD158" i="3"/>
  <c r="JC158" i="3"/>
  <c r="JB158" i="3"/>
  <c r="JA158" i="3"/>
  <c r="IZ158" i="3"/>
  <c r="IY158" i="3"/>
  <c r="IX158" i="3"/>
  <c r="IW158" i="3"/>
  <c r="IV158" i="3"/>
  <c r="IS158" i="3"/>
  <c r="IR158" i="3"/>
  <c r="IQ158" i="3"/>
  <c r="IP158" i="3"/>
  <c r="IO158" i="3"/>
  <c r="IN158" i="3"/>
  <c r="IM158" i="3"/>
  <c r="IJ158" i="3"/>
  <c r="II158" i="3"/>
  <c r="IH158" i="3"/>
  <c r="IG158" i="3"/>
  <c r="IF158" i="3"/>
  <c r="KA157" i="3"/>
  <c r="JZ157" i="3"/>
  <c r="JY157" i="3"/>
  <c r="JX157" i="3"/>
  <c r="JW157" i="3"/>
  <c r="JV157" i="3"/>
  <c r="JU157" i="3"/>
  <c r="JT157" i="3"/>
  <c r="JQ157" i="3"/>
  <c r="JP157" i="3"/>
  <c r="JO157" i="3"/>
  <c r="JN157" i="3"/>
  <c r="JM157" i="3"/>
  <c r="JL157" i="3"/>
  <c r="JK157" i="3"/>
  <c r="JH157" i="3"/>
  <c r="JG157" i="3"/>
  <c r="JF157" i="3"/>
  <c r="JE157" i="3"/>
  <c r="JD157" i="3"/>
  <c r="JC157" i="3"/>
  <c r="JB157" i="3"/>
  <c r="JA157" i="3"/>
  <c r="IZ157" i="3"/>
  <c r="IY157" i="3"/>
  <c r="IX157" i="3"/>
  <c r="IW157" i="3"/>
  <c r="IV157" i="3"/>
  <c r="IS157" i="3"/>
  <c r="IR157" i="3"/>
  <c r="IQ157" i="3"/>
  <c r="IP157" i="3"/>
  <c r="IO157" i="3"/>
  <c r="IN157" i="3"/>
  <c r="IM157" i="3"/>
  <c r="IJ157" i="3"/>
  <c r="II157" i="3"/>
  <c r="IH157" i="3"/>
  <c r="IG157" i="3"/>
  <c r="IF157" i="3"/>
  <c r="KA156" i="3"/>
  <c r="JZ156" i="3"/>
  <c r="JY156" i="3"/>
  <c r="JX156" i="3"/>
  <c r="JW156" i="3"/>
  <c r="JV156" i="3"/>
  <c r="JU156" i="3"/>
  <c r="JT156" i="3"/>
  <c r="JQ156" i="3"/>
  <c r="JP156" i="3"/>
  <c r="JO156" i="3"/>
  <c r="JN156" i="3"/>
  <c r="JM156" i="3"/>
  <c r="JL156" i="3"/>
  <c r="JK156" i="3"/>
  <c r="JH156" i="3"/>
  <c r="JG156" i="3"/>
  <c r="JF156" i="3"/>
  <c r="JE156" i="3"/>
  <c r="JD156" i="3"/>
  <c r="JC156" i="3"/>
  <c r="JB156" i="3"/>
  <c r="JA156" i="3"/>
  <c r="IZ156" i="3"/>
  <c r="IY156" i="3"/>
  <c r="IX156" i="3"/>
  <c r="IW156" i="3"/>
  <c r="IV156" i="3"/>
  <c r="IS156" i="3"/>
  <c r="IR156" i="3"/>
  <c r="IQ156" i="3"/>
  <c r="IP156" i="3"/>
  <c r="IO156" i="3"/>
  <c r="IN156" i="3"/>
  <c r="IM156" i="3"/>
  <c r="IJ156" i="3"/>
  <c r="II156" i="3"/>
  <c r="IH156" i="3"/>
  <c r="IG156" i="3"/>
  <c r="IF156" i="3"/>
  <c r="KA20" i="3"/>
  <c r="JZ20" i="3"/>
  <c r="JY20" i="3"/>
  <c r="JX20" i="3"/>
  <c r="JW20" i="3"/>
  <c r="JV20" i="3"/>
  <c r="JU20" i="3"/>
  <c r="JT20" i="3"/>
  <c r="JS20" i="3"/>
  <c r="JR20" i="3"/>
  <c r="JQ20" i="3"/>
  <c r="JP20" i="3"/>
  <c r="JO20" i="3"/>
  <c r="JN20" i="3"/>
  <c r="JM20" i="3"/>
  <c r="JL20" i="3"/>
  <c r="JK20" i="3"/>
  <c r="JJ20" i="3"/>
  <c r="JI20" i="3"/>
  <c r="JH20" i="3"/>
  <c r="JG20" i="3"/>
  <c r="JF20" i="3"/>
  <c r="JE20" i="3"/>
  <c r="JD20" i="3"/>
  <c r="JC20" i="3"/>
  <c r="JB20" i="3"/>
  <c r="JA20" i="3"/>
  <c r="IZ20" i="3"/>
  <c r="IY20" i="3"/>
  <c r="IX20" i="3"/>
  <c r="IW20" i="3"/>
  <c r="IV20" i="3"/>
  <c r="IU20" i="3"/>
  <c r="IT20" i="3"/>
  <c r="IS20" i="3"/>
  <c r="IR20" i="3"/>
  <c r="IQ20" i="3"/>
  <c r="IP20" i="3"/>
  <c r="IO20" i="3"/>
  <c r="IN20" i="3"/>
  <c r="IM20" i="3"/>
  <c r="IL20" i="3"/>
  <c r="IK20" i="3"/>
  <c r="IJ20" i="3"/>
  <c r="II20" i="3"/>
  <c r="IH20" i="3"/>
  <c r="IG20" i="3"/>
  <c r="IF20" i="3"/>
  <c r="IE171" i="3"/>
  <c r="ID171" i="3"/>
  <c r="IC171" i="3"/>
  <c r="IB171" i="3"/>
  <c r="IA171" i="3"/>
  <c r="HZ171" i="3"/>
  <c r="HY171" i="3"/>
  <c r="HX171" i="3"/>
  <c r="HU171" i="3"/>
  <c r="HT171" i="3"/>
  <c r="HS171" i="3"/>
  <c r="HR171" i="3"/>
  <c r="HQ171" i="3"/>
  <c r="HP171" i="3"/>
  <c r="HO171" i="3"/>
  <c r="HL171" i="3"/>
  <c r="HK171" i="3"/>
  <c r="HJ171" i="3"/>
  <c r="HI171" i="3"/>
  <c r="HH171" i="3"/>
  <c r="IE170" i="3"/>
  <c r="ID170" i="3"/>
  <c r="IC170" i="3"/>
  <c r="IB170" i="3"/>
  <c r="IA170" i="3"/>
  <c r="HZ170" i="3"/>
  <c r="HY170" i="3"/>
  <c r="HX170" i="3"/>
  <c r="HU170" i="3"/>
  <c r="HT170" i="3"/>
  <c r="HS170" i="3"/>
  <c r="HR170" i="3"/>
  <c r="HQ170" i="3"/>
  <c r="HP170" i="3"/>
  <c r="HO170" i="3"/>
  <c r="HN170" i="3"/>
  <c r="HL170" i="3"/>
  <c r="HK170" i="3"/>
  <c r="HJ170" i="3"/>
  <c r="HI170" i="3"/>
  <c r="HH170" i="3"/>
  <c r="IE169" i="3"/>
  <c r="ID169" i="3"/>
  <c r="IC169" i="3"/>
  <c r="IB169" i="3"/>
  <c r="IA169" i="3"/>
  <c r="HZ169" i="3"/>
  <c r="HY169" i="3"/>
  <c r="HX169" i="3"/>
  <c r="HW169" i="3"/>
  <c r="HU169" i="3"/>
  <c r="HT169" i="3"/>
  <c r="HS169" i="3"/>
  <c r="HR169" i="3"/>
  <c r="HQ169" i="3"/>
  <c r="HP169" i="3"/>
  <c r="HO169" i="3"/>
  <c r="HN169" i="3"/>
  <c r="HL169" i="3"/>
  <c r="HK169" i="3"/>
  <c r="HJ169" i="3"/>
  <c r="HI169" i="3"/>
  <c r="HH169" i="3"/>
  <c r="IE168" i="3"/>
  <c r="ID168" i="3"/>
  <c r="IC168" i="3"/>
  <c r="IB168" i="3"/>
  <c r="IA168" i="3"/>
  <c r="HZ168" i="3"/>
  <c r="HY168" i="3"/>
  <c r="HX168" i="3"/>
  <c r="HU168" i="3"/>
  <c r="HT168" i="3"/>
  <c r="HS168" i="3"/>
  <c r="HR168" i="3"/>
  <c r="HQ168" i="3"/>
  <c r="HP168" i="3"/>
  <c r="HO168" i="3"/>
  <c r="HL168" i="3"/>
  <c r="HK168" i="3"/>
  <c r="HJ168" i="3"/>
  <c r="HI168" i="3"/>
  <c r="HH168" i="3"/>
  <c r="IE167" i="3"/>
  <c r="ID167" i="3"/>
  <c r="IC167" i="3"/>
  <c r="IB167" i="3"/>
  <c r="IA167" i="3"/>
  <c r="HZ167" i="3"/>
  <c r="HY167" i="3"/>
  <c r="HX167" i="3"/>
  <c r="HU167" i="3"/>
  <c r="HT167" i="3"/>
  <c r="HS167" i="3"/>
  <c r="HR167" i="3"/>
  <c r="HQ167" i="3"/>
  <c r="HP167" i="3"/>
  <c r="HO167" i="3"/>
  <c r="HN167" i="3"/>
  <c r="HL167" i="3"/>
  <c r="HK167" i="3"/>
  <c r="HJ167" i="3"/>
  <c r="HI167" i="3"/>
  <c r="HH167" i="3"/>
  <c r="IE166" i="3"/>
  <c r="ID166" i="3"/>
  <c r="IC166" i="3"/>
  <c r="IB166" i="3"/>
  <c r="IA166" i="3"/>
  <c r="HZ166" i="3"/>
  <c r="HY166" i="3"/>
  <c r="HX166" i="3"/>
  <c r="HU166" i="3"/>
  <c r="HT166" i="3"/>
  <c r="HS166" i="3"/>
  <c r="HR166" i="3"/>
  <c r="HQ166" i="3"/>
  <c r="HP166" i="3"/>
  <c r="HO166" i="3"/>
  <c r="HL166" i="3"/>
  <c r="HK166" i="3"/>
  <c r="HJ166" i="3"/>
  <c r="HI166" i="3"/>
  <c r="HH166" i="3"/>
  <c r="IE165" i="3"/>
  <c r="ID165" i="3"/>
  <c r="IC165" i="3"/>
  <c r="IB165" i="3"/>
  <c r="IA165" i="3"/>
  <c r="HZ165" i="3"/>
  <c r="HY165" i="3"/>
  <c r="HX165" i="3"/>
  <c r="HU165" i="3"/>
  <c r="HT165" i="3"/>
  <c r="HS165" i="3"/>
  <c r="HR165" i="3"/>
  <c r="HQ165" i="3"/>
  <c r="HP165" i="3"/>
  <c r="HO165" i="3"/>
  <c r="HL165" i="3"/>
  <c r="HK165" i="3"/>
  <c r="HJ165" i="3"/>
  <c r="HI165" i="3"/>
  <c r="HH165" i="3"/>
  <c r="IE164" i="3"/>
  <c r="ID164" i="3"/>
  <c r="IC164" i="3"/>
  <c r="IB164" i="3"/>
  <c r="IA164" i="3"/>
  <c r="HZ164" i="3"/>
  <c r="HY164" i="3"/>
  <c r="HX164" i="3"/>
  <c r="HW164" i="3"/>
  <c r="HU164" i="3"/>
  <c r="HT164" i="3"/>
  <c r="HS164" i="3"/>
  <c r="HR164" i="3"/>
  <c r="HQ164" i="3"/>
  <c r="HP164" i="3"/>
  <c r="HO164" i="3"/>
  <c r="HL164" i="3"/>
  <c r="HK164" i="3"/>
  <c r="HJ164" i="3"/>
  <c r="HI164" i="3"/>
  <c r="HH164" i="3"/>
  <c r="IE163" i="3"/>
  <c r="ID163" i="3"/>
  <c r="IC163" i="3"/>
  <c r="IB163" i="3"/>
  <c r="IA163" i="3"/>
  <c r="HZ163" i="3"/>
  <c r="HY163" i="3"/>
  <c r="HX163" i="3"/>
  <c r="HU163" i="3"/>
  <c r="HT163" i="3"/>
  <c r="HS163" i="3"/>
  <c r="HR163" i="3"/>
  <c r="HQ163" i="3"/>
  <c r="HP163" i="3"/>
  <c r="HO163" i="3"/>
  <c r="HL163" i="3"/>
  <c r="HK163" i="3"/>
  <c r="HJ163" i="3"/>
  <c r="HI163" i="3"/>
  <c r="HH163" i="3"/>
  <c r="IE162" i="3"/>
  <c r="ID162" i="3"/>
  <c r="IC162" i="3"/>
  <c r="IB162" i="3"/>
  <c r="IA162" i="3"/>
  <c r="HZ162" i="3"/>
  <c r="HY162" i="3"/>
  <c r="HX162" i="3"/>
  <c r="HW162" i="3"/>
  <c r="HU162" i="3"/>
  <c r="HT162" i="3"/>
  <c r="HS162" i="3"/>
  <c r="HR162" i="3"/>
  <c r="HQ162" i="3"/>
  <c r="HP162" i="3"/>
  <c r="HO162" i="3"/>
  <c r="HL162" i="3"/>
  <c r="HK162" i="3"/>
  <c r="HJ162" i="3"/>
  <c r="HI162" i="3"/>
  <c r="HH162" i="3"/>
  <c r="IE161" i="3"/>
  <c r="ID161" i="3"/>
  <c r="IC161" i="3"/>
  <c r="IB161" i="3"/>
  <c r="IA161" i="3"/>
  <c r="HZ161" i="3"/>
  <c r="HY161" i="3"/>
  <c r="HX161" i="3"/>
  <c r="HU161" i="3"/>
  <c r="HT161" i="3"/>
  <c r="HS161" i="3"/>
  <c r="HR161" i="3"/>
  <c r="HQ161" i="3"/>
  <c r="HP161" i="3"/>
  <c r="HO161" i="3"/>
  <c r="HL161" i="3"/>
  <c r="HK161" i="3"/>
  <c r="HJ161" i="3"/>
  <c r="HI161" i="3"/>
  <c r="HH161" i="3"/>
  <c r="IE160" i="3"/>
  <c r="ID160" i="3"/>
  <c r="IC160" i="3"/>
  <c r="IB160" i="3"/>
  <c r="IA160" i="3"/>
  <c r="HZ160" i="3"/>
  <c r="HY160" i="3"/>
  <c r="HX160" i="3"/>
  <c r="HW160" i="3"/>
  <c r="HU160" i="3"/>
  <c r="HT160" i="3"/>
  <c r="HS160" i="3"/>
  <c r="HR160" i="3"/>
  <c r="HQ160" i="3"/>
  <c r="HP160" i="3"/>
  <c r="HO160" i="3"/>
  <c r="HL160" i="3"/>
  <c r="HK160" i="3"/>
  <c r="HJ160" i="3"/>
  <c r="HI160" i="3"/>
  <c r="HH160" i="3"/>
  <c r="IE159" i="3"/>
  <c r="ID159" i="3"/>
  <c r="IC159" i="3"/>
  <c r="IB159" i="3"/>
  <c r="IA159" i="3"/>
  <c r="HZ159" i="3"/>
  <c r="HY159" i="3"/>
  <c r="HX159" i="3"/>
  <c r="HU159" i="3"/>
  <c r="HT159" i="3"/>
  <c r="HS159" i="3"/>
  <c r="HR159" i="3"/>
  <c r="HQ159" i="3"/>
  <c r="HP159" i="3"/>
  <c r="HO159" i="3"/>
  <c r="HL159" i="3"/>
  <c r="HK159" i="3"/>
  <c r="HJ159" i="3"/>
  <c r="HI159" i="3"/>
  <c r="HH159" i="3"/>
  <c r="IE158" i="3"/>
  <c r="ID158" i="3"/>
  <c r="IC158" i="3"/>
  <c r="IB158" i="3"/>
  <c r="IA158" i="3"/>
  <c r="HZ158" i="3"/>
  <c r="HY158" i="3"/>
  <c r="HX158" i="3"/>
  <c r="HW158" i="3"/>
  <c r="HU158" i="3"/>
  <c r="HT158" i="3"/>
  <c r="HS158" i="3"/>
  <c r="HR158" i="3"/>
  <c r="HQ158" i="3"/>
  <c r="HP158" i="3"/>
  <c r="HO158" i="3"/>
  <c r="HL158" i="3"/>
  <c r="HK158" i="3"/>
  <c r="HJ158" i="3"/>
  <c r="HI158" i="3"/>
  <c r="HH158" i="3"/>
  <c r="IE157" i="3"/>
  <c r="ID157" i="3"/>
  <c r="IC157" i="3"/>
  <c r="IB157" i="3"/>
  <c r="IA157" i="3"/>
  <c r="HZ157" i="3"/>
  <c r="HY157" i="3"/>
  <c r="HX157" i="3"/>
  <c r="HU157" i="3"/>
  <c r="HT157" i="3"/>
  <c r="HS157" i="3"/>
  <c r="HR157" i="3"/>
  <c r="HQ157" i="3"/>
  <c r="HP157" i="3"/>
  <c r="HO157" i="3"/>
  <c r="HL157" i="3"/>
  <c r="HK157" i="3"/>
  <c r="HJ157" i="3"/>
  <c r="HI157" i="3"/>
  <c r="HH157" i="3"/>
  <c r="IE156" i="3"/>
  <c r="ID156" i="3"/>
  <c r="IC156" i="3"/>
  <c r="IB156" i="3"/>
  <c r="IA156" i="3"/>
  <c r="HZ156" i="3"/>
  <c r="HY156" i="3"/>
  <c r="HX156" i="3"/>
  <c r="HW156" i="3"/>
  <c r="HU156" i="3"/>
  <c r="HT156" i="3"/>
  <c r="HS156" i="3"/>
  <c r="HR156" i="3"/>
  <c r="HQ156" i="3"/>
  <c r="HP156" i="3"/>
  <c r="HO156" i="3"/>
  <c r="HL156" i="3"/>
  <c r="HK156" i="3"/>
  <c r="HJ156" i="3"/>
  <c r="HI156" i="3"/>
  <c r="HH156" i="3"/>
  <c r="IE20" i="3"/>
  <c r="ID20" i="3"/>
  <c r="IC20" i="3"/>
  <c r="IB20" i="3"/>
  <c r="IA20" i="3"/>
  <c r="HZ20" i="3"/>
  <c r="HY20" i="3"/>
  <c r="HX20" i="3"/>
  <c r="HW20" i="3"/>
  <c r="HV20" i="3"/>
  <c r="HU20" i="3"/>
  <c r="HT20" i="3"/>
  <c r="HS20" i="3"/>
  <c r="HR20" i="3"/>
  <c r="HQ20" i="3"/>
  <c r="HP20" i="3"/>
  <c r="HO20" i="3"/>
  <c r="HN20" i="3"/>
  <c r="HM20" i="3"/>
  <c r="HL20" i="3"/>
  <c r="HK20" i="3"/>
  <c r="HJ20" i="3"/>
  <c r="HI20" i="3"/>
  <c r="HH20" i="3"/>
  <c r="I61" i="19" l="1"/>
  <c r="I36" i="19"/>
  <c r="J61" i="19"/>
  <c r="J36" i="19"/>
  <c r="D8" i="19"/>
  <c r="C38" i="3"/>
  <c r="D17" i="19" s="1"/>
  <c r="C8" i="19"/>
  <c r="LK37" i="3"/>
  <c r="LC159" i="3"/>
  <c r="LB37" i="3"/>
  <c r="HM156" i="3"/>
  <c r="HM171" i="3"/>
  <c r="KM37" i="3"/>
  <c r="KU37" i="3"/>
  <c r="LC37" i="3"/>
  <c r="KE37" i="3"/>
  <c r="KL37" i="3"/>
  <c r="KD37" i="3"/>
  <c r="KT37" i="3"/>
  <c r="KW159" i="3"/>
  <c r="KN158" i="3"/>
  <c r="KO158" i="3"/>
  <c r="KP159" i="3"/>
  <c r="KN159" i="3"/>
  <c r="KH37" i="3"/>
  <c r="KP37" i="3"/>
  <c r="KX37" i="3"/>
  <c r="J13" i="19" s="1"/>
  <c r="LF37" i="3"/>
  <c r="KX162" i="3"/>
  <c r="J67" i="19" s="1"/>
  <c r="KW162" i="3"/>
  <c r="KI37" i="3"/>
  <c r="KQ37" i="3"/>
  <c r="KY37" i="3"/>
  <c r="KO162" i="3"/>
  <c r="KN162" i="3"/>
  <c r="KO166" i="3"/>
  <c r="KN166" i="3"/>
  <c r="KX167" i="3"/>
  <c r="J39" i="19" s="1"/>
  <c r="KW167" i="3"/>
  <c r="KO170" i="3"/>
  <c r="KN170" i="3"/>
  <c r="KX171" i="3"/>
  <c r="J44" i="19" s="1"/>
  <c r="KW171" i="3"/>
  <c r="KW157" i="3"/>
  <c r="KW158" i="3"/>
  <c r="KX158" i="3"/>
  <c r="J63" i="19" s="1"/>
  <c r="KO160" i="3"/>
  <c r="KN160" i="3"/>
  <c r="KN165" i="3"/>
  <c r="KO165" i="3"/>
  <c r="KX159" i="3"/>
  <c r="J64" i="19" s="1"/>
  <c r="KC37" i="3"/>
  <c r="KG37" i="3"/>
  <c r="KK37" i="3"/>
  <c r="KO37" i="3"/>
  <c r="KS37" i="3"/>
  <c r="LA37" i="3"/>
  <c r="LE37" i="3"/>
  <c r="KF37" i="3"/>
  <c r="KV37" i="3"/>
  <c r="LD37" i="3"/>
  <c r="KO161" i="3"/>
  <c r="KN161" i="3"/>
  <c r="KX166" i="3"/>
  <c r="J38" i="19" s="1"/>
  <c r="KW166" i="3"/>
  <c r="KO169" i="3"/>
  <c r="KN169" i="3"/>
  <c r="KX170" i="3"/>
  <c r="J43" i="19" s="1"/>
  <c r="KW170" i="3"/>
  <c r="KW156" i="3"/>
  <c r="KN157" i="3"/>
  <c r="KW163" i="3"/>
  <c r="KO156" i="3"/>
  <c r="KN156" i="3"/>
  <c r="KN164" i="3"/>
  <c r="KB37" i="3"/>
  <c r="KJ37" i="3"/>
  <c r="I13" i="19" s="1"/>
  <c r="KR37" i="3"/>
  <c r="KZ37" i="3"/>
  <c r="KX164" i="3"/>
  <c r="J69" i="19" s="1"/>
  <c r="KW164" i="3"/>
  <c r="KX168" i="3"/>
  <c r="J40" i="19" s="1"/>
  <c r="KW168" i="3"/>
  <c r="KO171" i="3"/>
  <c r="KN171" i="3"/>
  <c r="KW161" i="3"/>
  <c r="KO163" i="3"/>
  <c r="KN163" i="3"/>
  <c r="KX165" i="3"/>
  <c r="J37" i="19" s="1"/>
  <c r="KW165" i="3"/>
  <c r="KO168" i="3"/>
  <c r="KN168" i="3"/>
  <c r="KW160" i="3"/>
  <c r="KW169" i="3"/>
  <c r="KO167" i="3"/>
  <c r="KN167" i="3"/>
  <c r="IT169" i="3"/>
  <c r="HN171" i="3"/>
  <c r="IH37" i="3"/>
  <c r="JF37" i="3"/>
  <c r="JV37" i="3"/>
  <c r="IU157" i="3"/>
  <c r="IT157" i="3"/>
  <c r="IU161" i="3"/>
  <c r="IT161" i="3"/>
  <c r="IU162" i="3"/>
  <c r="IT162" i="3"/>
  <c r="IU163" i="3"/>
  <c r="IT163" i="3"/>
  <c r="II37" i="3"/>
  <c r="IM37" i="3"/>
  <c r="IQ37" i="3"/>
  <c r="IU37" i="3"/>
  <c r="IY37" i="3"/>
  <c r="JC37" i="3"/>
  <c r="JG37" i="3"/>
  <c r="JK37" i="3"/>
  <c r="JO37" i="3"/>
  <c r="JS37" i="3"/>
  <c r="JW37" i="3"/>
  <c r="KA37" i="3"/>
  <c r="IL37" i="3"/>
  <c r="JB37" i="3"/>
  <c r="JN37" i="3"/>
  <c r="IU156" i="3"/>
  <c r="IT156" i="3"/>
  <c r="IU158" i="3"/>
  <c r="IT158" i="3"/>
  <c r="IU159" i="3"/>
  <c r="IT159" i="3"/>
  <c r="IU160" i="3"/>
  <c r="IT160" i="3"/>
  <c r="IU164" i="3"/>
  <c r="IT164" i="3"/>
  <c r="IF37" i="3"/>
  <c r="IJ37" i="3"/>
  <c r="IN37" i="3"/>
  <c r="IR37" i="3"/>
  <c r="IV37" i="3"/>
  <c r="IZ37" i="3"/>
  <c r="JD37" i="3"/>
  <c r="JH37" i="3"/>
  <c r="JL37" i="3"/>
  <c r="JP37" i="3"/>
  <c r="JT37" i="3"/>
  <c r="JX37" i="3"/>
  <c r="IP37" i="3"/>
  <c r="IX37" i="3"/>
  <c r="JJ37" i="3"/>
  <c r="JZ37" i="3"/>
  <c r="IG37" i="3"/>
  <c r="IO37" i="3"/>
  <c r="IS37" i="3"/>
  <c r="IW37" i="3"/>
  <c r="JA37" i="3"/>
  <c r="JE37" i="3"/>
  <c r="JM37" i="3"/>
  <c r="JQ37" i="3"/>
  <c r="JU37" i="3"/>
  <c r="JY37" i="3"/>
  <c r="JS157" i="3"/>
  <c r="JR157" i="3"/>
  <c r="JS158" i="3"/>
  <c r="JR158" i="3"/>
  <c r="JS160" i="3"/>
  <c r="JR160" i="3"/>
  <c r="JS161" i="3"/>
  <c r="JR161" i="3"/>
  <c r="JS163" i="3"/>
  <c r="JR163" i="3"/>
  <c r="JS164" i="3"/>
  <c r="JR164" i="3"/>
  <c r="IT165" i="3"/>
  <c r="JJ166" i="3"/>
  <c r="JI166" i="3"/>
  <c r="IT167" i="3"/>
  <c r="IL156" i="3"/>
  <c r="IK156" i="3"/>
  <c r="JJ156" i="3"/>
  <c r="JI156" i="3"/>
  <c r="IL157" i="3"/>
  <c r="IK157" i="3"/>
  <c r="JJ157" i="3"/>
  <c r="JI157" i="3"/>
  <c r="IK158" i="3"/>
  <c r="JJ158" i="3"/>
  <c r="JI158" i="3"/>
  <c r="IK159" i="3"/>
  <c r="IL159" i="3"/>
  <c r="JJ159" i="3"/>
  <c r="JI159" i="3"/>
  <c r="IL160" i="3"/>
  <c r="IK160" i="3"/>
  <c r="JJ160" i="3"/>
  <c r="JI160" i="3"/>
  <c r="IL161" i="3"/>
  <c r="IK161" i="3"/>
  <c r="JJ161" i="3"/>
  <c r="JI161" i="3"/>
  <c r="IL162" i="3"/>
  <c r="IK162" i="3"/>
  <c r="JJ162" i="3"/>
  <c r="JI162" i="3"/>
  <c r="IL163" i="3"/>
  <c r="IK163" i="3"/>
  <c r="JJ163" i="3"/>
  <c r="JI163" i="3"/>
  <c r="IK164" i="3"/>
  <c r="IL164" i="3"/>
  <c r="JJ164" i="3"/>
  <c r="JI164" i="3"/>
  <c r="IL165" i="3"/>
  <c r="IK165" i="3"/>
  <c r="IL166" i="3"/>
  <c r="IK166" i="3"/>
  <c r="JR166" i="3"/>
  <c r="IL168" i="3"/>
  <c r="IK168" i="3"/>
  <c r="JR168" i="3"/>
  <c r="IL170" i="3"/>
  <c r="IK170" i="3"/>
  <c r="JR170" i="3"/>
  <c r="JS156" i="3"/>
  <c r="JR156" i="3"/>
  <c r="JS159" i="3"/>
  <c r="JR159" i="3"/>
  <c r="JS162" i="3"/>
  <c r="JR162" i="3"/>
  <c r="JJ168" i="3"/>
  <c r="JI168" i="3"/>
  <c r="JJ170" i="3"/>
  <c r="JI170" i="3"/>
  <c r="IU171" i="3"/>
  <c r="IT171" i="3"/>
  <c r="JS171" i="3"/>
  <c r="JR171" i="3"/>
  <c r="JJ165" i="3"/>
  <c r="JI165" i="3"/>
  <c r="IT166" i="3"/>
  <c r="JJ167" i="3"/>
  <c r="JI167" i="3"/>
  <c r="IT168" i="3"/>
  <c r="JJ169" i="3"/>
  <c r="JI169" i="3"/>
  <c r="IT170" i="3"/>
  <c r="IL158" i="3"/>
  <c r="JR165" i="3"/>
  <c r="IL167" i="3"/>
  <c r="IK167" i="3"/>
  <c r="JR167" i="3"/>
  <c r="IL169" i="3"/>
  <c r="IK169" i="3"/>
  <c r="JR169" i="3"/>
  <c r="IL171" i="3"/>
  <c r="IK171" i="3"/>
  <c r="JJ171" i="3"/>
  <c r="JI171" i="3"/>
  <c r="IB37" i="3"/>
  <c r="HH37" i="3"/>
  <c r="HL37" i="3"/>
  <c r="HP37" i="3"/>
  <c r="HT37" i="3"/>
  <c r="HX37" i="3"/>
  <c r="HK37" i="3"/>
  <c r="HO37" i="3"/>
  <c r="HS37" i="3"/>
  <c r="HW37" i="3"/>
  <c r="IA37" i="3"/>
  <c r="IE37" i="3"/>
  <c r="HV166" i="3"/>
  <c r="HW166" i="3"/>
  <c r="HN158" i="3"/>
  <c r="HM158" i="3"/>
  <c r="HN162" i="3"/>
  <c r="HM162" i="3"/>
  <c r="HM164" i="3"/>
  <c r="HN164" i="3"/>
  <c r="HN168" i="3"/>
  <c r="HM168" i="3"/>
  <c r="HM163" i="3"/>
  <c r="HW171" i="3"/>
  <c r="HV171" i="3"/>
  <c r="HI37" i="3"/>
  <c r="HQ37" i="3"/>
  <c r="HU37" i="3"/>
  <c r="HY37" i="3"/>
  <c r="IC37" i="3"/>
  <c r="HN157" i="3"/>
  <c r="HM157" i="3"/>
  <c r="HN161" i="3"/>
  <c r="HM161" i="3"/>
  <c r="HM165" i="3"/>
  <c r="HN163" i="3"/>
  <c r="HJ37" i="3"/>
  <c r="HN37" i="3"/>
  <c r="HR37" i="3"/>
  <c r="HZ37" i="3"/>
  <c r="ID37" i="3"/>
  <c r="HV158" i="3"/>
  <c r="HV162" i="3"/>
  <c r="HM170" i="3"/>
  <c r="HN156" i="3"/>
  <c r="HN165" i="3"/>
  <c r="HM160" i="3"/>
  <c r="HN160" i="3"/>
  <c r="HN166" i="3"/>
  <c r="HM166" i="3"/>
  <c r="HN159" i="3"/>
  <c r="HM159" i="3"/>
  <c r="HW157" i="3"/>
  <c r="HV157" i="3"/>
  <c r="HW159" i="3"/>
  <c r="HV159" i="3"/>
  <c r="HW161" i="3"/>
  <c r="HV161" i="3"/>
  <c r="HW163" i="3"/>
  <c r="HV163" i="3"/>
  <c r="HW165" i="3"/>
  <c r="HV165" i="3"/>
  <c r="HW167" i="3"/>
  <c r="HV167" i="3"/>
  <c r="HW168" i="3"/>
  <c r="HV168" i="3"/>
  <c r="HV170" i="3"/>
  <c r="HW170" i="3"/>
  <c r="HV156" i="3"/>
  <c r="HV160" i="3"/>
  <c r="HV164" i="3"/>
  <c r="HM167" i="3"/>
  <c r="HV169" i="3"/>
  <c r="HM169" i="3"/>
  <c r="J20" i="3"/>
  <c r="B20" i="3"/>
  <c r="C20" i="3"/>
  <c r="D20" i="3"/>
  <c r="E20" i="3"/>
  <c r="F20" i="3"/>
  <c r="G20" i="3"/>
  <c r="H20" i="3"/>
  <c r="I20" i="3"/>
  <c r="K20" i="3"/>
  <c r="L20" i="3"/>
  <c r="M20" i="3"/>
  <c r="N20" i="3"/>
  <c r="O20" i="3"/>
  <c r="P20" i="3"/>
  <c r="Q20" i="3"/>
  <c r="R20" i="3"/>
  <c r="S20" i="3"/>
  <c r="T20" i="3"/>
  <c r="U20" i="3"/>
  <c r="V20" i="3"/>
  <c r="W20" i="3"/>
  <c r="X20" i="3"/>
  <c r="Y20" i="3"/>
  <c r="Z20" i="3"/>
  <c r="AA20" i="3"/>
  <c r="AB20" i="3"/>
  <c r="AC20" i="3"/>
  <c r="AD20" i="3"/>
  <c r="AE20" i="3"/>
  <c r="AF20" i="3"/>
  <c r="AG20" i="3"/>
  <c r="AH20" i="3"/>
  <c r="AI20" i="3"/>
  <c r="AJ20" i="3"/>
  <c r="AK20" i="3"/>
  <c r="AL20" i="3"/>
  <c r="AM20" i="3"/>
  <c r="AN20" i="3"/>
  <c r="AO20" i="3"/>
  <c r="AP20" i="3"/>
  <c r="AQ20" i="3"/>
  <c r="AR20" i="3"/>
  <c r="AS20" i="3"/>
  <c r="AT20" i="3"/>
  <c r="AU20" i="3"/>
  <c r="AV20" i="3"/>
  <c r="AW20" i="3"/>
  <c r="AX20" i="3"/>
  <c r="AY20" i="3"/>
  <c r="AZ20" i="3"/>
  <c r="BA20" i="3"/>
  <c r="BB20" i="3"/>
  <c r="BC20" i="3"/>
  <c r="BD20" i="3"/>
  <c r="BE20" i="3"/>
  <c r="BF20" i="3"/>
  <c r="BG20" i="3"/>
  <c r="BH20" i="3"/>
  <c r="BI20" i="3"/>
  <c r="BJ20" i="3"/>
  <c r="BK20" i="3"/>
  <c r="BL20" i="3"/>
  <c r="BM20" i="3"/>
  <c r="BN20" i="3"/>
  <c r="BO20" i="3"/>
  <c r="BP20" i="3"/>
  <c r="BQ20" i="3"/>
  <c r="BR20" i="3"/>
  <c r="BS20" i="3"/>
  <c r="BT20" i="3"/>
  <c r="BU20" i="3"/>
  <c r="BV20" i="3"/>
  <c r="BW20" i="3"/>
  <c r="BX20" i="3"/>
  <c r="BY20" i="3"/>
  <c r="BZ20" i="3"/>
  <c r="CA20" i="3"/>
  <c r="CB20" i="3"/>
  <c r="CC20" i="3"/>
  <c r="CD20" i="3"/>
  <c r="CE20" i="3"/>
  <c r="CF20" i="3"/>
  <c r="CG20" i="3"/>
  <c r="CH20" i="3"/>
  <c r="CI20" i="3"/>
  <c r="CJ20" i="3"/>
  <c r="CK20" i="3"/>
  <c r="CL20" i="3"/>
  <c r="CM20" i="3"/>
  <c r="CN20" i="3"/>
  <c r="CO20" i="3"/>
  <c r="CP20" i="3"/>
  <c r="CQ20" i="3"/>
  <c r="CR20" i="3"/>
  <c r="CS20" i="3"/>
  <c r="CT20" i="3"/>
  <c r="CU20" i="3"/>
  <c r="CV20" i="3"/>
  <c r="CW20" i="3"/>
  <c r="CX20" i="3"/>
  <c r="CY20" i="3"/>
  <c r="CZ20" i="3"/>
  <c r="DA20" i="3"/>
  <c r="DB20" i="3"/>
  <c r="DC20" i="3"/>
  <c r="DD20" i="3"/>
  <c r="DE20" i="3"/>
  <c r="DF20" i="3"/>
  <c r="DG20" i="3"/>
  <c r="DH20" i="3"/>
  <c r="DI20" i="3"/>
  <c r="DJ20" i="3"/>
  <c r="DK20" i="3"/>
  <c r="DL20" i="3"/>
  <c r="DM20" i="3"/>
  <c r="DN20" i="3"/>
  <c r="DO20" i="3"/>
  <c r="DP20" i="3"/>
  <c r="DQ20" i="3"/>
  <c r="DR20" i="3"/>
  <c r="DS20" i="3"/>
  <c r="DT20" i="3"/>
  <c r="DU20" i="3"/>
  <c r="DV20" i="3"/>
  <c r="DW20" i="3"/>
  <c r="DX20" i="3"/>
  <c r="DY20" i="3"/>
  <c r="DZ20" i="3"/>
  <c r="EA20" i="3"/>
  <c r="EB20" i="3"/>
  <c r="EC20" i="3"/>
  <c r="ED20" i="3"/>
  <c r="EE20" i="3"/>
  <c r="EF20" i="3"/>
  <c r="EG20" i="3"/>
  <c r="EH20" i="3"/>
  <c r="EI20" i="3"/>
  <c r="EJ20" i="3"/>
  <c r="EK20" i="3"/>
  <c r="EL20" i="3"/>
  <c r="EM20" i="3"/>
  <c r="EN20" i="3"/>
  <c r="EO20" i="3"/>
  <c r="EP20" i="3"/>
  <c r="EQ20" i="3"/>
  <c r="ER20" i="3"/>
  <c r="ES20" i="3"/>
  <c r="ET20" i="3"/>
  <c r="EU20" i="3"/>
  <c r="EV20" i="3"/>
  <c r="EW20" i="3"/>
  <c r="EX20" i="3"/>
  <c r="EY20" i="3"/>
  <c r="EZ20" i="3"/>
  <c r="FA20" i="3"/>
  <c r="FB20" i="3"/>
  <c r="FC20" i="3"/>
  <c r="FD20" i="3"/>
  <c r="FE20" i="3"/>
  <c r="FF20" i="3"/>
  <c r="FG20" i="3"/>
  <c r="FH20" i="3"/>
  <c r="FI20" i="3"/>
  <c r="FJ20" i="3"/>
  <c r="FK20" i="3"/>
  <c r="FL20" i="3"/>
  <c r="FM20" i="3"/>
  <c r="FN20" i="3"/>
  <c r="FO20" i="3"/>
  <c r="FP20" i="3"/>
  <c r="FQ20" i="3"/>
  <c r="FR20" i="3"/>
  <c r="FS20" i="3"/>
  <c r="FT20" i="3"/>
  <c r="FU20" i="3"/>
  <c r="FV20" i="3"/>
  <c r="FW20" i="3"/>
  <c r="FX20" i="3"/>
  <c r="FY20" i="3"/>
  <c r="FZ20" i="3"/>
  <c r="GA20" i="3"/>
  <c r="GB20" i="3"/>
  <c r="GC20" i="3"/>
  <c r="GD20" i="3"/>
  <c r="GE20" i="3"/>
  <c r="GF20" i="3"/>
  <c r="GG20" i="3"/>
  <c r="GH20" i="3"/>
  <c r="GI20" i="3"/>
  <c r="GJ20" i="3"/>
  <c r="GK20" i="3"/>
  <c r="GL20" i="3"/>
  <c r="GM20" i="3"/>
  <c r="GN20" i="3"/>
  <c r="GO20" i="3"/>
  <c r="GP20" i="3"/>
  <c r="GQ20" i="3"/>
  <c r="GR20" i="3"/>
  <c r="GS20" i="3"/>
  <c r="GT20" i="3"/>
  <c r="GU20" i="3"/>
  <c r="GV20" i="3"/>
  <c r="GW20" i="3"/>
  <c r="GX20" i="3"/>
  <c r="GY20" i="3"/>
  <c r="GZ20" i="3"/>
  <c r="HA20" i="3"/>
  <c r="HB20" i="3"/>
  <c r="HC20" i="3"/>
  <c r="HD20" i="3"/>
  <c r="HE20" i="3"/>
  <c r="HF20" i="3"/>
  <c r="HG20" i="3"/>
  <c r="KN37" i="3" l="1"/>
  <c r="KW37" i="3"/>
  <c r="JR37" i="3"/>
  <c r="IK37" i="3"/>
  <c r="IT37" i="3"/>
  <c r="JI37" i="3"/>
  <c r="HM37" i="3"/>
  <c r="HV37" i="3"/>
  <c r="F12" i="21" l="1"/>
  <c r="I10" i="20" s="1"/>
  <c r="F11" i="21"/>
  <c r="I9" i="20" s="1"/>
  <c r="F10" i="21"/>
  <c r="I8" i="20" s="1"/>
  <c r="F9" i="21"/>
  <c r="I7" i="20" s="1"/>
  <c r="F8" i="21"/>
  <c r="F7" i="21"/>
  <c r="I6" i="20" s="1"/>
  <c r="F6" i="21"/>
  <c r="B12" i="22" l="1"/>
  <c r="D42" i="22" l="1"/>
  <c r="D43" i="22"/>
  <c r="D44" i="22"/>
  <c r="D41" i="22"/>
  <c r="D40" i="22"/>
  <c r="C39" i="22"/>
  <c r="L57" i="19" s="1"/>
  <c r="C40" i="22"/>
  <c r="L24" i="19" s="1"/>
  <c r="C41" i="22"/>
  <c r="L25" i="19" s="1"/>
  <c r="C42" i="22"/>
  <c r="L26" i="19" s="1"/>
  <c r="C43" i="22"/>
  <c r="L27" i="19" s="1"/>
  <c r="C44" i="22"/>
  <c r="L28" i="19" s="1"/>
  <c r="C45" i="22"/>
  <c r="L30" i="19" s="1"/>
  <c r="C46" i="22"/>
  <c r="L31" i="19" s="1"/>
  <c r="C32" i="22"/>
  <c r="L50" i="19" s="1"/>
  <c r="C33" i="22"/>
  <c r="L51" i="19" s="1"/>
  <c r="C34" i="22"/>
  <c r="L52" i="19" s="1"/>
  <c r="C35" i="22"/>
  <c r="L53" i="19" s="1"/>
  <c r="C36" i="22"/>
  <c r="L54" i="19" s="1"/>
  <c r="C37" i="22"/>
  <c r="L55" i="19" s="1"/>
  <c r="C38" i="22"/>
  <c r="L56" i="19" s="1"/>
  <c r="C31" i="22"/>
  <c r="E43" i="22" l="1"/>
  <c r="E42" i="22"/>
  <c r="E41" i="22"/>
  <c r="E40" i="22"/>
  <c r="E44" i="22"/>
  <c r="B23" i="22" l="1"/>
  <c r="C22" i="3" s="1"/>
  <c r="D22" i="3" l="1"/>
  <c r="C40" i="3"/>
  <c r="D16" i="19" s="1"/>
  <c r="C39" i="3"/>
  <c r="D15" i="19" s="1"/>
  <c r="BL171" i="3"/>
  <c r="BK171" i="3"/>
  <c r="BJ171" i="3"/>
  <c r="BI171" i="3"/>
  <c r="BH171" i="3"/>
  <c r="BL170" i="3"/>
  <c r="BK170" i="3"/>
  <c r="BJ170" i="3"/>
  <c r="BI170" i="3"/>
  <c r="BH170" i="3"/>
  <c r="BG170" i="3"/>
  <c r="BL169" i="3"/>
  <c r="BK169" i="3"/>
  <c r="BJ169" i="3"/>
  <c r="BH169" i="3"/>
  <c r="BG169" i="3"/>
  <c r="BL168" i="3"/>
  <c r="BK168" i="3"/>
  <c r="BJ168" i="3"/>
  <c r="BI168" i="3"/>
  <c r="BG168" i="3"/>
  <c r="BL167" i="3"/>
  <c r="BK167" i="3"/>
  <c r="BJ167" i="3"/>
  <c r="BI167" i="3"/>
  <c r="BH167" i="3"/>
  <c r="BL166" i="3"/>
  <c r="BK166" i="3"/>
  <c r="BJ166" i="3"/>
  <c r="BI166" i="3"/>
  <c r="BH166" i="3"/>
  <c r="BL165" i="3"/>
  <c r="BK165" i="3"/>
  <c r="BJ165" i="3"/>
  <c r="BH165" i="3"/>
  <c r="BG165" i="3"/>
  <c r="BL164" i="3"/>
  <c r="BK164" i="3"/>
  <c r="BJ164" i="3"/>
  <c r="BI164" i="3"/>
  <c r="BG164" i="3"/>
  <c r="BL163" i="3"/>
  <c r="BK163" i="3"/>
  <c r="BJ163" i="3"/>
  <c r="BI163" i="3"/>
  <c r="BH163" i="3"/>
  <c r="BL162" i="3"/>
  <c r="BK162" i="3"/>
  <c r="BI162" i="3"/>
  <c r="BH162" i="3"/>
  <c r="BG162" i="3"/>
  <c r="BL161" i="3"/>
  <c r="BK161" i="3"/>
  <c r="BJ161" i="3"/>
  <c r="BH161" i="3"/>
  <c r="BG161" i="3"/>
  <c r="BL160" i="3"/>
  <c r="BK160" i="3"/>
  <c r="BJ160" i="3"/>
  <c r="BI160" i="3"/>
  <c r="BG160" i="3"/>
  <c r="BL159" i="3"/>
  <c r="BK159" i="3"/>
  <c r="BJ159" i="3"/>
  <c r="BI159" i="3"/>
  <c r="BH159" i="3"/>
  <c r="BL158" i="3"/>
  <c r="BK158" i="3"/>
  <c r="BI158" i="3"/>
  <c r="BH158" i="3"/>
  <c r="BG158" i="3"/>
  <c r="BL157" i="3"/>
  <c r="BK157" i="3"/>
  <c r="BJ157" i="3"/>
  <c r="BH157" i="3"/>
  <c r="BG157" i="3"/>
  <c r="BL156" i="3"/>
  <c r="BK156" i="3"/>
  <c r="BJ156" i="3"/>
  <c r="BI156" i="3"/>
  <c r="BG156" i="3"/>
  <c r="E22" i="3" l="1"/>
  <c r="D40" i="3"/>
  <c r="E16" i="19" s="1"/>
  <c r="D39" i="3"/>
  <c r="E15" i="19" s="1"/>
  <c r="O158" i="3"/>
  <c r="O162" i="3"/>
  <c r="O166" i="3"/>
  <c r="O170" i="3"/>
  <c r="O160" i="3"/>
  <c r="N164" i="3"/>
  <c r="O171" i="3"/>
  <c r="N168" i="3"/>
  <c r="O168" i="3"/>
  <c r="N171" i="3"/>
  <c r="BF157" i="3"/>
  <c r="BI157" i="3"/>
  <c r="BF159" i="3"/>
  <c r="BG159" i="3"/>
  <c r="BF161" i="3"/>
  <c r="BI161" i="3"/>
  <c r="BJ162" i="3"/>
  <c r="BF162" i="3"/>
  <c r="BF164" i="3"/>
  <c r="BH164" i="3"/>
  <c r="BF167" i="3"/>
  <c r="BG167" i="3"/>
  <c r="BF169" i="3"/>
  <c r="BI169" i="3"/>
  <c r="N157" i="3"/>
  <c r="O157" i="3"/>
  <c r="N165" i="3"/>
  <c r="O165" i="3"/>
  <c r="N169" i="3"/>
  <c r="O169" i="3"/>
  <c r="N156" i="3"/>
  <c r="O156" i="3"/>
  <c r="N159" i="3"/>
  <c r="N163" i="3"/>
  <c r="N161" i="3"/>
  <c r="O161" i="3"/>
  <c r="BF160" i="3"/>
  <c r="BH160" i="3"/>
  <c r="BF165" i="3"/>
  <c r="BI165" i="3"/>
  <c r="BF171" i="3"/>
  <c r="BG171" i="3"/>
  <c r="N158" i="3"/>
  <c r="N166" i="3"/>
  <c r="N170" i="3"/>
  <c r="BF166" i="3"/>
  <c r="BF170" i="3"/>
  <c r="O164" i="3"/>
  <c r="BF156" i="3"/>
  <c r="BH156" i="3"/>
  <c r="BF158" i="3"/>
  <c r="BJ158" i="3"/>
  <c r="BF163" i="3"/>
  <c r="BG163" i="3"/>
  <c r="BF168" i="3"/>
  <c r="BH168" i="3"/>
  <c r="N162" i="3"/>
  <c r="O159" i="3"/>
  <c r="O163" i="3"/>
  <c r="O167" i="3"/>
  <c r="N160" i="3"/>
  <c r="N167" i="3"/>
  <c r="BG166" i="3"/>
  <c r="BH37" i="3"/>
  <c r="BL37" i="3"/>
  <c r="BI37" i="3"/>
  <c r="BJ37" i="3"/>
  <c r="BG37" i="3"/>
  <c r="BK37" i="3"/>
  <c r="O37" i="3"/>
  <c r="F22" i="3" l="1"/>
  <c r="E40" i="3"/>
  <c r="E39" i="3"/>
  <c r="BF37" i="3"/>
  <c r="N37" i="3"/>
  <c r="G22" i="3" l="1"/>
  <c r="F39" i="3"/>
  <c r="F40" i="3"/>
  <c r="DD157" i="3"/>
  <c r="DE157" i="3"/>
  <c r="DH157" i="3"/>
  <c r="DI157" i="3"/>
  <c r="DM157" i="3"/>
  <c r="DP157" i="3"/>
  <c r="DQ157" i="3"/>
  <c r="DT157" i="3"/>
  <c r="DX157" i="3"/>
  <c r="EB157" i="3"/>
  <c r="EF157" i="3"/>
  <c r="EJ157" i="3"/>
  <c r="EK157" i="3"/>
  <c r="EN157" i="3"/>
  <c r="EO157" i="3"/>
  <c r="ER157" i="3"/>
  <c r="ES157" i="3"/>
  <c r="EW157" i="3"/>
  <c r="EZ157" i="3"/>
  <c r="FA157" i="3"/>
  <c r="FD157" i="3"/>
  <c r="FH157" i="3"/>
  <c r="FI157" i="3"/>
  <c r="FL157" i="3"/>
  <c r="FM157" i="3"/>
  <c r="FP157" i="3"/>
  <c r="FQ157" i="3"/>
  <c r="FT157" i="3"/>
  <c r="FU157" i="3"/>
  <c r="FX157" i="3"/>
  <c r="FY157" i="3"/>
  <c r="GB157" i="3"/>
  <c r="GC157" i="3"/>
  <c r="GG157" i="3"/>
  <c r="GJ157" i="3"/>
  <c r="GN157" i="3"/>
  <c r="GR157" i="3"/>
  <c r="GV157" i="3"/>
  <c r="GW157" i="3"/>
  <c r="GZ157" i="3"/>
  <c r="HA157" i="3"/>
  <c r="HD157" i="3"/>
  <c r="HE157" i="3"/>
  <c r="DD161" i="3"/>
  <c r="DE161" i="3"/>
  <c r="DH161" i="3"/>
  <c r="DI161" i="3"/>
  <c r="DM161" i="3"/>
  <c r="DP161" i="3"/>
  <c r="DQ161" i="3"/>
  <c r="DT161" i="3"/>
  <c r="DX161" i="3"/>
  <c r="EB161" i="3"/>
  <c r="EF161" i="3"/>
  <c r="EJ161" i="3"/>
  <c r="EK161" i="3"/>
  <c r="EN161" i="3"/>
  <c r="EO161" i="3"/>
  <c r="ER161" i="3"/>
  <c r="ES161" i="3"/>
  <c r="EW161" i="3"/>
  <c r="EZ161" i="3"/>
  <c r="FA161" i="3"/>
  <c r="FD161" i="3"/>
  <c r="FH161" i="3"/>
  <c r="FI161" i="3"/>
  <c r="FL161" i="3"/>
  <c r="FM161" i="3"/>
  <c r="FP161" i="3"/>
  <c r="FQ161" i="3"/>
  <c r="FT161" i="3"/>
  <c r="FU161" i="3"/>
  <c r="FX161" i="3"/>
  <c r="FY161" i="3"/>
  <c r="GB161" i="3"/>
  <c r="GC161" i="3"/>
  <c r="GG161" i="3"/>
  <c r="GJ161" i="3"/>
  <c r="GN161" i="3"/>
  <c r="GR161" i="3"/>
  <c r="GV161" i="3"/>
  <c r="GW161" i="3"/>
  <c r="GZ161" i="3"/>
  <c r="HA161" i="3"/>
  <c r="HD161" i="3"/>
  <c r="HE161" i="3"/>
  <c r="DD165" i="3"/>
  <c r="DE165" i="3"/>
  <c r="DH165" i="3"/>
  <c r="DI165" i="3"/>
  <c r="DM165" i="3"/>
  <c r="DP165" i="3"/>
  <c r="DQ165" i="3"/>
  <c r="DT165" i="3"/>
  <c r="DX165" i="3"/>
  <c r="EB165" i="3"/>
  <c r="EF165" i="3"/>
  <c r="EJ165" i="3"/>
  <c r="EK165" i="3"/>
  <c r="EN165" i="3"/>
  <c r="EO165" i="3"/>
  <c r="ER165" i="3"/>
  <c r="ES165" i="3"/>
  <c r="EW165" i="3"/>
  <c r="EZ165" i="3"/>
  <c r="FA165" i="3"/>
  <c r="FD165" i="3"/>
  <c r="FH165" i="3"/>
  <c r="FI165" i="3"/>
  <c r="FL165" i="3"/>
  <c r="FM165" i="3"/>
  <c r="FP165" i="3"/>
  <c r="FQ165" i="3"/>
  <c r="FT165" i="3"/>
  <c r="FU165" i="3"/>
  <c r="FX165" i="3"/>
  <c r="FY165" i="3"/>
  <c r="GB165" i="3"/>
  <c r="GC165" i="3"/>
  <c r="GG165" i="3"/>
  <c r="GJ165" i="3"/>
  <c r="GN165" i="3"/>
  <c r="GR165" i="3"/>
  <c r="GV165" i="3"/>
  <c r="GW165" i="3"/>
  <c r="GZ165" i="3"/>
  <c r="HA165" i="3"/>
  <c r="HD165" i="3"/>
  <c r="HE165" i="3"/>
  <c r="DD169" i="3"/>
  <c r="DE169" i="3"/>
  <c r="DH169" i="3"/>
  <c r="DI169" i="3"/>
  <c r="DM169" i="3"/>
  <c r="DP169" i="3"/>
  <c r="DQ169" i="3"/>
  <c r="DT169" i="3"/>
  <c r="DX169" i="3"/>
  <c r="EB169" i="3"/>
  <c r="EF169" i="3"/>
  <c r="EJ169" i="3"/>
  <c r="EK169" i="3"/>
  <c r="EN169" i="3"/>
  <c r="EO169" i="3"/>
  <c r="ER169" i="3"/>
  <c r="ES169" i="3"/>
  <c r="EW169" i="3"/>
  <c r="EZ169" i="3"/>
  <c r="FA169" i="3"/>
  <c r="FD169" i="3"/>
  <c r="FH169" i="3"/>
  <c r="FI169" i="3"/>
  <c r="FL169" i="3"/>
  <c r="FM169" i="3"/>
  <c r="FP169" i="3"/>
  <c r="FQ169" i="3"/>
  <c r="FT169" i="3"/>
  <c r="FU169" i="3"/>
  <c r="FX169" i="3"/>
  <c r="FY169" i="3"/>
  <c r="GB169" i="3"/>
  <c r="GC169" i="3"/>
  <c r="GG169" i="3"/>
  <c r="GJ169" i="3"/>
  <c r="GN169" i="3"/>
  <c r="GR169" i="3"/>
  <c r="GV169" i="3"/>
  <c r="GW169" i="3"/>
  <c r="GZ169" i="3"/>
  <c r="HA169" i="3"/>
  <c r="HD169" i="3"/>
  <c r="HE169" i="3"/>
  <c r="AA156" i="3"/>
  <c r="AE156" i="3"/>
  <c r="AI156" i="3"/>
  <c r="AM156" i="3"/>
  <c r="AQ156" i="3"/>
  <c r="AU156" i="3"/>
  <c r="BC156" i="3"/>
  <c r="BN156" i="3"/>
  <c r="BR156" i="3"/>
  <c r="BV156" i="3"/>
  <c r="BZ156" i="3"/>
  <c r="CD156" i="3"/>
  <c r="CL156" i="3"/>
  <c r="AA157" i="3"/>
  <c r="AD157" i="3"/>
  <c r="AE157" i="3"/>
  <c r="AH157" i="3"/>
  <c r="AI157" i="3"/>
  <c r="AM157" i="3"/>
  <c r="AP157" i="3"/>
  <c r="AQ157" i="3"/>
  <c r="AT157" i="3"/>
  <c r="AU157" i="3"/>
  <c r="BB157" i="3"/>
  <c r="BC157" i="3"/>
  <c r="BN157" i="3"/>
  <c r="BQ157" i="3"/>
  <c r="BR157" i="3"/>
  <c r="BU157" i="3"/>
  <c r="BV157" i="3"/>
  <c r="BY157" i="3"/>
  <c r="BZ157" i="3"/>
  <c r="CC157" i="3"/>
  <c r="CD157" i="3"/>
  <c r="CG157" i="3"/>
  <c r="CK157" i="3"/>
  <c r="CL157" i="3"/>
  <c r="AA158" i="3"/>
  <c r="AE158" i="3"/>
  <c r="AI158" i="3"/>
  <c r="AJ158" i="3"/>
  <c r="AM158" i="3"/>
  <c r="AN158" i="3"/>
  <c r="AQ158" i="3"/>
  <c r="AR158" i="3"/>
  <c r="AU158" i="3"/>
  <c r="AV158" i="3"/>
  <c r="AZ158" i="3"/>
  <c r="BC158" i="3"/>
  <c r="BD158" i="3"/>
  <c r="BN158" i="3"/>
  <c r="BO158" i="3"/>
  <c r="BR158" i="3"/>
  <c r="BS158" i="3"/>
  <c r="BV158" i="3"/>
  <c r="BW158" i="3"/>
  <c r="BZ158" i="3"/>
  <c r="CD158" i="3"/>
  <c r="CE158" i="3"/>
  <c r="CI158" i="3"/>
  <c r="CL158" i="3"/>
  <c r="AB159" i="3"/>
  <c r="AF159" i="3"/>
  <c r="AJ159" i="3"/>
  <c r="AN159" i="3"/>
  <c r="AR159" i="3"/>
  <c r="AV159" i="3"/>
  <c r="AZ159" i="3"/>
  <c r="BD159" i="3"/>
  <c r="BO159" i="3"/>
  <c r="BP159" i="3"/>
  <c r="BS159" i="3"/>
  <c r="BW159" i="3"/>
  <c r="BX159" i="3"/>
  <c r="CB159" i="3"/>
  <c r="CE159" i="3"/>
  <c r="CF159" i="3"/>
  <c r="CI159" i="3"/>
  <c r="CM159" i="3"/>
  <c r="AC160" i="3"/>
  <c r="AD160" i="3"/>
  <c r="AG160" i="3"/>
  <c r="AH160" i="3"/>
  <c r="AK160" i="3"/>
  <c r="AO160" i="3"/>
  <c r="AP160" i="3"/>
  <c r="AS160" i="3"/>
  <c r="AT160" i="3"/>
  <c r="AW160" i="3"/>
  <c r="BA160" i="3"/>
  <c r="BB160" i="3"/>
  <c r="BE160" i="3"/>
  <c r="BP160" i="3"/>
  <c r="BQ160" i="3"/>
  <c r="BU160" i="3"/>
  <c r="BX160" i="3"/>
  <c r="BY160" i="3"/>
  <c r="CB160" i="3"/>
  <c r="CC160" i="3"/>
  <c r="CF160" i="3"/>
  <c r="CG160" i="3"/>
  <c r="CJ160" i="3"/>
  <c r="CK160" i="3"/>
  <c r="CN160" i="3"/>
  <c r="AA161" i="3"/>
  <c r="AD161" i="3"/>
  <c r="AE161" i="3"/>
  <c r="AH161" i="3"/>
  <c r="AI161" i="3"/>
  <c r="AM161" i="3"/>
  <c r="AP161" i="3"/>
  <c r="AQ161" i="3"/>
  <c r="AT161" i="3"/>
  <c r="AU161" i="3"/>
  <c r="BB161" i="3"/>
  <c r="BC161" i="3"/>
  <c r="BN161" i="3"/>
  <c r="BQ161" i="3"/>
  <c r="BR161" i="3"/>
  <c r="BU161" i="3"/>
  <c r="BV161" i="3"/>
  <c r="BY161" i="3"/>
  <c r="BZ161" i="3"/>
  <c r="CC161" i="3"/>
  <c r="CD161" i="3"/>
  <c r="CG161" i="3"/>
  <c r="CK161" i="3"/>
  <c r="CL161" i="3"/>
  <c r="AA162" i="3"/>
  <c r="AE162" i="3"/>
  <c r="AI162" i="3"/>
  <c r="AJ162" i="3"/>
  <c r="AM162" i="3"/>
  <c r="AN162" i="3"/>
  <c r="AQ162" i="3"/>
  <c r="AR162" i="3"/>
  <c r="AU162" i="3"/>
  <c r="AV162" i="3"/>
  <c r="AZ162" i="3"/>
  <c r="BC162" i="3"/>
  <c r="BD162" i="3"/>
  <c r="BN162" i="3"/>
  <c r="BO162" i="3"/>
  <c r="BR162" i="3"/>
  <c r="BS162" i="3"/>
  <c r="BV162" i="3"/>
  <c r="BW162" i="3"/>
  <c r="BZ162" i="3"/>
  <c r="CD162" i="3"/>
  <c r="CE162" i="3"/>
  <c r="CI162" i="3"/>
  <c r="CL162" i="3"/>
  <c r="AB163" i="3"/>
  <c r="AF163" i="3"/>
  <c r="AJ163" i="3"/>
  <c r="AN163" i="3"/>
  <c r="AR163" i="3"/>
  <c r="AV163" i="3"/>
  <c r="AZ163" i="3"/>
  <c r="BD163" i="3"/>
  <c r="BO163" i="3"/>
  <c r="BP163" i="3"/>
  <c r="BS163" i="3"/>
  <c r="BW163" i="3"/>
  <c r="BX163" i="3"/>
  <c r="CB163" i="3"/>
  <c r="CE163" i="3"/>
  <c r="CF163" i="3"/>
  <c r="CI163" i="3"/>
  <c r="CM163" i="3"/>
  <c r="AC164" i="3"/>
  <c r="AD164" i="3"/>
  <c r="AG164" i="3"/>
  <c r="AH164" i="3"/>
  <c r="AK164" i="3"/>
  <c r="AO164" i="3"/>
  <c r="AP164" i="3"/>
  <c r="AS164" i="3"/>
  <c r="AT164" i="3"/>
  <c r="AW164" i="3"/>
  <c r="BA164" i="3"/>
  <c r="BB164" i="3"/>
  <c r="BE164" i="3"/>
  <c r="BP164" i="3"/>
  <c r="BQ164" i="3"/>
  <c r="BU164" i="3"/>
  <c r="BX164" i="3"/>
  <c r="BY164" i="3"/>
  <c r="CB164" i="3"/>
  <c r="CC164" i="3"/>
  <c r="CF164" i="3"/>
  <c r="CG164" i="3"/>
  <c r="CJ164" i="3"/>
  <c r="CK164" i="3"/>
  <c r="CN164" i="3"/>
  <c r="AA165" i="3"/>
  <c r="AD165" i="3"/>
  <c r="AE165" i="3"/>
  <c r="AH165" i="3"/>
  <c r="AI165" i="3"/>
  <c r="AM165" i="3"/>
  <c r="AP165" i="3"/>
  <c r="AQ165" i="3"/>
  <c r="AT165" i="3"/>
  <c r="AU165" i="3"/>
  <c r="BB165" i="3"/>
  <c r="BC165" i="3"/>
  <c r="BN165" i="3"/>
  <c r="BQ165" i="3"/>
  <c r="BR165" i="3"/>
  <c r="BU165" i="3"/>
  <c r="BV165" i="3"/>
  <c r="BY165" i="3"/>
  <c r="BZ165" i="3"/>
  <c r="CC165" i="3"/>
  <c r="CD165" i="3"/>
  <c r="CG165" i="3"/>
  <c r="CK165" i="3"/>
  <c r="CL165" i="3"/>
  <c r="AA166" i="3"/>
  <c r="AE166" i="3"/>
  <c r="AI166" i="3"/>
  <c r="AJ166" i="3"/>
  <c r="AM166" i="3"/>
  <c r="AN166" i="3"/>
  <c r="AQ166" i="3"/>
  <c r="AR166" i="3"/>
  <c r="AU166" i="3"/>
  <c r="AV166" i="3"/>
  <c r="AZ166" i="3"/>
  <c r="BC166" i="3"/>
  <c r="BD166" i="3"/>
  <c r="BN166" i="3"/>
  <c r="BO166" i="3"/>
  <c r="BR166" i="3"/>
  <c r="BS166" i="3"/>
  <c r="BV166" i="3"/>
  <c r="BW166" i="3"/>
  <c r="BZ166" i="3"/>
  <c r="CD166" i="3"/>
  <c r="CE166" i="3"/>
  <c r="CI166" i="3"/>
  <c r="CL166" i="3"/>
  <c r="AB167" i="3"/>
  <c r="AF167" i="3"/>
  <c r="AJ167" i="3"/>
  <c r="AN167" i="3"/>
  <c r="AR167" i="3"/>
  <c r="AV167" i="3"/>
  <c r="AZ167" i="3"/>
  <c r="BD167" i="3"/>
  <c r="BO167" i="3"/>
  <c r="BP167" i="3"/>
  <c r="BS167" i="3"/>
  <c r="BW167" i="3"/>
  <c r="BX167" i="3"/>
  <c r="CB167" i="3"/>
  <c r="CE167" i="3"/>
  <c r="CF167" i="3"/>
  <c r="CI167" i="3"/>
  <c r="CM167" i="3"/>
  <c r="AC168" i="3"/>
  <c r="AD168" i="3"/>
  <c r="AG168" i="3"/>
  <c r="AH168" i="3"/>
  <c r="AK168" i="3"/>
  <c r="AO168" i="3"/>
  <c r="AP168" i="3"/>
  <c r="AS168" i="3"/>
  <c r="AT168" i="3"/>
  <c r="AW168" i="3"/>
  <c r="BA168" i="3"/>
  <c r="BB168" i="3"/>
  <c r="BE168" i="3"/>
  <c r="BP168" i="3"/>
  <c r="BQ168" i="3"/>
  <c r="BS168" i="3"/>
  <c r="BU168" i="3"/>
  <c r="BX168" i="3"/>
  <c r="BY168" i="3"/>
  <c r="CB168" i="3"/>
  <c r="CC168" i="3"/>
  <c r="CF168" i="3"/>
  <c r="CG168" i="3"/>
  <c r="CJ168" i="3"/>
  <c r="CK168" i="3"/>
  <c r="CN168" i="3"/>
  <c r="AA169" i="3"/>
  <c r="AD169" i="3"/>
  <c r="AE169" i="3"/>
  <c r="AH169" i="3"/>
  <c r="AI169" i="3"/>
  <c r="AM169" i="3"/>
  <c r="AP169" i="3"/>
  <c r="AQ169" i="3"/>
  <c r="AT169" i="3"/>
  <c r="AU169" i="3"/>
  <c r="BB169" i="3"/>
  <c r="BC169" i="3"/>
  <c r="BN169" i="3"/>
  <c r="BQ169" i="3"/>
  <c r="BR169" i="3"/>
  <c r="BU169" i="3"/>
  <c r="BV169" i="3"/>
  <c r="BY169" i="3"/>
  <c r="BZ169" i="3"/>
  <c r="CC169" i="3"/>
  <c r="CD169" i="3"/>
  <c r="CG169" i="3"/>
  <c r="CK169" i="3"/>
  <c r="CL169" i="3"/>
  <c r="AB170" i="3"/>
  <c r="AF170" i="3"/>
  <c r="AJ170" i="3"/>
  <c r="AN170" i="3"/>
  <c r="AR170" i="3"/>
  <c r="AV170" i="3"/>
  <c r="AZ170" i="3"/>
  <c r="BD170" i="3"/>
  <c r="BO170" i="3"/>
  <c r="BP170" i="3"/>
  <c r="BS170" i="3"/>
  <c r="BW170" i="3"/>
  <c r="BX170" i="3"/>
  <c r="CB170" i="3"/>
  <c r="CE170" i="3"/>
  <c r="CF170" i="3"/>
  <c r="CI170" i="3"/>
  <c r="CM170" i="3"/>
  <c r="AC171" i="3"/>
  <c r="AD171" i="3"/>
  <c r="AG171" i="3"/>
  <c r="AH171" i="3"/>
  <c r="AK171" i="3"/>
  <c r="AO171" i="3"/>
  <c r="AP171" i="3"/>
  <c r="AS171" i="3"/>
  <c r="AT171" i="3"/>
  <c r="AW171" i="3"/>
  <c r="BA171" i="3"/>
  <c r="BB171" i="3"/>
  <c r="BE171" i="3"/>
  <c r="BP171" i="3"/>
  <c r="BQ171" i="3"/>
  <c r="BU171" i="3"/>
  <c r="BX171" i="3"/>
  <c r="BY171" i="3"/>
  <c r="CB171" i="3"/>
  <c r="CC171" i="3"/>
  <c r="CF171" i="3"/>
  <c r="CG171" i="3"/>
  <c r="CJ171" i="3"/>
  <c r="CK171" i="3"/>
  <c r="CN171" i="3"/>
  <c r="L157" i="3"/>
  <c r="R157" i="3"/>
  <c r="L160" i="3"/>
  <c r="R160" i="3"/>
  <c r="L161" i="3"/>
  <c r="R161" i="3"/>
  <c r="L164" i="3"/>
  <c r="L165" i="3"/>
  <c r="R165" i="3"/>
  <c r="L168" i="3"/>
  <c r="R168" i="3"/>
  <c r="L169" i="3"/>
  <c r="R169" i="3"/>
  <c r="L171" i="3"/>
  <c r="R171" i="3"/>
  <c r="K9" i="20"/>
  <c r="K11" i="20"/>
  <c r="K10" i="20"/>
  <c r="K12" i="20"/>
  <c r="H22" i="3" l="1"/>
  <c r="G39" i="3"/>
  <c r="G40" i="3"/>
  <c r="CM171" i="3"/>
  <c r="CE171" i="3"/>
  <c r="BS171" i="3"/>
  <c r="BD171" i="3"/>
  <c r="AV171" i="3"/>
  <c r="AN171" i="3"/>
  <c r="AF171" i="3"/>
  <c r="CM168" i="3"/>
  <c r="CE168" i="3"/>
  <c r="BW168" i="3"/>
  <c r="BD168" i="3"/>
  <c r="CI171" i="3"/>
  <c r="BW171" i="3"/>
  <c r="BO171" i="3"/>
  <c r="AZ171" i="3"/>
  <c r="AR171" i="3"/>
  <c r="AJ171" i="3"/>
  <c r="AB171" i="3"/>
  <c r="CI168" i="3"/>
  <c r="BO168" i="3"/>
  <c r="AV168" i="3"/>
  <c r="AN168" i="3"/>
  <c r="AF168" i="3"/>
  <c r="AB168" i="3"/>
  <c r="CI164" i="3"/>
  <c r="BW164" i="3"/>
  <c r="BO164" i="3"/>
  <c r="AZ164" i="3"/>
  <c r="AR164" i="3"/>
  <c r="AF164" i="3"/>
  <c r="AB164" i="3"/>
  <c r="CM160" i="3"/>
  <c r="CI160" i="3"/>
  <c r="BW160" i="3"/>
  <c r="BO160" i="3"/>
  <c r="AZ160" i="3"/>
  <c r="AR160" i="3"/>
  <c r="AJ160" i="3"/>
  <c r="AF160" i="3"/>
  <c r="CL171" i="3"/>
  <c r="CD171" i="3"/>
  <c r="BZ171" i="3"/>
  <c r="BV171" i="3"/>
  <c r="BR171" i="3"/>
  <c r="BN171" i="3"/>
  <c r="BC171" i="3"/>
  <c r="AU171" i="3"/>
  <c r="AQ171" i="3"/>
  <c r="AM171" i="3"/>
  <c r="AI171" i="3"/>
  <c r="AE171" i="3"/>
  <c r="AA171" i="3"/>
  <c r="CL170" i="3"/>
  <c r="CL168" i="3"/>
  <c r="CD168" i="3"/>
  <c r="BZ168" i="3"/>
  <c r="BV168" i="3"/>
  <c r="BR168" i="3"/>
  <c r="BN168" i="3"/>
  <c r="BC168" i="3"/>
  <c r="AU168" i="3"/>
  <c r="AQ168" i="3"/>
  <c r="AM168" i="3"/>
  <c r="AI168" i="3"/>
  <c r="AE168" i="3"/>
  <c r="AA168" i="3"/>
  <c r="CL167" i="3"/>
  <c r="CL164" i="3"/>
  <c r="CD164" i="3"/>
  <c r="BZ164" i="3"/>
  <c r="BV164" i="3"/>
  <c r="BR164" i="3"/>
  <c r="BN164" i="3"/>
  <c r="BC164" i="3"/>
  <c r="AU164" i="3"/>
  <c r="AQ164" i="3"/>
  <c r="AM164" i="3"/>
  <c r="AI164" i="3"/>
  <c r="AE164" i="3"/>
  <c r="AA164" i="3"/>
  <c r="CL163" i="3"/>
  <c r="CL160" i="3"/>
  <c r="CD160" i="3"/>
  <c r="BZ160" i="3"/>
  <c r="BV160" i="3"/>
  <c r="BR160" i="3"/>
  <c r="BN160" i="3"/>
  <c r="BC160" i="3"/>
  <c r="AU160" i="3"/>
  <c r="AQ160" i="3"/>
  <c r="AM160" i="3"/>
  <c r="AI160" i="3"/>
  <c r="AE160" i="3"/>
  <c r="AA160" i="3"/>
  <c r="CL159" i="3"/>
  <c r="GV168" i="3"/>
  <c r="GR168" i="3"/>
  <c r="GN168" i="3"/>
  <c r="GJ168" i="3"/>
  <c r="FT168" i="3"/>
  <c r="FP168" i="3"/>
  <c r="FL168" i="3"/>
  <c r="EF168" i="3"/>
  <c r="EB168" i="3"/>
  <c r="DX168" i="3"/>
  <c r="AZ168" i="3"/>
  <c r="AR168" i="3"/>
  <c r="AJ168" i="3"/>
  <c r="CM164" i="3"/>
  <c r="CE164" i="3"/>
  <c r="BS164" i="3"/>
  <c r="BD164" i="3"/>
  <c r="AV164" i="3"/>
  <c r="AN164" i="3"/>
  <c r="AJ164" i="3"/>
  <c r="CE160" i="3"/>
  <c r="BS160" i="3"/>
  <c r="BD160" i="3"/>
  <c r="AV160" i="3"/>
  <c r="AN160" i="3"/>
  <c r="AB160" i="3"/>
  <c r="HD168" i="3"/>
  <c r="GZ168" i="3"/>
  <c r="GS169" i="3"/>
  <c r="GK169" i="3"/>
  <c r="GS165" i="3"/>
  <c r="GK165" i="3"/>
  <c r="GS161" i="3"/>
  <c r="GK161" i="3"/>
  <c r="GS157" i="3"/>
  <c r="GK157" i="3"/>
  <c r="GB168" i="3"/>
  <c r="FX168" i="3"/>
  <c r="FH168" i="3"/>
  <c r="FD168" i="3"/>
  <c r="EZ168" i="3"/>
  <c r="ER168" i="3"/>
  <c r="EJ168" i="3"/>
  <c r="EN168" i="3"/>
  <c r="EG169" i="3"/>
  <c r="EC169" i="3"/>
  <c r="DY169" i="3"/>
  <c r="EG165" i="3"/>
  <c r="EC165" i="3"/>
  <c r="DY165" i="3"/>
  <c r="EG161" i="3"/>
  <c r="EC161" i="3"/>
  <c r="DY161" i="3"/>
  <c r="EG157" i="3"/>
  <c r="EC157" i="3"/>
  <c r="DY157" i="3"/>
  <c r="DT168" i="3"/>
  <c r="DP168" i="3"/>
  <c r="DH168" i="3"/>
  <c r="DD168" i="3"/>
  <c r="CN170" i="3"/>
  <c r="CJ170" i="3"/>
  <c r="CN167" i="3"/>
  <c r="CJ167" i="3"/>
  <c r="CN163" i="3"/>
  <c r="CJ163" i="3"/>
  <c r="CN159" i="3"/>
  <c r="CJ159" i="3"/>
  <c r="CM166" i="3"/>
  <c r="CM162" i="3"/>
  <c r="CM158" i="3"/>
  <c r="BZ170" i="3"/>
  <c r="CD167" i="3"/>
  <c r="BZ163" i="3"/>
  <c r="CD159" i="3"/>
  <c r="CD170" i="3"/>
  <c r="BZ167" i="3"/>
  <c r="CD163" i="3"/>
  <c r="BZ159" i="3"/>
  <c r="BR170" i="3"/>
  <c r="BR167" i="3"/>
  <c r="BR163" i="3"/>
  <c r="BN159" i="3"/>
  <c r="BV170" i="3"/>
  <c r="BN170" i="3"/>
  <c r="BV167" i="3"/>
  <c r="BN167" i="3"/>
  <c r="BV163" i="3"/>
  <c r="BN163" i="3"/>
  <c r="BR159" i="3"/>
  <c r="BC170" i="3"/>
  <c r="BC167" i="3"/>
  <c r="BC163" i="3"/>
  <c r="BC159" i="3"/>
  <c r="BE170" i="3"/>
  <c r="BA170" i="3"/>
  <c r="AW170" i="3"/>
  <c r="BE167" i="3"/>
  <c r="BA167" i="3"/>
  <c r="AW167" i="3"/>
  <c r="BE163" i="3"/>
  <c r="BA163" i="3"/>
  <c r="AW163" i="3"/>
  <c r="BE159" i="3"/>
  <c r="BA159" i="3"/>
  <c r="AW159" i="3"/>
  <c r="AU170" i="3"/>
  <c r="AQ170" i="3"/>
  <c r="AM170" i="3"/>
  <c r="AU167" i="3"/>
  <c r="AQ167" i="3"/>
  <c r="AM167" i="3"/>
  <c r="AU163" i="3"/>
  <c r="AQ163" i="3"/>
  <c r="AM163" i="3"/>
  <c r="AU159" i="3"/>
  <c r="AQ159" i="3"/>
  <c r="AM159" i="3"/>
  <c r="AS170" i="3"/>
  <c r="AO170" i="3"/>
  <c r="AK170" i="3"/>
  <c r="AS167" i="3"/>
  <c r="AO167" i="3"/>
  <c r="AK167" i="3"/>
  <c r="AS163" i="3"/>
  <c r="AO163" i="3"/>
  <c r="AK163" i="3"/>
  <c r="AS159" i="3"/>
  <c r="AO159" i="3"/>
  <c r="AK159" i="3"/>
  <c r="AI170" i="3"/>
  <c r="AE170" i="3"/>
  <c r="AA167" i="3"/>
  <c r="AI163" i="3"/>
  <c r="AE163" i="3"/>
  <c r="AI159" i="3"/>
  <c r="AA159" i="3"/>
  <c r="AA170" i="3"/>
  <c r="AI167" i="3"/>
  <c r="AE167" i="3"/>
  <c r="AA163" i="3"/>
  <c r="AE159" i="3"/>
  <c r="AG170" i="3"/>
  <c r="AC170" i="3"/>
  <c r="AG167" i="3"/>
  <c r="AC167" i="3"/>
  <c r="AG163" i="3"/>
  <c r="AC163" i="3"/>
  <c r="AG159" i="3"/>
  <c r="AC159" i="3"/>
  <c r="AF166" i="3"/>
  <c r="AB166" i="3"/>
  <c r="AF162" i="3"/>
  <c r="AB162" i="3"/>
  <c r="AF158" i="3"/>
  <c r="AB158" i="3"/>
  <c r="CK166" i="3"/>
  <c r="CG166" i="3"/>
  <c r="CC166" i="3"/>
  <c r="BY166" i="3"/>
  <c r="BU166" i="3"/>
  <c r="BQ166" i="3"/>
  <c r="BB166" i="3"/>
  <c r="AT166" i="3"/>
  <c r="AP166" i="3"/>
  <c r="AH166" i="3"/>
  <c r="AD166" i="3"/>
  <c r="CK162" i="3"/>
  <c r="CG162" i="3"/>
  <c r="CC162" i="3"/>
  <c r="BY162" i="3"/>
  <c r="BU162" i="3"/>
  <c r="BQ162" i="3"/>
  <c r="BB162" i="3"/>
  <c r="AT162" i="3"/>
  <c r="AP162" i="3"/>
  <c r="AH162" i="3"/>
  <c r="AD162" i="3"/>
  <c r="CK158" i="3"/>
  <c r="CG158" i="3"/>
  <c r="CC158" i="3"/>
  <c r="BY158" i="3"/>
  <c r="BU158" i="3"/>
  <c r="BQ158" i="3"/>
  <c r="BB158" i="3"/>
  <c r="AT158" i="3"/>
  <c r="AP158" i="3"/>
  <c r="AH158" i="3"/>
  <c r="AD158" i="3"/>
  <c r="HG169" i="3"/>
  <c r="HC169" i="3"/>
  <c r="GY169" i="3"/>
  <c r="GU169" i="3"/>
  <c r="GQ169" i="3"/>
  <c r="GM169" i="3"/>
  <c r="GI169" i="3"/>
  <c r="GE169" i="3"/>
  <c r="GA169" i="3"/>
  <c r="FS169" i="3"/>
  <c r="FO169" i="3"/>
  <c r="CN169" i="3"/>
  <c r="CJ169" i="3"/>
  <c r="CF169" i="3"/>
  <c r="CB169" i="3"/>
  <c r="BX169" i="3"/>
  <c r="BP169" i="3"/>
  <c r="BE169" i="3"/>
  <c r="BA169" i="3"/>
  <c r="AW169" i="3"/>
  <c r="AS169" i="3"/>
  <c r="AO169" i="3"/>
  <c r="AK169" i="3"/>
  <c r="AG169" i="3"/>
  <c r="AC169" i="3"/>
  <c r="CN165" i="3"/>
  <c r="CJ165" i="3"/>
  <c r="CF165" i="3"/>
  <c r="CB165" i="3"/>
  <c r="BX165" i="3"/>
  <c r="BP165" i="3"/>
  <c r="BE165" i="3"/>
  <c r="BA165" i="3"/>
  <c r="AW165" i="3"/>
  <c r="AS165" i="3"/>
  <c r="AO165" i="3"/>
  <c r="AK165" i="3"/>
  <c r="AG165" i="3"/>
  <c r="AC165" i="3"/>
  <c r="CN161" i="3"/>
  <c r="CJ161" i="3"/>
  <c r="CF161" i="3"/>
  <c r="CB161" i="3"/>
  <c r="BX161" i="3"/>
  <c r="BP161" i="3"/>
  <c r="BE161" i="3"/>
  <c r="BA161" i="3"/>
  <c r="AW161" i="3"/>
  <c r="AS161" i="3"/>
  <c r="AO161" i="3"/>
  <c r="AK161" i="3"/>
  <c r="AG161" i="3"/>
  <c r="AC161" i="3"/>
  <c r="CN157" i="3"/>
  <c r="CJ157" i="3"/>
  <c r="CF157" i="3"/>
  <c r="CB157" i="3"/>
  <c r="BX157" i="3"/>
  <c r="BP157" i="3"/>
  <c r="BE157" i="3"/>
  <c r="BA157" i="3"/>
  <c r="AW157" i="3"/>
  <c r="AS157" i="3"/>
  <c r="AO157" i="3"/>
  <c r="AK157" i="3"/>
  <c r="AG157" i="3"/>
  <c r="AC157" i="3"/>
  <c r="FK169" i="3"/>
  <c r="FG169" i="3"/>
  <c r="FC169" i="3"/>
  <c r="EY169" i="3"/>
  <c r="EU169" i="3"/>
  <c r="EQ169" i="3"/>
  <c r="EI169" i="3"/>
  <c r="EE169" i="3"/>
  <c r="EA169" i="3"/>
  <c r="DW169" i="3"/>
  <c r="DS169" i="3"/>
  <c r="DO169" i="3"/>
  <c r="DG169" i="3"/>
  <c r="HG165" i="3"/>
  <c r="HC165" i="3"/>
  <c r="GY165" i="3"/>
  <c r="GU165" i="3"/>
  <c r="GQ165" i="3"/>
  <c r="GM165" i="3"/>
  <c r="GI165" i="3"/>
  <c r="GE165" i="3"/>
  <c r="GA165" i="3"/>
  <c r="FS165" i="3"/>
  <c r="FO165" i="3"/>
  <c r="FK165" i="3"/>
  <c r="FG165" i="3"/>
  <c r="FC165" i="3"/>
  <c r="EY165" i="3"/>
  <c r="EU165" i="3"/>
  <c r="EQ165" i="3"/>
  <c r="EI165" i="3"/>
  <c r="EE165" i="3"/>
  <c r="EA165" i="3"/>
  <c r="DW165" i="3"/>
  <c r="DS165" i="3"/>
  <c r="DO165" i="3"/>
  <c r="DG165" i="3"/>
  <c r="HG161" i="3"/>
  <c r="HC161" i="3"/>
  <c r="GY161" i="3"/>
  <c r="GU161" i="3"/>
  <c r="GQ161" i="3"/>
  <c r="GM161" i="3"/>
  <c r="GI161" i="3"/>
  <c r="GE161" i="3"/>
  <c r="GA161" i="3"/>
  <c r="FS161" i="3"/>
  <c r="FO161" i="3"/>
  <c r="FK161" i="3"/>
  <c r="FG161" i="3"/>
  <c r="FC161" i="3"/>
  <c r="EY161" i="3"/>
  <c r="EU161" i="3"/>
  <c r="EQ161" i="3"/>
  <c r="EI161" i="3"/>
  <c r="EE161" i="3"/>
  <c r="EA161" i="3"/>
  <c r="DW161" i="3"/>
  <c r="DS161" i="3"/>
  <c r="DO161" i="3"/>
  <c r="DG161" i="3"/>
  <c r="HG157" i="3"/>
  <c r="HC157" i="3"/>
  <c r="GY157" i="3"/>
  <c r="GU157" i="3"/>
  <c r="GQ157" i="3"/>
  <c r="GM157" i="3"/>
  <c r="GI157" i="3"/>
  <c r="GE157" i="3"/>
  <c r="GA157" i="3"/>
  <c r="FS157" i="3"/>
  <c r="FO157" i="3"/>
  <c r="FK157" i="3"/>
  <c r="FG157" i="3"/>
  <c r="FC157" i="3"/>
  <c r="EY157" i="3"/>
  <c r="EU157" i="3"/>
  <c r="EQ157" i="3"/>
  <c r="EI157" i="3"/>
  <c r="EE157" i="3"/>
  <c r="EA157" i="3"/>
  <c r="DW157" i="3"/>
  <c r="DS157" i="3"/>
  <c r="DO157" i="3"/>
  <c r="DG157" i="3"/>
  <c r="R166" i="3"/>
  <c r="L166" i="3"/>
  <c r="R162" i="3"/>
  <c r="L162" i="3"/>
  <c r="R158" i="3"/>
  <c r="L158" i="3"/>
  <c r="CK170" i="3"/>
  <c r="CG170" i="3"/>
  <c r="CC170" i="3"/>
  <c r="BY170" i="3"/>
  <c r="BU170" i="3"/>
  <c r="BQ170" i="3"/>
  <c r="BB170" i="3"/>
  <c r="AT170" i="3"/>
  <c r="AP170" i="3"/>
  <c r="AH170" i="3"/>
  <c r="AD170" i="3"/>
  <c r="CK167" i="3"/>
  <c r="CG167" i="3"/>
  <c r="CC167" i="3"/>
  <c r="BY167" i="3"/>
  <c r="BU167" i="3"/>
  <c r="BQ167" i="3"/>
  <c r="BB167" i="3"/>
  <c r="AT167" i="3"/>
  <c r="AP167" i="3"/>
  <c r="AH167" i="3"/>
  <c r="AD167" i="3"/>
  <c r="CK163" i="3"/>
  <c r="CG163" i="3"/>
  <c r="CC163" i="3"/>
  <c r="BY163" i="3"/>
  <c r="BU163" i="3"/>
  <c r="BQ163" i="3"/>
  <c r="BB163" i="3"/>
  <c r="AT163" i="3"/>
  <c r="AP163" i="3"/>
  <c r="AH163" i="3"/>
  <c r="AD163" i="3"/>
  <c r="CK159" i="3"/>
  <c r="CG159" i="3"/>
  <c r="CC159" i="3"/>
  <c r="BY159" i="3"/>
  <c r="BU159" i="3"/>
  <c r="BQ159" i="3"/>
  <c r="BB159" i="3"/>
  <c r="AT159" i="3"/>
  <c r="AP159" i="3"/>
  <c r="AH159" i="3"/>
  <c r="AD159" i="3"/>
  <c r="R170" i="3"/>
  <c r="L170" i="3"/>
  <c r="CN166" i="3"/>
  <c r="CJ166" i="3"/>
  <c r="CF166" i="3"/>
  <c r="CB166" i="3"/>
  <c r="BX166" i="3"/>
  <c r="BP166" i="3"/>
  <c r="BE166" i="3"/>
  <c r="BA166" i="3"/>
  <c r="AW166" i="3"/>
  <c r="AS166" i="3"/>
  <c r="AO166" i="3"/>
  <c r="AK166" i="3"/>
  <c r="AG166" i="3"/>
  <c r="AC166" i="3"/>
  <c r="CN162" i="3"/>
  <c r="CJ162" i="3"/>
  <c r="CF162" i="3"/>
  <c r="CB162" i="3"/>
  <c r="BX162" i="3"/>
  <c r="BP162" i="3"/>
  <c r="BE162" i="3"/>
  <c r="BA162" i="3"/>
  <c r="AW162" i="3"/>
  <c r="AS162" i="3"/>
  <c r="AO162" i="3"/>
  <c r="AK162" i="3"/>
  <c r="AG162" i="3"/>
  <c r="AC162" i="3"/>
  <c r="CN158" i="3"/>
  <c r="CJ158" i="3"/>
  <c r="CF158" i="3"/>
  <c r="CB158" i="3"/>
  <c r="BX158" i="3"/>
  <c r="BP158" i="3"/>
  <c r="BE158" i="3"/>
  <c r="BA158" i="3"/>
  <c r="AW158" i="3"/>
  <c r="AS158" i="3"/>
  <c r="AO158" i="3"/>
  <c r="AK158" i="3"/>
  <c r="AG158" i="3"/>
  <c r="AC158" i="3"/>
  <c r="HF169" i="3"/>
  <c r="HB169" i="3"/>
  <c r="GT169" i="3"/>
  <c r="GP169" i="3"/>
  <c r="GL169" i="3"/>
  <c r="R167" i="3"/>
  <c r="L167" i="3"/>
  <c r="R163" i="3"/>
  <c r="L163" i="3"/>
  <c r="R159" i="3"/>
  <c r="L159" i="3"/>
  <c r="CM169" i="3"/>
  <c r="CI169" i="3"/>
  <c r="CE169" i="3"/>
  <c r="BW169" i="3"/>
  <c r="BS169" i="3"/>
  <c r="BO169" i="3"/>
  <c r="BD169" i="3"/>
  <c r="AZ169" i="3"/>
  <c r="AV169" i="3"/>
  <c r="AR169" i="3"/>
  <c r="AN169" i="3"/>
  <c r="AJ169" i="3"/>
  <c r="AF169" i="3"/>
  <c r="AB169" i="3"/>
  <c r="CM165" i="3"/>
  <c r="CI165" i="3"/>
  <c r="CE165" i="3"/>
  <c r="BW165" i="3"/>
  <c r="BS165" i="3"/>
  <c r="BO165" i="3"/>
  <c r="BD165" i="3"/>
  <c r="AZ165" i="3"/>
  <c r="AV165" i="3"/>
  <c r="AR165" i="3"/>
  <c r="AN165" i="3"/>
  <c r="AJ165" i="3"/>
  <c r="AF165" i="3"/>
  <c r="AB165" i="3"/>
  <c r="CM161" i="3"/>
  <c r="CI161" i="3"/>
  <c r="CE161" i="3"/>
  <c r="BW161" i="3"/>
  <c r="BS161" i="3"/>
  <c r="BO161" i="3"/>
  <c r="BD161" i="3"/>
  <c r="AZ161" i="3"/>
  <c r="AV161" i="3"/>
  <c r="AR161" i="3"/>
  <c r="AN161" i="3"/>
  <c r="AJ161" i="3"/>
  <c r="AF161" i="3"/>
  <c r="AB161" i="3"/>
  <c r="GH169" i="3"/>
  <c r="GD169" i="3"/>
  <c r="FZ169" i="3"/>
  <c r="FV169" i="3"/>
  <c r="FR169" i="3"/>
  <c r="FJ169" i="3"/>
  <c r="FF169" i="3"/>
  <c r="FB169" i="3"/>
  <c r="EX169" i="3"/>
  <c r="ET169" i="3"/>
  <c r="EP169" i="3"/>
  <c r="EL169" i="3"/>
  <c r="EH169" i="3"/>
  <c r="DZ169" i="3"/>
  <c r="DV169" i="3"/>
  <c r="DR169" i="3"/>
  <c r="DN169" i="3"/>
  <c r="DF169" i="3"/>
  <c r="HB165" i="3"/>
  <c r="GT165" i="3"/>
  <c r="GP165" i="3"/>
  <c r="GL165" i="3"/>
  <c r="GH165" i="3"/>
  <c r="GD165" i="3"/>
  <c r="FZ165" i="3"/>
  <c r="FV165" i="3"/>
  <c r="FR165" i="3"/>
  <c r="FJ165" i="3"/>
  <c r="FF165" i="3"/>
  <c r="FB165" i="3"/>
  <c r="EX165" i="3"/>
  <c r="ET165" i="3"/>
  <c r="EP165" i="3"/>
  <c r="EL165" i="3"/>
  <c r="EH165" i="3"/>
  <c r="DZ165" i="3"/>
  <c r="DV165" i="3"/>
  <c r="DR165" i="3"/>
  <c r="DN165" i="3"/>
  <c r="DF165" i="3"/>
  <c r="HF161" i="3"/>
  <c r="HB161" i="3"/>
  <c r="GT161" i="3"/>
  <c r="GP161" i="3"/>
  <c r="GL161" i="3"/>
  <c r="GH161" i="3"/>
  <c r="GD161" i="3"/>
  <c r="FZ161" i="3"/>
  <c r="FV161" i="3"/>
  <c r="FR161" i="3"/>
  <c r="FJ161" i="3"/>
  <c r="FF161" i="3"/>
  <c r="FB161" i="3"/>
  <c r="EX161" i="3"/>
  <c r="ET161" i="3"/>
  <c r="EP161" i="3"/>
  <c r="EL161" i="3"/>
  <c r="EH161" i="3"/>
  <c r="DZ161" i="3"/>
  <c r="DV161" i="3"/>
  <c r="DR161" i="3"/>
  <c r="DN161" i="3"/>
  <c r="DF161" i="3"/>
  <c r="HF157" i="3"/>
  <c r="HB157" i="3"/>
  <c r="GT157" i="3"/>
  <c r="GP157" i="3"/>
  <c r="GL157" i="3"/>
  <c r="GH157" i="3"/>
  <c r="GD157" i="3"/>
  <c r="FZ157" i="3"/>
  <c r="FV157" i="3"/>
  <c r="FR157" i="3"/>
  <c r="FJ157" i="3"/>
  <c r="FF157" i="3"/>
  <c r="FB157" i="3"/>
  <c r="EX157" i="3"/>
  <c r="ET157" i="3"/>
  <c r="EP157" i="3"/>
  <c r="EL157" i="3"/>
  <c r="EH157" i="3"/>
  <c r="DZ157" i="3"/>
  <c r="DV157" i="3"/>
  <c r="DR157" i="3"/>
  <c r="DN157" i="3"/>
  <c r="CM157" i="3"/>
  <c r="CI157" i="3"/>
  <c r="CE157" i="3"/>
  <c r="BW157" i="3"/>
  <c r="BS157" i="3"/>
  <c r="BO157" i="3"/>
  <c r="BD157" i="3"/>
  <c r="AZ157" i="3"/>
  <c r="AV157" i="3"/>
  <c r="AR157" i="3"/>
  <c r="AN157" i="3"/>
  <c r="AJ157" i="3"/>
  <c r="AF157" i="3"/>
  <c r="AB157" i="3"/>
  <c r="HF165" i="3"/>
  <c r="CN156" i="3"/>
  <c r="CJ156" i="3"/>
  <c r="CF156" i="3"/>
  <c r="CB156" i="3"/>
  <c r="BX156" i="3"/>
  <c r="BP156" i="3"/>
  <c r="BE156" i="3"/>
  <c r="BA156" i="3"/>
  <c r="AW156" i="3"/>
  <c r="AS156" i="3"/>
  <c r="AO156" i="3"/>
  <c r="AK156" i="3"/>
  <c r="AG156" i="3"/>
  <c r="AC156" i="3"/>
  <c r="HF168" i="3"/>
  <c r="HB168" i="3"/>
  <c r="GT168" i="3"/>
  <c r="GP168" i="3"/>
  <c r="GL168" i="3"/>
  <c r="GH168" i="3"/>
  <c r="GD168" i="3"/>
  <c r="FZ168" i="3"/>
  <c r="CM156" i="3"/>
  <c r="BV159" i="3"/>
  <c r="CI156" i="3"/>
  <c r="CE156" i="3"/>
  <c r="BW156" i="3"/>
  <c r="BS156" i="3"/>
  <c r="BO156" i="3"/>
  <c r="BD156" i="3"/>
  <c r="AZ156" i="3"/>
  <c r="AV156" i="3"/>
  <c r="AR156" i="3"/>
  <c r="AN156" i="3"/>
  <c r="AJ156" i="3"/>
  <c r="AF156" i="3"/>
  <c r="AB156" i="3"/>
  <c r="HE168" i="3"/>
  <c r="HA168" i="3"/>
  <c r="GW168" i="3"/>
  <c r="GS168" i="3"/>
  <c r="GK168" i="3"/>
  <c r="GG168" i="3"/>
  <c r="GC168" i="3"/>
  <c r="FY168" i="3"/>
  <c r="FU168" i="3"/>
  <c r="FQ168" i="3"/>
  <c r="FM168" i="3"/>
  <c r="FI168" i="3"/>
  <c r="FA168" i="3"/>
  <c r="EW168" i="3"/>
  <c r="ES168" i="3"/>
  <c r="EO168" i="3"/>
  <c r="EK168" i="3"/>
  <c r="EG168" i="3"/>
  <c r="EC168" i="3"/>
  <c r="DY168" i="3"/>
  <c r="DQ168" i="3"/>
  <c r="DM168" i="3"/>
  <c r="DI168" i="3"/>
  <c r="DE168" i="3"/>
  <c r="HE164" i="3"/>
  <c r="HA164" i="3"/>
  <c r="GW164" i="3"/>
  <c r="GS164" i="3"/>
  <c r="GK164" i="3"/>
  <c r="GG164" i="3"/>
  <c r="GC164" i="3"/>
  <c r="FY164" i="3"/>
  <c r="FU164" i="3"/>
  <c r="FQ164" i="3"/>
  <c r="FM164" i="3"/>
  <c r="FI164" i="3"/>
  <c r="FA164" i="3"/>
  <c r="EW164" i="3"/>
  <c r="ES164" i="3"/>
  <c r="EO164" i="3"/>
  <c r="EK164" i="3"/>
  <c r="EG164" i="3"/>
  <c r="EC164" i="3"/>
  <c r="DY164" i="3"/>
  <c r="DQ164" i="3"/>
  <c r="DM164" i="3"/>
  <c r="DI164" i="3"/>
  <c r="DE164" i="3"/>
  <c r="HE160" i="3"/>
  <c r="HA160" i="3"/>
  <c r="GW160" i="3"/>
  <c r="GS160" i="3"/>
  <c r="GK160" i="3"/>
  <c r="GG160" i="3"/>
  <c r="GC160" i="3"/>
  <c r="FY160" i="3"/>
  <c r="FU160" i="3"/>
  <c r="FQ160" i="3"/>
  <c r="FM160" i="3"/>
  <c r="FI160" i="3"/>
  <c r="FA160" i="3"/>
  <c r="EW160" i="3"/>
  <c r="ES160" i="3"/>
  <c r="EO160" i="3"/>
  <c r="EK160" i="3"/>
  <c r="EG160" i="3"/>
  <c r="EC160" i="3"/>
  <c r="DY160" i="3"/>
  <c r="DQ160" i="3"/>
  <c r="DM160" i="3"/>
  <c r="DI160" i="3"/>
  <c r="DE160" i="3"/>
  <c r="DB164" i="3"/>
  <c r="HE171" i="3"/>
  <c r="HA171" i="3"/>
  <c r="GW171" i="3"/>
  <c r="GS171" i="3"/>
  <c r="GK171" i="3"/>
  <c r="GG171" i="3"/>
  <c r="GC171" i="3"/>
  <c r="FY171" i="3"/>
  <c r="FU171" i="3"/>
  <c r="FQ171" i="3"/>
  <c r="FM171" i="3"/>
  <c r="FI171" i="3"/>
  <c r="FA171" i="3"/>
  <c r="EW171" i="3"/>
  <c r="ES171" i="3"/>
  <c r="EO171" i="3"/>
  <c r="EK171" i="3"/>
  <c r="EG171" i="3"/>
  <c r="EC171" i="3"/>
  <c r="DY171" i="3"/>
  <c r="DQ171" i="3"/>
  <c r="DM171" i="3"/>
  <c r="DI171" i="3"/>
  <c r="DE171" i="3"/>
  <c r="HE167" i="3"/>
  <c r="HA167" i="3"/>
  <c r="GW167" i="3"/>
  <c r="GS167" i="3"/>
  <c r="GK167" i="3"/>
  <c r="GG167" i="3"/>
  <c r="GC167" i="3"/>
  <c r="FY167" i="3"/>
  <c r="FU167" i="3"/>
  <c r="FQ167" i="3"/>
  <c r="FM167" i="3"/>
  <c r="FI167" i="3"/>
  <c r="FA167" i="3"/>
  <c r="EW167" i="3"/>
  <c r="ES167" i="3"/>
  <c r="EO167" i="3"/>
  <c r="EK167" i="3"/>
  <c r="EG167" i="3"/>
  <c r="EC167" i="3"/>
  <c r="DY167" i="3"/>
  <c r="DQ167" i="3"/>
  <c r="DM167" i="3"/>
  <c r="DI167" i="3"/>
  <c r="DE167" i="3"/>
  <c r="HE163" i="3"/>
  <c r="HA163" i="3"/>
  <c r="GW163" i="3"/>
  <c r="GS163" i="3"/>
  <c r="GK163" i="3"/>
  <c r="GG163" i="3"/>
  <c r="GC163" i="3"/>
  <c r="FY163" i="3"/>
  <c r="FU163" i="3"/>
  <c r="FQ163" i="3"/>
  <c r="FM163" i="3"/>
  <c r="FI163" i="3"/>
  <c r="FA163" i="3"/>
  <c r="EW163" i="3"/>
  <c r="ES163" i="3"/>
  <c r="EO163" i="3"/>
  <c r="EK163" i="3"/>
  <c r="EG163" i="3"/>
  <c r="EC163" i="3"/>
  <c r="DY163" i="3"/>
  <c r="DQ163" i="3"/>
  <c r="DM163" i="3"/>
  <c r="DI163" i="3"/>
  <c r="DE163" i="3"/>
  <c r="HE159" i="3"/>
  <c r="HA159" i="3"/>
  <c r="GW159" i="3"/>
  <c r="GS159" i="3"/>
  <c r="GK159" i="3"/>
  <c r="E170" i="3"/>
  <c r="E169" i="3"/>
  <c r="E167" i="3"/>
  <c r="E166" i="3"/>
  <c r="E165" i="3"/>
  <c r="E164" i="3"/>
  <c r="E162" i="3"/>
  <c r="E159" i="3"/>
  <c r="E158" i="3"/>
  <c r="HF170" i="3"/>
  <c r="HB170" i="3"/>
  <c r="GT170" i="3"/>
  <c r="GP170" i="3"/>
  <c r="GL170" i="3"/>
  <c r="GH170" i="3"/>
  <c r="GD170" i="3"/>
  <c r="FZ170" i="3"/>
  <c r="FV170" i="3"/>
  <c r="FR170" i="3"/>
  <c r="FJ170" i="3"/>
  <c r="FF170" i="3"/>
  <c r="FB170" i="3"/>
  <c r="EX170" i="3"/>
  <c r="ET170" i="3"/>
  <c r="EP170" i="3"/>
  <c r="EL170" i="3"/>
  <c r="EH170" i="3"/>
  <c r="DZ170" i="3"/>
  <c r="DV170" i="3"/>
  <c r="DR170" i="3"/>
  <c r="DN170" i="3"/>
  <c r="DF170" i="3"/>
  <c r="FV168" i="3"/>
  <c r="FR168" i="3"/>
  <c r="FJ168" i="3"/>
  <c r="FF168" i="3"/>
  <c r="FB168" i="3"/>
  <c r="EX168" i="3"/>
  <c r="ET168" i="3"/>
  <c r="EP168" i="3"/>
  <c r="EL168" i="3"/>
  <c r="EH168" i="3"/>
  <c r="DZ168" i="3"/>
  <c r="DV168" i="3"/>
  <c r="DR168" i="3"/>
  <c r="DN168" i="3"/>
  <c r="DF168" i="3"/>
  <c r="HF166" i="3"/>
  <c r="HB166" i="3"/>
  <c r="GT166" i="3"/>
  <c r="GP166" i="3"/>
  <c r="GL166" i="3"/>
  <c r="GH166" i="3"/>
  <c r="GD166" i="3"/>
  <c r="HD164" i="3"/>
  <c r="GZ164" i="3"/>
  <c r="GV164" i="3"/>
  <c r="GR164" i="3"/>
  <c r="GN164" i="3"/>
  <c r="GJ164" i="3"/>
  <c r="GB164" i="3"/>
  <c r="FX164" i="3"/>
  <c r="FT164" i="3"/>
  <c r="FP164" i="3"/>
  <c r="FL164" i="3"/>
  <c r="FH164" i="3"/>
  <c r="FD164" i="3"/>
  <c r="EZ164" i="3"/>
  <c r="ER164" i="3"/>
  <c r="EN164" i="3"/>
  <c r="EJ164" i="3"/>
  <c r="EF164" i="3"/>
  <c r="EB164" i="3"/>
  <c r="DX164" i="3"/>
  <c r="DT164" i="3"/>
  <c r="DP164" i="3"/>
  <c r="DH164" i="3"/>
  <c r="DD164" i="3"/>
  <c r="HD160" i="3"/>
  <c r="GZ160" i="3"/>
  <c r="GV160" i="3"/>
  <c r="GR160" i="3"/>
  <c r="GN160" i="3"/>
  <c r="GJ160" i="3"/>
  <c r="GB160" i="3"/>
  <c r="FX160" i="3"/>
  <c r="FT160" i="3"/>
  <c r="FP160" i="3"/>
  <c r="FL160" i="3"/>
  <c r="FH160" i="3"/>
  <c r="FD160" i="3"/>
  <c r="EZ160" i="3"/>
  <c r="ER160" i="3"/>
  <c r="EN160" i="3"/>
  <c r="EJ160" i="3"/>
  <c r="EF160" i="3"/>
  <c r="EB160" i="3"/>
  <c r="DX160" i="3"/>
  <c r="DT160" i="3"/>
  <c r="DP160" i="3"/>
  <c r="DH160" i="3"/>
  <c r="DD160" i="3"/>
  <c r="FZ166" i="3"/>
  <c r="FV166" i="3"/>
  <c r="FR166" i="3"/>
  <c r="FJ166" i="3"/>
  <c r="FF166" i="3"/>
  <c r="FB166" i="3"/>
  <c r="EX166" i="3"/>
  <c r="ET166" i="3"/>
  <c r="EP166" i="3"/>
  <c r="EL166" i="3"/>
  <c r="EH166" i="3"/>
  <c r="DZ166" i="3"/>
  <c r="DV166" i="3"/>
  <c r="DR166" i="3"/>
  <c r="DN166" i="3"/>
  <c r="DF166" i="3"/>
  <c r="HF164" i="3"/>
  <c r="HB164" i="3"/>
  <c r="GT164" i="3"/>
  <c r="GP164" i="3"/>
  <c r="GL164" i="3"/>
  <c r="GH164" i="3"/>
  <c r="GD164" i="3"/>
  <c r="FZ164" i="3"/>
  <c r="FV164" i="3"/>
  <c r="FR164" i="3"/>
  <c r="FJ164" i="3"/>
  <c r="FF164" i="3"/>
  <c r="FB164" i="3"/>
  <c r="EX164" i="3"/>
  <c r="ET164" i="3"/>
  <c r="EP164" i="3"/>
  <c r="EL164" i="3"/>
  <c r="EH164" i="3"/>
  <c r="DZ164" i="3"/>
  <c r="DV164" i="3"/>
  <c r="DR164" i="3"/>
  <c r="DN164" i="3"/>
  <c r="DF164" i="3"/>
  <c r="HF162" i="3"/>
  <c r="HB162" i="3"/>
  <c r="GT162" i="3"/>
  <c r="GP162" i="3"/>
  <c r="GL162" i="3"/>
  <c r="GH162" i="3"/>
  <c r="GD162" i="3"/>
  <c r="FZ162" i="3"/>
  <c r="FV162" i="3"/>
  <c r="FR162" i="3"/>
  <c r="FJ162" i="3"/>
  <c r="FF162" i="3"/>
  <c r="FB162" i="3"/>
  <c r="EX162" i="3"/>
  <c r="ET162" i="3"/>
  <c r="EP162" i="3"/>
  <c r="EL162" i="3"/>
  <c r="EH162" i="3"/>
  <c r="DZ162" i="3"/>
  <c r="DV162" i="3"/>
  <c r="DR162" i="3"/>
  <c r="DN162" i="3"/>
  <c r="DF162" i="3"/>
  <c r="HF160" i="3"/>
  <c r="HB160" i="3"/>
  <c r="GT160" i="3"/>
  <c r="GP160" i="3"/>
  <c r="GL160" i="3"/>
  <c r="GH160" i="3"/>
  <c r="GD160" i="3"/>
  <c r="FZ160" i="3"/>
  <c r="FV160" i="3"/>
  <c r="FR160" i="3"/>
  <c r="FJ160" i="3"/>
  <c r="FF160" i="3"/>
  <c r="FB160" i="3"/>
  <c r="EX160" i="3"/>
  <c r="ET160" i="3"/>
  <c r="EP160" i="3"/>
  <c r="EL160" i="3"/>
  <c r="EH160" i="3"/>
  <c r="DZ160" i="3"/>
  <c r="DV160" i="3"/>
  <c r="DR160" i="3"/>
  <c r="DN160" i="3"/>
  <c r="DF160" i="3"/>
  <c r="HG170" i="3"/>
  <c r="HC170" i="3"/>
  <c r="GY170" i="3"/>
  <c r="GU170" i="3"/>
  <c r="GQ170" i="3"/>
  <c r="GM170" i="3"/>
  <c r="GI170" i="3"/>
  <c r="GE170" i="3"/>
  <c r="GA170" i="3"/>
  <c r="FS170" i="3"/>
  <c r="FO170" i="3"/>
  <c r="FK170" i="3"/>
  <c r="FG170" i="3"/>
  <c r="FC170" i="3"/>
  <c r="EY170" i="3"/>
  <c r="EU170" i="3"/>
  <c r="EQ170" i="3"/>
  <c r="EI170" i="3"/>
  <c r="EE170" i="3"/>
  <c r="EA170" i="3"/>
  <c r="DW170" i="3"/>
  <c r="DS170" i="3"/>
  <c r="DO170" i="3"/>
  <c r="DG170" i="3"/>
  <c r="HG166" i="3"/>
  <c r="HC166" i="3"/>
  <c r="GY166" i="3"/>
  <c r="GU166" i="3"/>
  <c r="GQ166" i="3"/>
  <c r="GM166" i="3"/>
  <c r="GI166" i="3"/>
  <c r="GE166" i="3"/>
  <c r="GA166" i="3"/>
  <c r="FS166" i="3"/>
  <c r="FO166" i="3"/>
  <c r="FK166" i="3"/>
  <c r="FG166" i="3"/>
  <c r="FC166" i="3"/>
  <c r="EY166" i="3"/>
  <c r="EU166" i="3"/>
  <c r="EQ166" i="3"/>
  <c r="EI166" i="3"/>
  <c r="EE166" i="3"/>
  <c r="EA166" i="3"/>
  <c r="DW166" i="3"/>
  <c r="DS166" i="3"/>
  <c r="DO166" i="3"/>
  <c r="DG166" i="3"/>
  <c r="HG162" i="3"/>
  <c r="HC162" i="3"/>
  <c r="GY162" i="3"/>
  <c r="GU162" i="3"/>
  <c r="GQ162" i="3"/>
  <c r="GM162" i="3"/>
  <c r="GI162" i="3"/>
  <c r="GE162" i="3"/>
  <c r="GA162" i="3"/>
  <c r="FS162" i="3"/>
  <c r="FO162" i="3"/>
  <c r="FK162" i="3"/>
  <c r="FG162" i="3"/>
  <c r="FC162" i="3"/>
  <c r="EY162" i="3"/>
  <c r="EU162" i="3"/>
  <c r="EQ162" i="3"/>
  <c r="EI162" i="3"/>
  <c r="EE162" i="3"/>
  <c r="EA162" i="3"/>
  <c r="DW162" i="3"/>
  <c r="DS162" i="3"/>
  <c r="DO162" i="3"/>
  <c r="DG162" i="3"/>
  <c r="HG158" i="3"/>
  <c r="HC158" i="3"/>
  <c r="GY158" i="3"/>
  <c r="GU158" i="3"/>
  <c r="GQ158" i="3"/>
  <c r="GM158" i="3"/>
  <c r="GI158" i="3"/>
  <c r="GE158" i="3"/>
  <c r="GA158" i="3"/>
  <c r="FS158" i="3"/>
  <c r="FO158" i="3"/>
  <c r="FK158" i="3"/>
  <c r="FG158" i="3"/>
  <c r="FC158" i="3"/>
  <c r="EY158" i="3"/>
  <c r="EU158" i="3"/>
  <c r="EQ158" i="3"/>
  <c r="EI158" i="3"/>
  <c r="EE158" i="3"/>
  <c r="EA158" i="3"/>
  <c r="DW158" i="3"/>
  <c r="DS158" i="3"/>
  <c r="DO158" i="3"/>
  <c r="DG158" i="3"/>
  <c r="HF171" i="3"/>
  <c r="HB171" i="3"/>
  <c r="GT171" i="3"/>
  <c r="GP171" i="3"/>
  <c r="GL171" i="3"/>
  <c r="GH171" i="3"/>
  <c r="GD171" i="3"/>
  <c r="FZ171" i="3"/>
  <c r="FV171" i="3"/>
  <c r="FR171" i="3"/>
  <c r="FJ171" i="3"/>
  <c r="FF171" i="3"/>
  <c r="FB171" i="3"/>
  <c r="EX171" i="3"/>
  <c r="ET171" i="3"/>
  <c r="EP171" i="3"/>
  <c r="EL171" i="3"/>
  <c r="EH171" i="3"/>
  <c r="DZ171" i="3"/>
  <c r="DV171" i="3"/>
  <c r="DR171" i="3"/>
  <c r="DN171" i="3"/>
  <c r="DF171" i="3"/>
  <c r="HF167" i="3"/>
  <c r="HB167" i="3"/>
  <c r="GT167" i="3"/>
  <c r="GP167" i="3"/>
  <c r="GL167" i="3"/>
  <c r="GH167" i="3"/>
  <c r="GD167" i="3"/>
  <c r="FZ167" i="3"/>
  <c r="FV167" i="3"/>
  <c r="FR167" i="3"/>
  <c r="FJ167" i="3"/>
  <c r="FF167" i="3"/>
  <c r="FB167" i="3"/>
  <c r="EX167" i="3"/>
  <c r="ET167" i="3"/>
  <c r="EP167" i="3"/>
  <c r="EL167" i="3"/>
  <c r="EH167" i="3"/>
  <c r="DZ167" i="3"/>
  <c r="DV167" i="3"/>
  <c r="DR167" i="3"/>
  <c r="DN167" i="3"/>
  <c r="DF167" i="3"/>
  <c r="HF163" i="3"/>
  <c r="HB163" i="3"/>
  <c r="GT163" i="3"/>
  <c r="GP163" i="3"/>
  <c r="GL163" i="3"/>
  <c r="GH163" i="3"/>
  <c r="GD163" i="3"/>
  <c r="FZ163" i="3"/>
  <c r="FV163" i="3"/>
  <c r="FR163" i="3"/>
  <c r="FJ163" i="3"/>
  <c r="FF163" i="3"/>
  <c r="FB163" i="3"/>
  <c r="EX163" i="3"/>
  <c r="ET163" i="3"/>
  <c r="EP163" i="3"/>
  <c r="EL163" i="3"/>
  <c r="EH163" i="3"/>
  <c r="DZ163" i="3"/>
  <c r="DV163" i="3"/>
  <c r="DR163" i="3"/>
  <c r="DN163" i="3"/>
  <c r="DF163" i="3"/>
  <c r="HF159" i="3"/>
  <c r="HB159" i="3"/>
  <c r="GT159" i="3"/>
  <c r="GP159" i="3"/>
  <c r="GL159" i="3"/>
  <c r="GH159" i="3"/>
  <c r="GD159" i="3"/>
  <c r="FZ159" i="3"/>
  <c r="FV159" i="3"/>
  <c r="FR159" i="3"/>
  <c r="FJ159" i="3"/>
  <c r="FF159" i="3"/>
  <c r="FB159" i="3"/>
  <c r="EX159" i="3"/>
  <c r="ET159" i="3"/>
  <c r="EP159" i="3"/>
  <c r="EL159" i="3"/>
  <c r="EH159" i="3"/>
  <c r="DZ159" i="3"/>
  <c r="DV159" i="3"/>
  <c r="DR159" i="3"/>
  <c r="DN159" i="3"/>
  <c r="DF159" i="3"/>
  <c r="HF158" i="3"/>
  <c r="HB158" i="3"/>
  <c r="GT158" i="3"/>
  <c r="GP158" i="3"/>
  <c r="GL158" i="3"/>
  <c r="GH158" i="3"/>
  <c r="GD158" i="3"/>
  <c r="FZ158" i="3"/>
  <c r="FV158" i="3"/>
  <c r="FR158" i="3"/>
  <c r="FJ158" i="3"/>
  <c r="FF158" i="3"/>
  <c r="FB158" i="3"/>
  <c r="EX158" i="3"/>
  <c r="ET158" i="3"/>
  <c r="EP158" i="3"/>
  <c r="EL158" i="3"/>
  <c r="EH158" i="3"/>
  <c r="DZ158" i="3"/>
  <c r="DV158" i="3"/>
  <c r="DR158" i="3"/>
  <c r="DN158" i="3"/>
  <c r="DF158" i="3"/>
  <c r="HF156" i="3"/>
  <c r="HB156" i="3"/>
  <c r="GT156" i="3"/>
  <c r="GP156" i="3"/>
  <c r="GL156" i="3"/>
  <c r="GH156" i="3"/>
  <c r="GD156" i="3"/>
  <c r="FZ156" i="3"/>
  <c r="FV156" i="3"/>
  <c r="FR156" i="3"/>
  <c r="FJ156" i="3"/>
  <c r="FF156" i="3"/>
  <c r="FB156" i="3"/>
  <c r="EX156" i="3"/>
  <c r="ET156" i="3"/>
  <c r="EP156" i="3"/>
  <c r="EL156" i="3"/>
  <c r="EH156" i="3"/>
  <c r="DZ156" i="3"/>
  <c r="DV156" i="3"/>
  <c r="DR156" i="3"/>
  <c r="DN156" i="3"/>
  <c r="DF156" i="3"/>
  <c r="CY156" i="3"/>
  <c r="CU156" i="3"/>
  <c r="CQ156" i="3"/>
  <c r="CZ168" i="3"/>
  <c r="CR168" i="3"/>
  <c r="CZ167" i="3"/>
  <c r="CR167" i="3"/>
  <c r="CZ166" i="3"/>
  <c r="CR166" i="3"/>
  <c r="CZ163" i="3"/>
  <c r="CR163" i="3"/>
  <c r="CZ162" i="3"/>
  <c r="CR162" i="3"/>
  <c r="CZ161" i="3"/>
  <c r="CR161" i="3"/>
  <c r="CZ159" i="3"/>
  <c r="CR159" i="3"/>
  <c r="CZ158" i="3"/>
  <c r="CR158" i="3"/>
  <c r="CZ157" i="3"/>
  <c r="CR157" i="3"/>
  <c r="CZ171" i="3"/>
  <c r="CR171" i="3"/>
  <c r="CZ170" i="3"/>
  <c r="CR170" i="3"/>
  <c r="GG159" i="3"/>
  <c r="GC159" i="3"/>
  <c r="FY159" i="3"/>
  <c r="FU159" i="3"/>
  <c r="FQ159" i="3"/>
  <c r="FM159" i="3"/>
  <c r="FI159" i="3"/>
  <c r="FA159" i="3"/>
  <c r="EW159" i="3"/>
  <c r="ES159" i="3"/>
  <c r="EO159" i="3"/>
  <c r="EK159" i="3"/>
  <c r="EG159" i="3"/>
  <c r="EC159" i="3"/>
  <c r="DY159" i="3"/>
  <c r="DQ159" i="3"/>
  <c r="DM159" i="3"/>
  <c r="DI159" i="3"/>
  <c r="DE159" i="3"/>
  <c r="HE156" i="3"/>
  <c r="HA156" i="3"/>
  <c r="GW156" i="3"/>
  <c r="GS156" i="3"/>
  <c r="GK156" i="3"/>
  <c r="GG156" i="3"/>
  <c r="GC156" i="3"/>
  <c r="FY156" i="3"/>
  <c r="FU156" i="3"/>
  <c r="FQ156" i="3"/>
  <c r="FM156" i="3"/>
  <c r="FI156" i="3"/>
  <c r="FA156" i="3"/>
  <c r="EW156" i="3"/>
  <c r="ES156" i="3"/>
  <c r="EO156" i="3"/>
  <c r="EK156" i="3"/>
  <c r="EG156" i="3"/>
  <c r="EC156" i="3"/>
  <c r="DY156" i="3"/>
  <c r="DQ156" i="3"/>
  <c r="DM156" i="3"/>
  <c r="DI156" i="3"/>
  <c r="DE156" i="3"/>
  <c r="U156" i="3"/>
  <c r="Q156" i="3"/>
  <c r="G156" i="3"/>
  <c r="CZ169" i="3"/>
  <c r="CR169" i="3"/>
  <c r="CZ165" i="3"/>
  <c r="CR165" i="3"/>
  <c r="CZ164" i="3"/>
  <c r="CR164" i="3"/>
  <c r="CZ160" i="3"/>
  <c r="CR160" i="3"/>
  <c r="CX156" i="3"/>
  <c r="CT156" i="3"/>
  <c r="CP156" i="3"/>
  <c r="CY169" i="3"/>
  <c r="CU169" i="3"/>
  <c r="CQ169" i="3"/>
  <c r="CY168" i="3"/>
  <c r="CU168" i="3"/>
  <c r="CQ168" i="3"/>
  <c r="CY167" i="3"/>
  <c r="CU167" i="3"/>
  <c r="CQ167" i="3"/>
  <c r="CY166" i="3"/>
  <c r="CU166" i="3"/>
  <c r="CQ166" i="3"/>
  <c r="CY165" i="3"/>
  <c r="CU165" i="3"/>
  <c r="CQ165" i="3"/>
  <c r="CY164" i="3"/>
  <c r="CU164" i="3"/>
  <c r="CQ164" i="3"/>
  <c r="CY163" i="3"/>
  <c r="CU163" i="3"/>
  <c r="CQ163" i="3"/>
  <c r="CY162" i="3"/>
  <c r="CU162" i="3"/>
  <c r="CQ162" i="3"/>
  <c r="CY161" i="3"/>
  <c r="CU161" i="3"/>
  <c r="CQ161" i="3"/>
  <c r="CY160" i="3"/>
  <c r="CU160" i="3"/>
  <c r="CQ160" i="3"/>
  <c r="CY159" i="3"/>
  <c r="CU159" i="3"/>
  <c r="CQ159" i="3"/>
  <c r="CY158" i="3"/>
  <c r="CU158" i="3"/>
  <c r="CQ158" i="3"/>
  <c r="CY157" i="3"/>
  <c r="CU157" i="3"/>
  <c r="CQ157" i="3"/>
  <c r="CY171" i="3"/>
  <c r="CU171" i="3"/>
  <c r="CQ171" i="3"/>
  <c r="CY170" i="3"/>
  <c r="CU170" i="3"/>
  <c r="CQ170" i="3"/>
  <c r="DB156" i="3"/>
  <c r="CW156" i="3"/>
  <c r="CS156" i="3"/>
  <c r="DB169" i="3"/>
  <c r="CX169" i="3"/>
  <c r="CT169" i="3"/>
  <c r="CP169" i="3"/>
  <c r="DB168" i="3"/>
  <c r="CX168" i="3"/>
  <c r="CT168" i="3"/>
  <c r="CP168" i="3"/>
  <c r="DB167" i="3"/>
  <c r="CX167" i="3"/>
  <c r="CT167" i="3"/>
  <c r="CP167" i="3"/>
  <c r="DB166" i="3"/>
  <c r="CX166" i="3"/>
  <c r="CT166" i="3"/>
  <c r="CP166" i="3"/>
  <c r="DB165" i="3"/>
  <c r="CX165" i="3"/>
  <c r="CT165" i="3"/>
  <c r="CP165" i="3"/>
  <c r="CX164" i="3"/>
  <c r="CT164" i="3"/>
  <c r="CP164" i="3"/>
  <c r="DB163" i="3"/>
  <c r="CX163" i="3"/>
  <c r="CT163" i="3"/>
  <c r="CP163" i="3"/>
  <c r="DB162" i="3"/>
  <c r="CX162" i="3"/>
  <c r="CT162" i="3"/>
  <c r="CP162" i="3"/>
  <c r="DB161" i="3"/>
  <c r="CX161" i="3"/>
  <c r="CT161" i="3"/>
  <c r="CP161" i="3"/>
  <c r="DB160" i="3"/>
  <c r="CX160" i="3"/>
  <c r="CT160" i="3"/>
  <c r="CP160" i="3"/>
  <c r="DB159" i="3"/>
  <c r="CX159" i="3"/>
  <c r="CT159" i="3"/>
  <c r="CP159" i="3"/>
  <c r="DB158" i="3"/>
  <c r="CX158" i="3"/>
  <c r="CT158" i="3"/>
  <c r="CP158" i="3"/>
  <c r="DB157" i="3"/>
  <c r="CX157" i="3"/>
  <c r="CT157" i="3"/>
  <c r="CP157" i="3"/>
  <c r="DB171" i="3"/>
  <c r="CX171" i="3"/>
  <c r="CT171" i="3"/>
  <c r="CP171" i="3"/>
  <c r="DB170" i="3"/>
  <c r="CX170" i="3"/>
  <c r="CT170" i="3"/>
  <c r="CP170" i="3"/>
  <c r="DA156" i="3"/>
  <c r="CR156" i="3"/>
  <c r="DA169" i="3"/>
  <c r="CW169" i="3"/>
  <c r="CS169" i="3"/>
  <c r="DA168" i="3"/>
  <c r="CW168" i="3"/>
  <c r="CS168" i="3"/>
  <c r="DA167" i="3"/>
  <c r="CW167" i="3"/>
  <c r="CS167" i="3"/>
  <c r="DA166" i="3"/>
  <c r="CW166" i="3"/>
  <c r="CS166" i="3"/>
  <c r="DA165" i="3"/>
  <c r="CW165" i="3"/>
  <c r="CS165" i="3"/>
  <c r="DA164" i="3"/>
  <c r="CW164" i="3"/>
  <c r="CS164" i="3"/>
  <c r="DA163" i="3"/>
  <c r="CW163" i="3"/>
  <c r="CS163" i="3"/>
  <c r="DA162" i="3"/>
  <c r="CW162" i="3"/>
  <c r="CS162" i="3"/>
  <c r="DA161" i="3"/>
  <c r="CW161" i="3"/>
  <c r="CS161" i="3"/>
  <c r="DA160" i="3"/>
  <c r="CW160" i="3"/>
  <c r="CS160" i="3"/>
  <c r="DA159" i="3"/>
  <c r="CW159" i="3"/>
  <c r="CS159" i="3"/>
  <c r="DA158" i="3"/>
  <c r="CW158" i="3"/>
  <c r="CS158" i="3"/>
  <c r="DA157" i="3"/>
  <c r="CW157" i="3"/>
  <c r="CS157" i="3"/>
  <c r="DA171" i="3"/>
  <c r="CW171" i="3"/>
  <c r="CS171" i="3"/>
  <c r="DA170" i="3"/>
  <c r="CW170" i="3"/>
  <c r="CS170" i="3"/>
  <c r="CZ156" i="3"/>
  <c r="HA170" i="3"/>
  <c r="GS170" i="3"/>
  <c r="GG170" i="3"/>
  <c r="FY170" i="3"/>
  <c r="FM170" i="3"/>
  <c r="FA170" i="3"/>
  <c r="ES170" i="3"/>
  <c r="EK170" i="3"/>
  <c r="EC170" i="3"/>
  <c r="DQ170" i="3"/>
  <c r="DM170" i="3"/>
  <c r="DE170" i="3"/>
  <c r="HE166" i="3"/>
  <c r="GW166" i="3"/>
  <c r="GK166" i="3"/>
  <c r="GC166" i="3"/>
  <c r="FU166" i="3"/>
  <c r="FI166" i="3"/>
  <c r="EW166" i="3"/>
  <c r="EO166" i="3"/>
  <c r="EG166" i="3"/>
  <c r="DY166" i="3"/>
  <c r="DQ166" i="3"/>
  <c r="DI166" i="3"/>
  <c r="DE166" i="3"/>
  <c r="HE162" i="3"/>
  <c r="GS162" i="3"/>
  <c r="GK162" i="3"/>
  <c r="FY162" i="3"/>
  <c r="FM162" i="3"/>
  <c r="FA162" i="3"/>
  <c r="ES162" i="3"/>
  <c r="EO162" i="3"/>
  <c r="EG162" i="3"/>
  <c r="DY162" i="3"/>
  <c r="DM162" i="3"/>
  <c r="DI162" i="3"/>
  <c r="DE162" i="3"/>
  <c r="HE158" i="3"/>
  <c r="HA158" i="3"/>
  <c r="GW158" i="3"/>
  <c r="GS158" i="3"/>
  <c r="GK158" i="3"/>
  <c r="GG158" i="3"/>
  <c r="GC158" i="3"/>
  <c r="FY158" i="3"/>
  <c r="FU158" i="3"/>
  <c r="FQ158" i="3"/>
  <c r="FM158" i="3"/>
  <c r="FI158" i="3"/>
  <c r="FA158" i="3"/>
  <c r="EW158" i="3"/>
  <c r="ES158" i="3"/>
  <c r="EO158" i="3"/>
  <c r="EK158" i="3"/>
  <c r="EG158" i="3"/>
  <c r="EC158" i="3"/>
  <c r="DY158" i="3"/>
  <c r="DQ158" i="3"/>
  <c r="DM158" i="3"/>
  <c r="DI158" i="3"/>
  <c r="DE158" i="3"/>
  <c r="HE170" i="3"/>
  <c r="GW170" i="3"/>
  <c r="GK170" i="3"/>
  <c r="GC170" i="3"/>
  <c r="FU170" i="3"/>
  <c r="FQ170" i="3"/>
  <c r="FI170" i="3"/>
  <c r="EW170" i="3"/>
  <c r="EO170" i="3"/>
  <c r="EG170" i="3"/>
  <c r="DY170" i="3"/>
  <c r="DI170" i="3"/>
  <c r="HA166" i="3"/>
  <c r="GS166" i="3"/>
  <c r="GG166" i="3"/>
  <c r="FY166" i="3"/>
  <c r="FQ166" i="3"/>
  <c r="FM166" i="3"/>
  <c r="FA166" i="3"/>
  <c r="ES166" i="3"/>
  <c r="EK166" i="3"/>
  <c r="EC166" i="3"/>
  <c r="DM166" i="3"/>
  <c r="HA162" i="3"/>
  <c r="GW162" i="3"/>
  <c r="GG162" i="3"/>
  <c r="GC162" i="3"/>
  <c r="FU162" i="3"/>
  <c r="FQ162" i="3"/>
  <c r="FI162" i="3"/>
  <c r="EW162" i="3"/>
  <c r="EK162" i="3"/>
  <c r="EC162" i="3"/>
  <c r="DQ162" i="3"/>
  <c r="HD171" i="3"/>
  <c r="GZ171" i="3"/>
  <c r="GV171" i="3"/>
  <c r="GR171" i="3"/>
  <c r="GN171" i="3"/>
  <c r="GJ171" i="3"/>
  <c r="GB171" i="3"/>
  <c r="FX171" i="3"/>
  <c r="FT171" i="3"/>
  <c r="FP171" i="3"/>
  <c r="FL171" i="3"/>
  <c r="FH171" i="3"/>
  <c r="FD171" i="3"/>
  <c r="EZ171" i="3"/>
  <c r="ER171" i="3"/>
  <c r="EN171" i="3"/>
  <c r="EJ171" i="3"/>
  <c r="EF171" i="3"/>
  <c r="EB171" i="3"/>
  <c r="DX171" i="3"/>
  <c r="DT171" i="3"/>
  <c r="DP171" i="3"/>
  <c r="DH171" i="3"/>
  <c r="DD171" i="3"/>
  <c r="HD170" i="3"/>
  <c r="GZ170" i="3"/>
  <c r="GV170" i="3"/>
  <c r="GR170" i="3"/>
  <c r="GN170" i="3"/>
  <c r="GJ170" i="3"/>
  <c r="GB170" i="3"/>
  <c r="FX170" i="3"/>
  <c r="FT170" i="3"/>
  <c r="FP170" i="3"/>
  <c r="FL170" i="3"/>
  <c r="FH170" i="3"/>
  <c r="FD170" i="3"/>
  <c r="EZ170" i="3"/>
  <c r="ER170" i="3"/>
  <c r="EN170" i="3"/>
  <c r="EJ170" i="3"/>
  <c r="EF170" i="3"/>
  <c r="EB170" i="3"/>
  <c r="DX170" i="3"/>
  <c r="DT170" i="3"/>
  <c r="DP170" i="3"/>
  <c r="DH170" i="3"/>
  <c r="DD170" i="3"/>
  <c r="DF157" i="3"/>
  <c r="HG171" i="3"/>
  <c r="HC171" i="3"/>
  <c r="GY171" i="3"/>
  <c r="GU171" i="3"/>
  <c r="GQ171" i="3"/>
  <c r="GM171" i="3"/>
  <c r="GI171" i="3"/>
  <c r="GE171" i="3"/>
  <c r="GA171" i="3"/>
  <c r="FS171" i="3"/>
  <c r="FO171" i="3"/>
  <c r="FK171" i="3"/>
  <c r="FG171" i="3"/>
  <c r="FC171" i="3"/>
  <c r="EY171" i="3"/>
  <c r="EU171" i="3"/>
  <c r="EQ171" i="3"/>
  <c r="EI171" i="3"/>
  <c r="EE171" i="3"/>
  <c r="EA171" i="3"/>
  <c r="DW171" i="3"/>
  <c r="DS171" i="3"/>
  <c r="DO171" i="3"/>
  <c r="DG171" i="3"/>
  <c r="HG168" i="3"/>
  <c r="HC168" i="3"/>
  <c r="GY168" i="3"/>
  <c r="GU168" i="3"/>
  <c r="GQ168" i="3"/>
  <c r="GM168" i="3"/>
  <c r="GI168" i="3"/>
  <c r="GE168" i="3"/>
  <c r="GA168" i="3"/>
  <c r="FS168" i="3"/>
  <c r="FO168" i="3"/>
  <c r="HD167" i="3"/>
  <c r="GZ167" i="3"/>
  <c r="GV167" i="3"/>
  <c r="GR167" i="3"/>
  <c r="GN167" i="3"/>
  <c r="GJ167" i="3"/>
  <c r="GB167" i="3"/>
  <c r="FX167" i="3"/>
  <c r="FT167" i="3"/>
  <c r="FP167" i="3"/>
  <c r="FL167" i="3"/>
  <c r="FH167" i="3"/>
  <c r="FD167" i="3"/>
  <c r="EZ167" i="3"/>
  <c r="ER167" i="3"/>
  <c r="EN167" i="3"/>
  <c r="EJ167" i="3"/>
  <c r="EF167" i="3"/>
  <c r="EB167" i="3"/>
  <c r="DX167" i="3"/>
  <c r="DT167" i="3"/>
  <c r="DP167" i="3"/>
  <c r="DH167" i="3"/>
  <c r="DD167" i="3"/>
  <c r="HD166" i="3"/>
  <c r="GZ166" i="3"/>
  <c r="GV166" i="3"/>
  <c r="GR166" i="3"/>
  <c r="GN166" i="3"/>
  <c r="GJ166" i="3"/>
  <c r="GB166" i="3"/>
  <c r="FX166" i="3"/>
  <c r="FT166" i="3"/>
  <c r="FP166" i="3"/>
  <c r="FL166" i="3"/>
  <c r="FH166" i="3"/>
  <c r="FD166" i="3"/>
  <c r="EZ166" i="3"/>
  <c r="ER166" i="3"/>
  <c r="EN166" i="3"/>
  <c r="EJ166" i="3"/>
  <c r="EF166" i="3"/>
  <c r="EB166" i="3"/>
  <c r="DX166" i="3"/>
  <c r="DT166" i="3"/>
  <c r="DP166" i="3"/>
  <c r="DH166" i="3"/>
  <c r="DD166" i="3"/>
  <c r="HD163" i="3"/>
  <c r="GZ163" i="3"/>
  <c r="GV163" i="3"/>
  <c r="GR163" i="3"/>
  <c r="GN163" i="3"/>
  <c r="GJ163" i="3"/>
  <c r="GB163" i="3"/>
  <c r="FX163" i="3"/>
  <c r="FT163" i="3"/>
  <c r="FP163" i="3"/>
  <c r="FL163" i="3"/>
  <c r="FH163" i="3"/>
  <c r="FD163" i="3"/>
  <c r="EZ163" i="3"/>
  <c r="ER163" i="3"/>
  <c r="EN163" i="3"/>
  <c r="EJ163" i="3"/>
  <c r="EF163" i="3"/>
  <c r="EB163" i="3"/>
  <c r="DX163" i="3"/>
  <c r="DT163" i="3"/>
  <c r="DP163" i="3"/>
  <c r="DH163" i="3"/>
  <c r="DD163" i="3"/>
  <c r="HD162" i="3"/>
  <c r="GZ162" i="3"/>
  <c r="GV162" i="3"/>
  <c r="GR162" i="3"/>
  <c r="GN162" i="3"/>
  <c r="GJ162" i="3"/>
  <c r="GB162" i="3"/>
  <c r="FX162" i="3"/>
  <c r="FT162" i="3"/>
  <c r="FP162" i="3"/>
  <c r="FL162" i="3"/>
  <c r="FK168" i="3"/>
  <c r="FG168" i="3"/>
  <c r="FC168" i="3"/>
  <c r="EY168" i="3"/>
  <c r="EU168" i="3"/>
  <c r="EQ168" i="3"/>
  <c r="EI168" i="3"/>
  <c r="EE168" i="3"/>
  <c r="EA168" i="3"/>
  <c r="DW168" i="3"/>
  <c r="DS168" i="3"/>
  <c r="DO168" i="3"/>
  <c r="DG168" i="3"/>
  <c r="HG167" i="3"/>
  <c r="HC167" i="3"/>
  <c r="GY167" i="3"/>
  <c r="GU167" i="3"/>
  <c r="GQ167" i="3"/>
  <c r="GM167" i="3"/>
  <c r="GI167" i="3"/>
  <c r="GE167" i="3"/>
  <c r="GA167" i="3"/>
  <c r="FS167" i="3"/>
  <c r="FO167" i="3"/>
  <c r="FK167" i="3"/>
  <c r="FG167" i="3"/>
  <c r="FC167" i="3"/>
  <c r="EY167" i="3"/>
  <c r="EU167" i="3"/>
  <c r="EQ167" i="3"/>
  <c r="EI167" i="3"/>
  <c r="EE167" i="3"/>
  <c r="EA167" i="3"/>
  <c r="DW167" i="3"/>
  <c r="DS167" i="3"/>
  <c r="DO167" i="3"/>
  <c r="DG167" i="3"/>
  <c r="HG164" i="3"/>
  <c r="HC164" i="3"/>
  <c r="GY164" i="3"/>
  <c r="GU164" i="3"/>
  <c r="GQ164" i="3"/>
  <c r="GM164" i="3"/>
  <c r="GI164" i="3"/>
  <c r="GE164" i="3"/>
  <c r="GA164" i="3"/>
  <c r="FS164" i="3"/>
  <c r="FO164" i="3"/>
  <c r="FK164" i="3"/>
  <c r="FG164" i="3"/>
  <c r="FC164" i="3"/>
  <c r="EY164" i="3"/>
  <c r="EU164" i="3"/>
  <c r="EQ164" i="3"/>
  <c r="EI164" i="3"/>
  <c r="EE164" i="3"/>
  <c r="EA164" i="3"/>
  <c r="DW164" i="3"/>
  <c r="DS164" i="3"/>
  <c r="DO164" i="3"/>
  <c r="DG164" i="3"/>
  <c r="HG163" i="3"/>
  <c r="HC163" i="3"/>
  <c r="GY163" i="3"/>
  <c r="GU163" i="3"/>
  <c r="GQ163" i="3"/>
  <c r="GM163" i="3"/>
  <c r="GI163" i="3"/>
  <c r="GE163" i="3"/>
  <c r="GA163" i="3"/>
  <c r="FS163" i="3"/>
  <c r="FO163" i="3"/>
  <c r="FK163" i="3"/>
  <c r="FG163" i="3"/>
  <c r="FC163" i="3"/>
  <c r="EY163" i="3"/>
  <c r="EU163" i="3"/>
  <c r="EQ163" i="3"/>
  <c r="EI163" i="3"/>
  <c r="EE163" i="3"/>
  <c r="EA163" i="3"/>
  <c r="DW163" i="3"/>
  <c r="DS163" i="3"/>
  <c r="DO163" i="3"/>
  <c r="DG163" i="3"/>
  <c r="FH162" i="3"/>
  <c r="FD162" i="3"/>
  <c r="EZ162" i="3"/>
  <c r="ER162" i="3"/>
  <c r="EN162" i="3"/>
  <c r="EJ162" i="3"/>
  <c r="EF162" i="3"/>
  <c r="EB162" i="3"/>
  <c r="DX162" i="3"/>
  <c r="DT162" i="3"/>
  <c r="DP162" i="3"/>
  <c r="DH162" i="3"/>
  <c r="DD162" i="3"/>
  <c r="HD159" i="3"/>
  <c r="GZ159" i="3"/>
  <c r="GV159" i="3"/>
  <c r="GR159" i="3"/>
  <c r="GN159" i="3"/>
  <c r="GJ159" i="3"/>
  <c r="GB159" i="3"/>
  <c r="FX159" i="3"/>
  <c r="FT159" i="3"/>
  <c r="FP159" i="3"/>
  <c r="FL159" i="3"/>
  <c r="FH159" i="3"/>
  <c r="FD159" i="3"/>
  <c r="EZ159" i="3"/>
  <c r="ER159" i="3"/>
  <c r="EN159" i="3"/>
  <c r="EJ159" i="3"/>
  <c r="EF159" i="3"/>
  <c r="EB159" i="3"/>
  <c r="DX159" i="3"/>
  <c r="DT159" i="3"/>
  <c r="DP159" i="3"/>
  <c r="DH159" i="3"/>
  <c r="DD159" i="3"/>
  <c r="HD158" i="3"/>
  <c r="GZ158" i="3"/>
  <c r="GV158" i="3"/>
  <c r="GR158" i="3"/>
  <c r="GN158" i="3"/>
  <c r="GJ158" i="3"/>
  <c r="GB158" i="3"/>
  <c r="FX158" i="3"/>
  <c r="FT158" i="3"/>
  <c r="FP158" i="3"/>
  <c r="FL158" i="3"/>
  <c r="FH158" i="3"/>
  <c r="FD158" i="3"/>
  <c r="EZ158" i="3"/>
  <c r="ER158" i="3"/>
  <c r="EN158" i="3"/>
  <c r="EJ158" i="3"/>
  <c r="EF158" i="3"/>
  <c r="EB158" i="3"/>
  <c r="DX158" i="3"/>
  <c r="DT158" i="3"/>
  <c r="DP158" i="3"/>
  <c r="DH158" i="3"/>
  <c r="DD158" i="3"/>
  <c r="HD156" i="3"/>
  <c r="GZ156" i="3"/>
  <c r="GV156" i="3"/>
  <c r="GR156" i="3"/>
  <c r="GN156" i="3"/>
  <c r="GJ156" i="3"/>
  <c r="GB156" i="3"/>
  <c r="FX156" i="3"/>
  <c r="FT156" i="3"/>
  <c r="FP156" i="3"/>
  <c r="FL156" i="3"/>
  <c r="FH156" i="3"/>
  <c r="FD156" i="3"/>
  <c r="EZ156" i="3"/>
  <c r="ER156" i="3"/>
  <c r="EN156" i="3"/>
  <c r="EJ156" i="3"/>
  <c r="EF156" i="3"/>
  <c r="EB156" i="3"/>
  <c r="DX156" i="3"/>
  <c r="DT156" i="3"/>
  <c r="DP156" i="3"/>
  <c r="DH156" i="3"/>
  <c r="DD156" i="3"/>
  <c r="HG160" i="3"/>
  <c r="HC160" i="3"/>
  <c r="GY160" i="3"/>
  <c r="GU160" i="3"/>
  <c r="GQ160" i="3"/>
  <c r="GM160" i="3"/>
  <c r="GI160" i="3"/>
  <c r="GE160" i="3"/>
  <c r="GA160" i="3"/>
  <c r="FS160" i="3"/>
  <c r="FO160" i="3"/>
  <c r="FK160" i="3"/>
  <c r="FG160" i="3"/>
  <c r="FC160" i="3"/>
  <c r="EY160" i="3"/>
  <c r="EU160" i="3"/>
  <c r="EQ160" i="3"/>
  <c r="EI160" i="3"/>
  <c r="EE160" i="3"/>
  <c r="EA160" i="3"/>
  <c r="DW160" i="3"/>
  <c r="DS160" i="3"/>
  <c r="DO160" i="3"/>
  <c r="DG160" i="3"/>
  <c r="HG159" i="3"/>
  <c r="HC159" i="3"/>
  <c r="GY159" i="3"/>
  <c r="GU159" i="3"/>
  <c r="GQ159" i="3"/>
  <c r="GM159" i="3"/>
  <c r="GI159" i="3"/>
  <c r="GE159" i="3"/>
  <c r="GA159" i="3"/>
  <c r="FS159" i="3"/>
  <c r="FO159" i="3"/>
  <c r="FK159" i="3"/>
  <c r="FG159" i="3"/>
  <c r="FC159" i="3"/>
  <c r="EY159" i="3"/>
  <c r="EU159" i="3"/>
  <c r="EQ159" i="3"/>
  <c r="EI159" i="3"/>
  <c r="EE159" i="3"/>
  <c r="EA159" i="3"/>
  <c r="DW159" i="3"/>
  <c r="DS159" i="3"/>
  <c r="DO159" i="3"/>
  <c r="DG159" i="3"/>
  <c r="HG156" i="3"/>
  <c r="HC156" i="3"/>
  <c r="GY156" i="3"/>
  <c r="GU156" i="3"/>
  <c r="GQ156" i="3"/>
  <c r="GM156" i="3"/>
  <c r="GI156" i="3"/>
  <c r="GE156" i="3"/>
  <c r="GA156" i="3"/>
  <c r="FS156" i="3"/>
  <c r="FO156" i="3"/>
  <c r="FK156" i="3"/>
  <c r="FG156" i="3"/>
  <c r="FC156" i="3"/>
  <c r="EY156" i="3"/>
  <c r="EU156" i="3"/>
  <c r="EQ156" i="3"/>
  <c r="EI156" i="3"/>
  <c r="EE156" i="3"/>
  <c r="EA156" i="3"/>
  <c r="DW156" i="3"/>
  <c r="DS156" i="3"/>
  <c r="DO156" i="3"/>
  <c r="DG156" i="3"/>
  <c r="W171" i="3"/>
  <c r="M171" i="3"/>
  <c r="I171" i="3"/>
  <c r="W170" i="3"/>
  <c r="M170" i="3"/>
  <c r="I170" i="3"/>
  <c r="W169" i="3"/>
  <c r="M169" i="3"/>
  <c r="I169" i="3"/>
  <c r="W168" i="3"/>
  <c r="M168" i="3"/>
  <c r="I168" i="3"/>
  <c r="W167" i="3"/>
  <c r="M167" i="3"/>
  <c r="I167" i="3"/>
  <c r="W166" i="3"/>
  <c r="M166" i="3"/>
  <c r="I166" i="3"/>
  <c r="W165" i="3"/>
  <c r="M165" i="3"/>
  <c r="I165" i="3"/>
  <c r="W164" i="3"/>
  <c r="M164" i="3"/>
  <c r="I164" i="3"/>
  <c r="W163" i="3"/>
  <c r="M163" i="3"/>
  <c r="I163" i="3"/>
  <c r="W162" i="3"/>
  <c r="M162" i="3"/>
  <c r="I162" i="3"/>
  <c r="W161" i="3"/>
  <c r="M161" i="3"/>
  <c r="I161" i="3"/>
  <c r="W160" i="3"/>
  <c r="M160" i="3"/>
  <c r="I160" i="3"/>
  <c r="W159" i="3"/>
  <c r="M159" i="3"/>
  <c r="I159" i="3"/>
  <c r="W158" i="3"/>
  <c r="M158" i="3"/>
  <c r="I158" i="3"/>
  <c r="W157" i="3"/>
  <c r="M157" i="3"/>
  <c r="I157" i="3"/>
  <c r="X156" i="3"/>
  <c r="F156" i="3"/>
  <c r="Q166" i="3"/>
  <c r="T156" i="3"/>
  <c r="U171" i="3"/>
  <c r="Q171" i="3"/>
  <c r="G171" i="3"/>
  <c r="U170" i="3"/>
  <c r="Q170" i="3"/>
  <c r="G170" i="3"/>
  <c r="U169" i="3"/>
  <c r="Q169" i="3"/>
  <c r="G169" i="3"/>
  <c r="U168" i="3"/>
  <c r="Q168" i="3"/>
  <c r="G168" i="3"/>
  <c r="U167" i="3"/>
  <c r="Q167" i="3"/>
  <c r="G167" i="3"/>
  <c r="U166" i="3"/>
  <c r="G166" i="3"/>
  <c r="U165" i="3"/>
  <c r="Q165" i="3"/>
  <c r="G165" i="3"/>
  <c r="U164" i="3"/>
  <c r="Q164" i="3"/>
  <c r="G164" i="3"/>
  <c r="U163" i="3"/>
  <c r="Q163" i="3"/>
  <c r="G163" i="3"/>
  <c r="U162" i="3"/>
  <c r="Q162" i="3"/>
  <c r="G162" i="3"/>
  <c r="U161" i="3"/>
  <c r="Q161" i="3"/>
  <c r="G161" i="3"/>
  <c r="U160" i="3"/>
  <c r="Q160" i="3"/>
  <c r="G160" i="3"/>
  <c r="U159" i="3"/>
  <c r="Q159" i="3"/>
  <c r="G159" i="3"/>
  <c r="U158" i="3"/>
  <c r="Q158" i="3"/>
  <c r="G158" i="3"/>
  <c r="U157" i="3"/>
  <c r="Q157" i="3"/>
  <c r="G157" i="3"/>
  <c r="CK156" i="3"/>
  <c r="CG156" i="3"/>
  <c r="CC156" i="3"/>
  <c r="BY156" i="3"/>
  <c r="BU156" i="3"/>
  <c r="BQ156" i="3"/>
  <c r="BB156" i="3"/>
  <c r="AT156" i="3"/>
  <c r="AP156" i="3"/>
  <c r="AH156" i="3"/>
  <c r="AD156" i="3"/>
  <c r="M156" i="3"/>
  <c r="R156" i="3"/>
  <c r="L156" i="3"/>
  <c r="W156" i="3"/>
  <c r="I156" i="3"/>
  <c r="P164" i="3"/>
  <c r="G69" i="19" s="1"/>
  <c r="R164" i="3"/>
  <c r="X171" i="3"/>
  <c r="S171" i="3"/>
  <c r="T171" i="3"/>
  <c r="F171" i="3"/>
  <c r="X170" i="3"/>
  <c r="S170" i="3"/>
  <c r="T170" i="3"/>
  <c r="F170" i="3"/>
  <c r="X169" i="3"/>
  <c r="T169" i="3"/>
  <c r="F169" i="3"/>
  <c r="X168" i="3"/>
  <c r="T168" i="3"/>
  <c r="F168" i="3"/>
  <c r="X167" i="3"/>
  <c r="T167" i="3"/>
  <c r="F167" i="3"/>
  <c r="X166" i="3"/>
  <c r="T166" i="3"/>
  <c r="F166" i="3"/>
  <c r="X165" i="3"/>
  <c r="T165" i="3"/>
  <c r="F165" i="3"/>
  <c r="X164" i="3"/>
  <c r="T164" i="3"/>
  <c r="F164" i="3"/>
  <c r="X163" i="3"/>
  <c r="T163" i="3"/>
  <c r="F163" i="3"/>
  <c r="X162" i="3"/>
  <c r="S162" i="3"/>
  <c r="T162" i="3"/>
  <c r="F162" i="3"/>
  <c r="X161" i="3"/>
  <c r="T161" i="3"/>
  <c r="F161" i="3"/>
  <c r="X160" i="3"/>
  <c r="T160" i="3"/>
  <c r="F160" i="3"/>
  <c r="X159" i="3"/>
  <c r="T159" i="3"/>
  <c r="F159" i="3"/>
  <c r="X158" i="3"/>
  <c r="T158" i="3"/>
  <c r="F158" i="3"/>
  <c r="X157" i="3"/>
  <c r="T157" i="3"/>
  <c r="F157" i="3"/>
  <c r="FO37" i="3"/>
  <c r="EI37" i="3"/>
  <c r="K156" i="3"/>
  <c r="J171" i="3"/>
  <c r="F44" i="19" s="1"/>
  <c r="K168" i="3"/>
  <c r="K166" i="3"/>
  <c r="V37" i="3"/>
  <c r="H13" i="19" s="1"/>
  <c r="P37" i="3"/>
  <c r="G13" i="19" s="1"/>
  <c r="GA37" i="3"/>
  <c r="FC37" i="3"/>
  <c r="HE37" i="3"/>
  <c r="FY37" i="3"/>
  <c r="FI37" i="3"/>
  <c r="DY37" i="3"/>
  <c r="GS37" i="3"/>
  <c r="FU37" i="3"/>
  <c r="EO37" i="3"/>
  <c r="EK37" i="3"/>
  <c r="DE37" i="3"/>
  <c r="HA37" i="3"/>
  <c r="GG37" i="3"/>
  <c r="FQ37" i="3"/>
  <c r="EW37" i="3"/>
  <c r="EG37" i="3"/>
  <c r="EC37" i="3"/>
  <c r="DQ37" i="3"/>
  <c r="DI37" i="3"/>
  <c r="GM37" i="3"/>
  <c r="HD37" i="3"/>
  <c r="GV37" i="3"/>
  <c r="GR37" i="3"/>
  <c r="GJ37" i="3"/>
  <c r="GB37" i="3"/>
  <c r="FH37" i="3"/>
  <c r="EZ37" i="3"/>
  <c r="DX37" i="3"/>
  <c r="DP37" i="3"/>
  <c r="DM37" i="3"/>
  <c r="HG37" i="3"/>
  <c r="HC37" i="3"/>
  <c r="GY37" i="3"/>
  <c r="GU37" i="3"/>
  <c r="GI37" i="3"/>
  <c r="GE37" i="3"/>
  <c r="FS37" i="3"/>
  <c r="FK37" i="3"/>
  <c r="EY37" i="3"/>
  <c r="EU37" i="3"/>
  <c r="EE37" i="3"/>
  <c r="EA37" i="3"/>
  <c r="DO37" i="3"/>
  <c r="DG37" i="3"/>
  <c r="GW37" i="3"/>
  <c r="GC37" i="3"/>
  <c r="FM37" i="3"/>
  <c r="FA37" i="3"/>
  <c r="ES37" i="3"/>
  <c r="DS37" i="3"/>
  <c r="GN37" i="3"/>
  <c r="FX37" i="3"/>
  <c r="FT37" i="3"/>
  <c r="FL37" i="3"/>
  <c r="FD37" i="3"/>
  <c r="ER37" i="3"/>
  <c r="EJ37" i="3"/>
  <c r="EB37" i="3"/>
  <c r="DT37" i="3"/>
  <c r="DH37" i="3"/>
  <c r="EQ37" i="3"/>
  <c r="GK37" i="3"/>
  <c r="HF37" i="3"/>
  <c r="HB37" i="3"/>
  <c r="GT37" i="3"/>
  <c r="GP37" i="3"/>
  <c r="GL37" i="3"/>
  <c r="GH37" i="3"/>
  <c r="GD37" i="3"/>
  <c r="FZ37" i="3"/>
  <c r="FV37" i="3"/>
  <c r="FR37" i="3"/>
  <c r="FJ37" i="3"/>
  <c r="FF37" i="3"/>
  <c r="FB37" i="3"/>
  <c r="ET37" i="3"/>
  <c r="EP37" i="3"/>
  <c r="EL37" i="3"/>
  <c r="EH37" i="3"/>
  <c r="DZ37" i="3"/>
  <c r="DV37" i="3"/>
  <c r="DR37" i="3"/>
  <c r="DF37" i="3"/>
  <c r="L37" i="3"/>
  <c r="X37" i="3"/>
  <c r="T37" i="3"/>
  <c r="F37" i="3"/>
  <c r="CR37" i="3"/>
  <c r="CZ37" i="3"/>
  <c r="W37" i="3"/>
  <c r="M37" i="3"/>
  <c r="I37" i="3"/>
  <c r="CS37" i="3"/>
  <c r="CW37" i="3"/>
  <c r="DA37" i="3"/>
  <c r="R37" i="3"/>
  <c r="CP37" i="3"/>
  <c r="CT37" i="3"/>
  <c r="CX37" i="3"/>
  <c r="DB37" i="3"/>
  <c r="U37" i="3"/>
  <c r="Q37" i="3"/>
  <c r="G37" i="3"/>
  <c r="CQ37" i="3"/>
  <c r="CU37" i="3"/>
  <c r="CY37" i="3"/>
  <c r="S168" i="3"/>
  <c r="P165" i="3"/>
  <c r="G37" i="19" s="1"/>
  <c r="P158" i="3"/>
  <c r="G63" i="19" s="1"/>
  <c r="V156" i="3"/>
  <c r="K169" i="3"/>
  <c r="S166" i="3"/>
  <c r="H166" i="3"/>
  <c r="S160" i="3"/>
  <c r="H171" i="3"/>
  <c r="V164" i="3"/>
  <c r="H69" i="19" s="1"/>
  <c r="CV168" i="3"/>
  <c r="K167" i="3"/>
  <c r="K157" i="3"/>
  <c r="S156" i="3"/>
  <c r="CV169" i="3"/>
  <c r="V165" i="3"/>
  <c r="H37" i="19" s="1"/>
  <c r="P163" i="3"/>
  <c r="G68" i="19" s="1"/>
  <c r="K162" i="3"/>
  <c r="S165" i="3"/>
  <c r="S161" i="3"/>
  <c r="P159" i="3"/>
  <c r="G64" i="19" s="1"/>
  <c r="S157" i="3"/>
  <c r="CV166" i="3"/>
  <c r="H168" i="3"/>
  <c r="V161" i="3"/>
  <c r="H66" i="19" s="1"/>
  <c r="V169" i="3"/>
  <c r="H41" i="19" s="1"/>
  <c r="H169" i="3"/>
  <c r="V166" i="3"/>
  <c r="H38" i="19" s="1"/>
  <c r="S164" i="3"/>
  <c r="S163" i="3"/>
  <c r="V162" i="3"/>
  <c r="H67" i="19" s="1"/>
  <c r="S159" i="3"/>
  <c r="V158" i="3"/>
  <c r="H63" i="19" s="1"/>
  <c r="S158" i="3"/>
  <c r="CV165" i="3"/>
  <c r="S167" i="3"/>
  <c r="J170" i="3"/>
  <c r="F43" i="19" s="1"/>
  <c r="V168" i="3"/>
  <c r="H40" i="19" s="1"/>
  <c r="V167" i="3"/>
  <c r="H39" i="19" s="1"/>
  <c r="H167" i="3"/>
  <c r="V160" i="3"/>
  <c r="H65" i="19" s="1"/>
  <c r="V157" i="3"/>
  <c r="H62" i="19" s="1"/>
  <c r="CO170" i="3"/>
  <c r="CO168" i="3"/>
  <c r="CV158" i="3"/>
  <c r="H165" i="3"/>
  <c r="K161" i="3"/>
  <c r="K165" i="3"/>
  <c r="P160" i="3"/>
  <c r="G65" i="19" s="1"/>
  <c r="K158" i="3"/>
  <c r="CV162" i="3"/>
  <c r="CO167" i="3"/>
  <c r="CO165" i="3"/>
  <c r="GO165" i="3"/>
  <c r="BT156" i="3"/>
  <c r="GO169" i="3"/>
  <c r="ED156" i="3"/>
  <c r="CA167" i="3"/>
  <c r="GX167" i="3"/>
  <c r="GO167" i="3"/>
  <c r="FN167" i="3"/>
  <c r="FN163" i="3"/>
  <c r="DC163" i="3"/>
  <c r="GO160" i="3"/>
  <c r="FN159" i="3"/>
  <c r="GF156" i="3"/>
  <c r="FN164" i="3"/>
  <c r="FN160" i="3"/>
  <c r="DL156" i="3"/>
  <c r="AL165" i="3"/>
  <c r="CH160" i="3"/>
  <c r="GF169" i="3"/>
  <c r="FW169" i="3"/>
  <c r="DL165" i="3"/>
  <c r="GF162" i="3"/>
  <c r="GF158" i="3"/>
  <c r="DL157" i="3"/>
  <c r="EM156" i="3"/>
  <c r="DC156" i="3"/>
  <c r="CA169" i="3"/>
  <c r="BM165" i="3"/>
  <c r="Z165" i="3"/>
  <c r="DC170" i="3"/>
  <c r="CA166" i="3"/>
  <c r="CA163" i="3"/>
  <c r="CH159" i="3"/>
  <c r="GO168" i="3"/>
  <c r="GF168" i="3"/>
  <c r="FP37" i="3"/>
  <c r="EF37" i="3"/>
  <c r="DD37" i="3"/>
  <c r="EX37" i="3"/>
  <c r="DN37" i="3"/>
  <c r="EN37" i="3"/>
  <c r="AD37" i="3"/>
  <c r="AH37" i="3"/>
  <c r="AP37" i="3"/>
  <c r="AT37" i="3"/>
  <c r="BB37" i="3"/>
  <c r="BQ37" i="3"/>
  <c r="BU37" i="3"/>
  <c r="BY37" i="3"/>
  <c r="CC37" i="3"/>
  <c r="CG37" i="3"/>
  <c r="CK37" i="3"/>
  <c r="AA37" i="3"/>
  <c r="AE37" i="3"/>
  <c r="AI37" i="3"/>
  <c r="DW37" i="3"/>
  <c r="GQ37" i="3"/>
  <c r="AC37" i="3"/>
  <c r="AG37" i="3"/>
  <c r="FG37" i="3"/>
  <c r="AB37" i="3"/>
  <c r="AF37" i="3"/>
  <c r="AJ37" i="3"/>
  <c r="AN37" i="3"/>
  <c r="AR37" i="3"/>
  <c r="AV37" i="3"/>
  <c r="AZ37" i="3"/>
  <c r="BD37" i="3"/>
  <c r="BO37" i="3"/>
  <c r="BS37" i="3"/>
  <c r="BW37" i="3"/>
  <c r="CE37" i="3"/>
  <c r="CI37" i="3"/>
  <c r="CM37" i="3"/>
  <c r="AM37" i="3"/>
  <c r="AQ37" i="3"/>
  <c r="BC37" i="3"/>
  <c r="BN37" i="3"/>
  <c r="BR37" i="3"/>
  <c r="BV37" i="3"/>
  <c r="BZ37" i="3"/>
  <c r="CD37" i="3"/>
  <c r="CL37" i="3"/>
  <c r="AK37" i="3"/>
  <c r="AO37" i="3"/>
  <c r="AS37" i="3"/>
  <c r="AW37" i="3"/>
  <c r="BA37" i="3"/>
  <c r="BE37" i="3"/>
  <c r="BP37" i="3"/>
  <c r="BX37" i="3"/>
  <c r="CB37" i="3"/>
  <c r="CF37" i="3"/>
  <c r="CJ37" i="3"/>
  <c r="CN37" i="3"/>
  <c r="AU37" i="3"/>
  <c r="Z168" i="3"/>
  <c r="CH164" i="3"/>
  <c r="P162" i="3"/>
  <c r="G67" i="19" s="1"/>
  <c r="FN161" i="3"/>
  <c r="Z161" i="3"/>
  <c r="DC159" i="3"/>
  <c r="CA171" i="3"/>
  <c r="CO164" i="3"/>
  <c r="CA162" i="3"/>
  <c r="GO161" i="3"/>
  <c r="GF161" i="3"/>
  <c r="GF159" i="3"/>
  <c r="CH158" i="3"/>
  <c r="DC171" i="3"/>
  <c r="CO171" i="3"/>
  <c r="Z170" i="3"/>
  <c r="DC169" i="3"/>
  <c r="FW167" i="3"/>
  <c r="GX166" i="3"/>
  <c r="CV161" i="3"/>
  <c r="CO161" i="3"/>
  <c r="BT161" i="3"/>
  <c r="P161" i="3"/>
  <c r="G66" i="19" s="1"/>
  <c r="CV159" i="3"/>
  <c r="CA159" i="3"/>
  <c r="FW166" i="3"/>
  <c r="FN166" i="3"/>
  <c r="BT164" i="3"/>
  <c r="K164" i="3"/>
  <c r="DL163" i="3"/>
  <c r="DC161" i="3"/>
  <c r="Z169" i="3"/>
  <c r="Z167" i="3"/>
  <c r="BT162" i="3"/>
  <c r="Z162" i="3"/>
  <c r="CV171" i="3"/>
  <c r="GX169" i="3"/>
  <c r="DC168" i="3"/>
  <c r="DL167" i="3"/>
  <c r="GO164" i="3"/>
  <c r="GF164" i="3"/>
  <c r="K163" i="3"/>
  <c r="DL160" i="3"/>
  <c r="V159" i="3"/>
  <c r="H64" i="19" s="1"/>
  <c r="DL171" i="3"/>
  <c r="DL170" i="3"/>
  <c r="FN169" i="3"/>
  <c r="FW168" i="3"/>
  <c r="GO166" i="3"/>
  <c r="Z166" i="3"/>
  <c r="GF165" i="3"/>
  <c r="DC165" i="3"/>
  <c r="DL164" i="3"/>
  <c r="GF163" i="3"/>
  <c r="CH163" i="3"/>
  <c r="GF160" i="3"/>
  <c r="CO160" i="3"/>
  <c r="DL159" i="3"/>
  <c r="K159" i="3"/>
  <c r="CA158" i="3"/>
  <c r="BT158" i="3"/>
  <c r="Z158" i="3"/>
  <c r="GF157" i="3"/>
  <c r="DC157" i="3"/>
  <c r="Z171" i="3"/>
  <c r="CV170" i="3"/>
  <c r="CO169" i="3"/>
  <c r="FN168" i="3"/>
  <c r="DL168" i="3"/>
  <c r="GF167" i="3"/>
  <c r="CV167" i="3"/>
  <c r="FN165" i="3"/>
  <c r="BT165" i="3"/>
  <c r="CV163" i="3"/>
  <c r="V163" i="3"/>
  <c r="H68" i="19" s="1"/>
  <c r="CH162" i="3"/>
  <c r="BT160" i="3"/>
  <c r="K160" i="3"/>
  <c r="FN157" i="3"/>
  <c r="CV157" i="3"/>
  <c r="CO157" i="3"/>
  <c r="BT157" i="3"/>
  <c r="P157" i="3"/>
  <c r="G62" i="19" s="1"/>
  <c r="S169" i="3"/>
  <c r="GX168" i="3"/>
  <c r="CA168" i="3"/>
  <c r="DC167" i="3"/>
  <c r="GF166" i="3"/>
  <c r="DC166" i="3"/>
  <c r="CH165" i="3"/>
  <c r="CA164" i="3"/>
  <c r="DC162" i="3"/>
  <c r="CH161" i="3"/>
  <c r="CA160" i="3"/>
  <c r="DC158" i="3"/>
  <c r="CH157" i="3"/>
  <c r="GX165" i="3"/>
  <c r="CA165" i="3"/>
  <c r="DC164" i="3"/>
  <c r="CO163" i="3"/>
  <c r="Z163" i="3"/>
  <c r="GO162" i="3"/>
  <c r="CA161" i="3"/>
  <c r="DC160" i="3"/>
  <c r="CO159" i="3"/>
  <c r="Z159" i="3"/>
  <c r="GO158" i="3"/>
  <c r="CA157" i="3"/>
  <c r="CO166" i="3"/>
  <c r="FW165" i="3"/>
  <c r="CV164" i="3"/>
  <c r="GO163" i="3"/>
  <c r="BT163" i="3"/>
  <c r="FN162" i="3"/>
  <c r="CO162" i="3"/>
  <c r="CV160" i="3"/>
  <c r="GO159" i="3"/>
  <c r="BT159" i="3"/>
  <c r="FN158" i="3"/>
  <c r="CO158" i="3"/>
  <c r="P156" i="3"/>
  <c r="Z156" i="3"/>
  <c r="CO156" i="3"/>
  <c r="EV156" i="3"/>
  <c r="FE156" i="3"/>
  <c r="GO156" i="3"/>
  <c r="CH156" i="3"/>
  <c r="BM156" i="3"/>
  <c r="GX156" i="3"/>
  <c r="FN156" i="3"/>
  <c r="DU156" i="3"/>
  <c r="CA156" i="3"/>
  <c r="FW156" i="3"/>
  <c r="CV156" i="3"/>
  <c r="GZ37" i="3"/>
  <c r="C7" i="19"/>
  <c r="I22" i="3" l="1"/>
  <c r="H39" i="3"/>
  <c r="H40" i="3"/>
  <c r="G36" i="19"/>
  <c r="G61" i="19"/>
  <c r="H61" i="19"/>
  <c r="H36" i="19"/>
  <c r="J160" i="3"/>
  <c r="F65" i="19" s="1"/>
  <c r="J162" i="3"/>
  <c r="F67" i="19" s="1"/>
  <c r="J164" i="3"/>
  <c r="F69" i="19" s="1"/>
  <c r="J158" i="3"/>
  <c r="F63" i="19" s="1"/>
  <c r="J168" i="3"/>
  <c r="F40" i="19" s="1"/>
  <c r="J156" i="3"/>
  <c r="J157" i="3"/>
  <c r="F62" i="19" s="1"/>
  <c r="J161" i="3"/>
  <c r="F66" i="19" s="1"/>
  <c r="J165" i="3"/>
  <c r="F37" i="19" s="1"/>
  <c r="J169" i="3"/>
  <c r="F41" i="19" s="1"/>
  <c r="J166" i="3"/>
  <c r="F38" i="19" s="1"/>
  <c r="J159" i="3"/>
  <c r="F64" i="19" s="1"/>
  <c r="J163" i="3"/>
  <c r="F68" i="19" s="1"/>
  <c r="J167" i="3"/>
  <c r="F39" i="19" s="1"/>
  <c r="K37" i="3"/>
  <c r="C160" i="3"/>
  <c r="D65" i="19" s="1"/>
  <c r="E168" i="3"/>
  <c r="E8" i="20"/>
  <c r="K8" i="20" s="1"/>
  <c r="E7" i="20"/>
  <c r="K7" i="20" s="1"/>
  <c r="K13" i="20"/>
  <c r="C54" i="19"/>
  <c r="C56" i="19"/>
  <c r="C31" i="19"/>
  <c r="B40" i="3"/>
  <c r="C16" i="19" s="1"/>
  <c r="AY161" i="3"/>
  <c r="AX161" i="3"/>
  <c r="AY158" i="3"/>
  <c r="AX158" i="3"/>
  <c r="AY163" i="3"/>
  <c r="AX163" i="3"/>
  <c r="AX170" i="3"/>
  <c r="AX168" i="3"/>
  <c r="E156" i="3"/>
  <c r="AY157" i="3"/>
  <c r="AX157" i="3"/>
  <c r="AY162" i="3"/>
  <c r="AX162" i="3"/>
  <c r="AY167" i="3"/>
  <c r="AX167" i="3"/>
  <c r="AY159" i="3"/>
  <c r="AX159" i="3"/>
  <c r="AY156" i="3"/>
  <c r="AX156" i="3"/>
  <c r="AY166" i="3"/>
  <c r="AX166" i="3"/>
  <c r="AY160" i="3"/>
  <c r="AX160" i="3"/>
  <c r="AY164" i="3"/>
  <c r="AX164" i="3"/>
  <c r="C30" i="19"/>
  <c r="AY165" i="3"/>
  <c r="AX165" i="3"/>
  <c r="AY169" i="3"/>
  <c r="AX169" i="3"/>
  <c r="AX171" i="3"/>
  <c r="FW157" i="3"/>
  <c r="DU159" i="3"/>
  <c r="FW160" i="3"/>
  <c r="FN170" i="3"/>
  <c r="GO157" i="3"/>
  <c r="DU166" i="3"/>
  <c r="DL158" i="3"/>
  <c r="ED164" i="3"/>
  <c r="DL161" i="3"/>
  <c r="FN171" i="3"/>
  <c r="GX157" i="3"/>
  <c r="FW162" i="3"/>
  <c r="FE165" i="3"/>
  <c r="EV158" i="3"/>
  <c r="EV162" i="3"/>
  <c r="EM165" i="3"/>
  <c r="EM157" i="3"/>
  <c r="DU162" i="3"/>
  <c r="EM163" i="3"/>
  <c r="FE166" i="3"/>
  <c r="ED171" i="3"/>
  <c r="ED170" i="3"/>
  <c r="DU169" i="3"/>
  <c r="EV159" i="3"/>
  <c r="GX161" i="3"/>
  <c r="FW158" i="3"/>
  <c r="FE161" i="3"/>
  <c r="FE163" i="3"/>
  <c r="FE170" i="3"/>
  <c r="GO170" i="3"/>
  <c r="FW171" i="3"/>
  <c r="FW164" i="3"/>
  <c r="DU171" i="3"/>
  <c r="EV165" i="3"/>
  <c r="EV157" i="3"/>
  <c r="EM162" i="3"/>
  <c r="DU164" i="3"/>
  <c r="DU168" i="3"/>
  <c r="ED159" i="3"/>
  <c r="ED162" i="3"/>
  <c r="ED166" i="3"/>
  <c r="GX171" i="3"/>
  <c r="DU157" i="3"/>
  <c r="EV161" i="3"/>
  <c r="EV168" i="3"/>
  <c r="FW170" i="3"/>
  <c r="DU170" i="3"/>
  <c r="EM164" i="3"/>
  <c r="EV160" i="3"/>
  <c r="EV166" i="3"/>
  <c r="EM158" i="3"/>
  <c r="EM167" i="3"/>
  <c r="FE158" i="3"/>
  <c r="DU160" i="3"/>
  <c r="EM166" i="3"/>
  <c r="EM169" i="3"/>
  <c r="ED165" i="3"/>
  <c r="ED160" i="3"/>
  <c r="ED169" i="3"/>
  <c r="GX170" i="3"/>
  <c r="ED167" i="3"/>
  <c r="FW161" i="3"/>
  <c r="DU163" i="3"/>
  <c r="EV164" i="3"/>
  <c r="EV167" i="3"/>
  <c r="GX159" i="3"/>
  <c r="EM161" i="3"/>
  <c r="EV169" i="3"/>
  <c r="EM171" i="3"/>
  <c r="FE160" i="3"/>
  <c r="FE169" i="3"/>
  <c r="ED158" i="3"/>
  <c r="ED161" i="3"/>
  <c r="DL166" i="3"/>
  <c r="DU161" i="3"/>
  <c r="DU165" i="3"/>
  <c r="GF171" i="3"/>
  <c r="C28" i="19"/>
  <c r="EM160" i="3"/>
  <c r="EV163" i="3"/>
  <c r="FE157" i="3"/>
  <c r="FE159" i="3"/>
  <c r="EV171" i="3"/>
  <c r="DU158" i="3"/>
  <c r="FE162" i="3"/>
  <c r="FW163" i="3"/>
  <c r="GX162" i="3"/>
  <c r="FE167" i="3"/>
  <c r="EV170" i="3"/>
  <c r="GO171" i="3"/>
  <c r="GX164" i="3"/>
  <c r="FW159" i="3"/>
  <c r="GX158" i="3"/>
  <c r="GX163" i="3"/>
  <c r="EM168" i="3"/>
  <c r="EM170" i="3"/>
  <c r="FE171" i="3"/>
  <c r="FE168" i="3"/>
  <c r="FE164" i="3"/>
  <c r="ED157" i="3"/>
  <c r="EM159" i="3"/>
  <c r="ED163" i="3"/>
  <c r="ED168" i="3"/>
  <c r="DL169" i="3"/>
  <c r="GF170" i="3"/>
  <c r="GX160" i="3"/>
  <c r="DU167" i="3"/>
  <c r="DL162" i="3"/>
  <c r="Z37" i="3"/>
  <c r="BM167" i="3"/>
  <c r="BM163" i="3"/>
  <c r="CH169" i="3"/>
  <c r="BM162" i="3"/>
  <c r="AL168" i="3"/>
  <c r="AY170" i="3"/>
  <c r="Z164" i="3"/>
  <c r="AL160" i="3"/>
  <c r="AL164" i="3"/>
  <c r="CH170" i="3"/>
  <c r="C26" i="19"/>
  <c r="C57" i="19"/>
  <c r="AY168" i="3"/>
  <c r="AL167" i="3"/>
  <c r="C27" i="19"/>
  <c r="C55" i="19"/>
  <c r="BM158" i="3"/>
  <c r="BM166" i="3"/>
  <c r="CH168" i="3"/>
  <c r="BM169" i="3"/>
  <c r="CH166" i="3"/>
  <c r="Y157" i="3"/>
  <c r="Z157" i="3"/>
  <c r="AL169" i="3"/>
  <c r="BT166" i="3"/>
  <c r="BM161" i="3"/>
  <c r="AL171" i="3"/>
  <c r="C50" i="19"/>
  <c r="C24" i="19"/>
  <c r="BT167" i="3"/>
  <c r="BM168" i="3"/>
  <c r="BT171" i="3"/>
  <c r="Z160" i="3"/>
  <c r="AL163" i="3"/>
  <c r="BT37" i="3"/>
  <c r="AL157" i="3"/>
  <c r="AL161" i="3"/>
  <c r="AL166" i="3"/>
  <c r="BM171" i="3"/>
  <c r="BT168" i="3"/>
  <c r="BM37" i="3"/>
  <c r="C25" i="19"/>
  <c r="CA170" i="3"/>
  <c r="BM170" i="3"/>
  <c r="CH171" i="3"/>
  <c r="BM159" i="3"/>
  <c r="BT169" i="3"/>
  <c r="AY171" i="3"/>
  <c r="BM157" i="3"/>
  <c r="BM160" i="3"/>
  <c r="BM164" i="3"/>
  <c r="AL159" i="3"/>
  <c r="AL162" i="3"/>
  <c r="AL170" i="3"/>
  <c r="AL156" i="3"/>
  <c r="C51" i="19"/>
  <c r="C52" i="19"/>
  <c r="C53" i="19"/>
  <c r="CH167" i="3"/>
  <c r="BT170" i="3"/>
  <c r="AL158" i="3"/>
  <c r="V170" i="3"/>
  <c r="H43" i="19" s="1"/>
  <c r="H159" i="3"/>
  <c r="H161" i="3"/>
  <c r="E157" i="3"/>
  <c r="P168" i="3"/>
  <c r="G40" i="19" s="1"/>
  <c r="E171" i="3"/>
  <c r="K171" i="3"/>
  <c r="H164" i="3"/>
  <c r="P167" i="3"/>
  <c r="G39" i="19" s="1"/>
  <c r="P170" i="3"/>
  <c r="G43" i="19" s="1"/>
  <c r="E163" i="3"/>
  <c r="P171" i="3"/>
  <c r="G44" i="19" s="1"/>
  <c r="H160" i="3"/>
  <c r="H170" i="3"/>
  <c r="V171" i="3"/>
  <c r="H44" i="19" s="1"/>
  <c r="H158" i="3"/>
  <c r="E160" i="3"/>
  <c r="P169" i="3"/>
  <c r="G41" i="19" s="1"/>
  <c r="H156" i="3"/>
  <c r="H163" i="3"/>
  <c r="K170" i="3"/>
  <c r="P166" i="3"/>
  <c r="G38" i="19" s="1"/>
  <c r="H162" i="3"/>
  <c r="H157" i="3"/>
  <c r="E161" i="3"/>
  <c r="CA37" i="3"/>
  <c r="Y165" i="3"/>
  <c r="DK156" i="3"/>
  <c r="DK157" i="3"/>
  <c r="AY37" i="3"/>
  <c r="E37" i="3"/>
  <c r="J10" i="20"/>
  <c r="H37" i="3"/>
  <c r="S37" i="3"/>
  <c r="J11" i="20"/>
  <c r="J12" i="20"/>
  <c r="DK161" i="3"/>
  <c r="CH37" i="3"/>
  <c r="CV37" i="3"/>
  <c r="CO37" i="3"/>
  <c r="Y160" i="3"/>
  <c r="GX37" i="3"/>
  <c r="GF37" i="3"/>
  <c r="EV37" i="3"/>
  <c r="DC37" i="3"/>
  <c r="GO37" i="3"/>
  <c r="DU37" i="3"/>
  <c r="FW37" i="3"/>
  <c r="EM37" i="3"/>
  <c r="DL37" i="3"/>
  <c r="FE37" i="3"/>
  <c r="FN37" i="3"/>
  <c r="AL37" i="3"/>
  <c r="ED37" i="3"/>
  <c r="Y168" i="3"/>
  <c r="DK168" i="3"/>
  <c r="Y167" i="3"/>
  <c r="Y158" i="3"/>
  <c r="Y166" i="3"/>
  <c r="DK170" i="3"/>
  <c r="Y161" i="3"/>
  <c r="DK164" i="3"/>
  <c r="Y162" i="3"/>
  <c r="Y169" i="3"/>
  <c r="DK163" i="3"/>
  <c r="Y170" i="3"/>
  <c r="Y163" i="3"/>
  <c r="Y159" i="3"/>
  <c r="Y171" i="3"/>
  <c r="DK159" i="3"/>
  <c r="DK171" i="3"/>
  <c r="DK160" i="3"/>
  <c r="DK167" i="3"/>
  <c r="Y156" i="3"/>
  <c r="J22" i="3" l="1"/>
  <c r="I39" i="3"/>
  <c r="I40" i="3"/>
  <c r="F61" i="19"/>
  <c r="F36" i="19"/>
  <c r="D167" i="3"/>
  <c r="E39" i="19" s="1"/>
  <c r="D165" i="3"/>
  <c r="E37" i="19" s="1"/>
  <c r="J37" i="3"/>
  <c r="F13" i="19" s="1"/>
  <c r="D170" i="3"/>
  <c r="E43" i="19" s="1"/>
  <c r="D37" i="3"/>
  <c r="E13" i="19" s="1"/>
  <c r="D162" i="3"/>
  <c r="E67" i="19" s="1"/>
  <c r="D158" i="3"/>
  <c r="E63" i="19" s="1"/>
  <c r="D169" i="3"/>
  <c r="E41" i="19" s="1"/>
  <c r="D159" i="3"/>
  <c r="E64" i="19" s="1"/>
  <c r="D161" i="3"/>
  <c r="E66" i="19" s="1"/>
  <c r="D171" i="3"/>
  <c r="E44" i="19" s="1"/>
  <c r="D157" i="3"/>
  <c r="E62" i="19" s="1"/>
  <c r="D168" i="3"/>
  <c r="E40" i="19" s="1"/>
  <c r="D164" i="3"/>
  <c r="E69" i="19" s="1"/>
  <c r="D156" i="3"/>
  <c r="D163" i="3"/>
  <c r="E68" i="19" s="1"/>
  <c r="D166" i="3"/>
  <c r="E38" i="19" s="1"/>
  <c r="DJ161" i="3"/>
  <c r="K6" i="20"/>
  <c r="C156" i="3"/>
  <c r="DK166" i="3"/>
  <c r="DJ158" i="3"/>
  <c r="DK158" i="3"/>
  <c r="DK165" i="3"/>
  <c r="DJ169" i="3"/>
  <c r="DK169" i="3"/>
  <c r="DJ156" i="3"/>
  <c r="DJ157" i="3"/>
  <c r="DK162" i="3"/>
  <c r="Y164" i="3"/>
  <c r="D160" i="3"/>
  <c r="E65" i="19" s="1"/>
  <c r="DK37" i="3"/>
  <c r="J9" i="20"/>
  <c r="DJ162" i="3"/>
  <c r="Y37" i="3"/>
  <c r="C171" i="3"/>
  <c r="D44" i="19" s="1"/>
  <c r="C168" i="3"/>
  <c r="D40" i="19" s="1"/>
  <c r="C165" i="3"/>
  <c r="D37" i="19" s="1"/>
  <c r="DJ166" i="3"/>
  <c r="DJ165" i="3"/>
  <c r="AX37" i="3"/>
  <c r="C159" i="3"/>
  <c r="D64" i="19" s="1"/>
  <c r="DJ159" i="3"/>
  <c r="C170" i="3"/>
  <c r="D43" i="19" s="1"/>
  <c r="C157" i="3"/>
  <c r="D62" i="19" s="1"/>
  <c r="C166" i="3"/>
  <c r="D38" i="19" s="1"/>
  <c r="C158" i="3"/>
  <c r="D63" i="19" s="1"/>
  <c r="DJ170" i="3"/>
  <c r="DJ167" i="3"/>
  <c r="C167" i="3"/>
  <c r="D39" i="19" s="1"/>
  <c r="DJ168" i="3"/>
  <c r="DJ171" i="3"/>
  <c r="C162" i="3"/>
  <c r="D67" i="19" s="1"/>
  <c r="C169" i="3"/>
  <c r="D41" i="19" s="1"/>
  <c r="C163" i="3"/>
  <c r="D68" i="19" s="1"/>
  <c r="C164" i="3"/>
  <c r="D69" i="19" s="1"/>
  <c r="DJ160" i="3"/>
  <c r="DJ163" i="3"/>
  <c r="DJ164" i="3"/>
  <c r="C161" i="3"/>
  <c r="D66" i="19" s="1"/>
  <c r="K22" i="3" l="1"/>
  <c r="J40" i="3"/>
  <c r="F16" i="19" s="1"/>
  <c r="J39" i="3"/>
  <c r="F15" i="19" s="1"/>
  <c r="E61" i="19"/>
  <c r="E36" i="19"/>
  <c r="D61" i="19"/>
  <c r="D36" i="19"/>
  <c r="J13" i="20"/>
  <c r="DJ37" i="3"/>
  <c r="B39" i="3"/>
  <c r="C15" i="19" s="1"/>
  <c r="L13" i="20"/>
  <c r="F7" i="20"/>
  <c r="L7" i="20" s="1"/>
  <c r="J7" i="20"/>
  <c r="B156" i="3"/>
  <c r="C36" i="19" s="1"/>
  <c r="C37" i="3"/>
  <c r="D13" i="19" s="1"/>
  <c r="B165" i="3"/>
  <c r="C37" i="19" s="1"/>
  <c r="B168" i="3"/>
  <c r="C40" i="19" s="1"/>
  <c r="B163" i="3"/>
  <c r="C68" i="19" s="1"/>
  <c r="B162" i="3"/>
  <c r="C67" i="19" s="1"/>
  <c r="B158" i="3"/>
  <c r="C63" i="19" s="1"/>
  <c r="B157" i="3"/>
  <c r="C62" i="19" s="1"/>
  <c r="B161" i="3"/>
  <c r="C66" i="19" s="1"/>
  <c r="B164" i="3"/>
  <c r="C69" i="19" s="1"/>
  <c r="B169" i="3"/>
  <c r="C41" i="19" s="1"/>
  <c r="B171" i="3"/>
  <c r="C44" i="19" s="1"/>
  <c r="B167" i="3"/>
  <c r="C39" i="19" s="1"/>
  <c r="B160" i="3"/>
  <c r="C65" i="19" s="1"/>
  <c r="B166" i="3"/>
  <c r="C38" i="19" s="1"/>
  <c r="B170" i="3"/>
  <c r="C43" i="19" s="1"/>
  <c r="B159" i="3"/>
  <c r="C64" i="19" s="1"/>
  <c r="L22" i="3" l="1"/>
  <c r="K40" i="3"/>
  <c r="K39" i="3"/>
  <c r="B37" i="3"/>
  <c r="C13" i="19" s="1"/>
  <c r="D6" i="20"/>
  <c r="J6" i="20" s="1"/>
  <c r="J8" i="20"/>
  <c r="F8" i="20"/>
  <c r="L8" i="20" s="1"/>
  <c r="C61" i="19"/>
  <c r="M22" i="3" l="1"/>
  <c r="L39" i="3"/>
  <c r="L40" i="3"/>
  <c r="F6" i="20"/>
  <c r="L6" i="20" s="1"/>
  <c r="C17" i="19"/>
  <c r="N22" i="3" l="1"/>
  <c r="M39" i="3"/>
  <c r="M40" i="3"/>
  <c r="O22" i="3" l="1"/>
  <c r="N39" i="3"/>
  <c r="N40" i="3"/>
  <c r="P22" i="3" l="1"/>
  <c r="O39" i="3"/>
  <c r="O40" i="3"/>
  <c r="Q22" i="3" l="1"/>
  <c r="P40" i="3"/>
  <c r="G16" i="19" s="1"/>
  <c r="P39" i="3"/>
  <c r="G15" i="19" s="1"/>
  <c r="F9" i="20" s="1"/>
  <c r="L9" i="20" s="1"/>
  <c r="R22" i="3" l="1"/>
  <c r="Q39" i="3"/>
  <c r="Q40" i="3"/>
  <c r="S22" i="3" l="1"/>
  <c r="R39" i="3"/>
  <c r="R40" i="3"/>
  <c r="T22" i="3" l="1"/>
  <c r="S39" i="3"/>
  <c r="S40" i="3"/>
  <c r="U22" i="3" l="1"/>
  <c r="T39" i="3"/>
  <c r="T40" i="3"/>
  <c r="V22" i="3" l="1"/>
  <c r="U39" i="3"/>
  <c r="U40" i="3"/>
  <c r="W22" i="3" l="1"/>
  <c r="V40" i="3"/>
  <c r="H16" i="19" s="1"/>
  <c r="V39" i="3"/>
  <c r="H15" i="19" s="1"/>
  <c r="F10" i="20" s="1"/>
  <c r="L10" i="20" s="1"/>
  <c r="X22" i="3" l="1"/>
  <c r="W39" i="3"/>
  <c r="W40" i="3"/>
  <c r="Y22" i="3" l="1"/>
  <c r="X39" i="3"/>
  <c r="X40" i="3"/>
  <c r="Z22" i="3" l="1"/>
  <c r="Y40" i="3"/>
  <c r="Y39" i="3"/>
  <c r="AA22" i="3" l="1"/>
  <c r="Z39" i="3"/>
  <c r="Z40" i="3"/>
  <c r="AB22" i="3" l="1"/>
  <c r="AA39" i="3"/>
  <c r="AA40" i="3"/>
  <c r="AC22" i="3" l="1"/>
  <c r="AB39" i="3"/>
  <c r="AB40" i="3"/>
  <c r="AD22" i="3" l="1"/>
  <c r="AC40" i="3"/>
  <c r="AC39" i="3"/>
  <c r="AE22" i="3" l="1"/>
  <c r="AD39" i="3"/>
  <c r="AD40" i="3"/>
  <c r="AF22" i="3" l="1"/>
  <c r="AE40" i="3"/>
  <c r="AE39" i="3"/>
  <c r="AG22" i="3" l="1"/>
  <c r="AF40" i="3"/>
  <c r="AF39" i="3"/>
  <c r="AH22" i="3" l="1"/>
  <c r="AG40" i="3"/>
  <c r="AG39" i="3"/>
  <c r="AI22" i="3" l="1"/>
  <c r="AH40" i="3"/>
  <c r="AH39" i="3"/>
  <c r="AJ22" i="3" l="1"/>
  <c r="AI40" i="3"/>
  <c r="AI39" i="3"/>
  <c r="AK22" i="3" l="1"/>
  <c r="AJ39" i="3"/>
  <c r="AJ40" i="3"/>
  <c r="AL22" i="3" l="1"/>
  <c r="AK39" i="3"/>
  <c r="AK40" i="3"/>
  <c r="AM22" i="3" l="1"/>
  <c r="AL39" i="3"/>
  <c r="AL40" i="3"/>
  <c r="AN22" i="3" l="1"/>
  <c r="AM40" i="3"/>
  <c r="AM39" i="3"/>
  <c r="AO22" i="3" l="1"/>
  <c r="AN39" i="3"/>
  <c r="AN40" i="3"/>
  <c r="AP22" i="3" l="1"/>
  <c r="AO40" i="3"/>
  <c r="AO39" i="3"/>
  <c r="AQ22" i="3" l="1"/>
  <c r="AP40" i="3"/>
  <c r="AP39" i="3"/>
  <c r="AR22" i="3" l="1"/>
  <c r="AQ40" i="3"/>
  <c r="AQ39" i="3"/>
  <c r="AS22" i="3" l="1"/>
  <c r="AR39" i="3"/>
  <c r="AR40" i="3"/>
  <c r="AT22" i="3" l="1"/>
  <c r="AS39" i="3"/>
  <c r="AS40" i="3"/>
  <c r="AU22" i="3" l="1"/>
  <c r="AT39" i="3"/>
  <c r="AT40" i="3"/>
  <c r="AV22" i="3" l="1"/>
  <c r="AU40" i="3"/>
  <c r="AU39" i="3"/>
  <c r="AW22" i="3" l="1"/>
  <c r="AV40" i="3"/>
  <c r="AV39" i="3"/>
  <c r="AX22" i="3" l="1"/>
  <c r="AW39" i="3"/>
  <c r="AW40" i="3"/>
  <c r="AY22" i="3" l="1"/>
  <c r="AX40" i="3"/>
  <c r="AX39" i="3"/>
  <c r="AZ22" i="3" l="1"/>
  <c r="AY40" i="3"/>
  <c r="AY39" i="3"/>
  <c r="BA22" i="3" l="1"/>
  <c r="AZ40" i="3"/>
  <c r="AZ39" i="3"/>
  <c r="BB22" i="3" l="1"/>
  <c r="BA40" i="3"/>
  <c r="BA39" i="3"/>
  <c r="BC22" i="3" l="1"/>
  <c r="BB39" i="3"/>
  <c r="BB40" i="3"/>
  <c r="BD22" i="3" l="1"/>
  <c r="BC40" i="3"/>
  <c r="BC39" i="3"/>
  <c r="BE22" i="3" l="1"/>
  <c r="BD39" i="3"/>
  <c r="BD40" i="3"/>
  <c r="BF22" i="3" l="1"/>
  <c r="BE40" i="3"/>
  <c r="BE39" i="3"/>
  <c r="BG22" i="3" l="1"/>
  <c r="BF39" i="3"/>
  <c r="BF40" i="3"/>
  <c r="BH22" i="3" l="1"/>
  <c r="BG39" i="3"/>
  <c r="BG40" i="3"/>
  <c r="BI22" i="3" l="1"/>
  <c r="BH40" i="3"/>
  <c r="BH39" i="3"/>
  <c r="BJ22" i="3" l="1"/>
  <c r="BI40" i="3"/>
  <c r="BI39" i="3"/>
  <c r="BK22" i="3" l="1"/>
  <c r="BJ39" i="3"/>
  <c r="BJ40" i="3"/>
  <c r="BL22" i="3" l="1"/>
  <c r="BK39" i="3"/>
  <c r="BK40" i="3"/>
  <c r="BM22" i="3" l="1"/>
  <c r="BL40" i="3"/>
  <c r="BL39" i="3"/>
  <c r="BN22" i="3" l="1"/>
  <c r="BM39" i="3"/>
  <c r="BM40" i="3"/>
  <c r="BO22" i="3" l="1"/>
  <c r="BN40" i="3"/>
  <c r="BN39" i="3"/>
  <c r="BP22" i="3" l="1"/>
  <c r="BO39" i="3"/>
  <c r="BO40" i="3"/>
  <c r="BQ22" i="3" l="1"/>
  <c r="BP39" i="3"/>
  <c r="BP40" i="3"/>
  <c r="BR22" i="3" l="1"/>
  <c r="BQ40" i="3"/>
  <c r="BQ39" i="3"/>
  <c r="BS22" i="3" l="1"/>
  <c r="BR40" i="3"/>
  <c r="BR39" i="3"/>
  <c r="BT22" i="3" l="1"/>
  <c r="BS40" i="3"/>
  <c r="BS39" i="3"/>
  <c r="BU22" i="3" l="1"/>
  <c r="BT40" i="3"/>
  <c r="BT39" i="3"/>
  <c r="BV22" i="3" l="1"/>
  <c r="BU39" i="3"/>
  <c r="BU40" i="3"/>
  <c r="BW22" i="3" l="1"/>
  <c r="BV39" i="3"/>
  <c r="BV40" i="3"/>
  <c r="BX22" i="3" l="1"/>
  <c r="BW40" i="3"/>
  <c r="BW39" i="3"/>
  <c r="BY22" i="3" l="1"/>
  <c r="BX39" i="3"/>
  <c r="BX40" i="3"/>
  <c r="BZ22" i="3" l="1"/>
  <c r="BY40" i="3"/>
  <c r="BY39" i="3"/>
  <c r="CA22" i="3" l="1"/>
  <c r="BZ39" i="3"/>
  <c r="BZ40" i="3"/>
  <c r="CB22" i="3" l="1"/>
  <c r="CA40" i="3"/>
  <c r="CA39" i="3"/>
  <c r="CC22" i="3" l="1"/>
  <c r="CB39" i="3"/>
  <c r="CB40" i="3"/>
  <c r="CD22" i="3" l="1"/>
  <c r="CC40" i="3"/>
  <c r="CC39" i="3"/>
  <c r="CE22" i="3" l="1"/>
  <c r="CD39" i="3"/>
  <c r="CD40" i="3"/>
  <c r="CF22" i="3" l="1"/>
  <c r="CE40" i="3"/>
  <c r="CE39" i="3"/>
  <c r="CG22" i="3" l="1"/>
  <c r="CF39" i="3"/>
  <c r="CF40" i="3"/>
  <c r="CH22" i="3" l="1"/>
  <c r="CG40" i="3"/>
  <c r="CG39" i="3"/>
  <c r="CI22" i="3" l="1"/>
  <c r="CH40" i="3"/>
  <c r="CH39" i="3"/>
  <c r="CJ22" i="3" l="1"/>
  <c r="CI39" i="3"/>
  <c r="CI40" i="3"/>
  <c r="CK22" i="3" l="1"/>
  <c r="CJ39" i="3"/>
  <c r="CJ40" i="3"/>
  <c r="CL22" i="3" l="1"/>
  <c r="CK40" i="3"/>
  <c r="CK39" i="3"/>
  <c r="CM22" i="3" l="1"/>
  <c r="CL40" i="3"/>
  <c r="CL39" i="3"/>
  <c r="CN22" i="3" l="1"/>
  <c r="CM40" i="3"/>
  <c r="CM39" i="3"/>
  <c r="CO22" i="3" l="1"/>
  <c r="CN39" i="3"/>
  <c r="CN40" i="3"/>
  <c r="CP22" i="3" l="1"/>
  <c r="CO40" i="3"/>
  <c r="CO39" i="3"/>
  <c r="CQ22" i="3" l="1"/>
  <c r="CP39" i="3"/>
  <c r="CP40" i="3"/>
  <c r="CR22" i="3" l="1"/>
  <c r="CQ40" i="3"/>
  <c r="CQ39" i="3"/>
  <c r="CS22" i="3" l="1"/>
  <c r="CR40" i="3"/>
  <c r="CR39" i="3"/>
  <c r="CT22" i="3" l="1"/>
  <c r="CS40" i="3"/>
  <c r="CS39" i="3"/>
  <c r="CU22" i="3" l="1"/>
  <c r="CT39" i="3"/>
  <c r="CT40" i="3"/>
  <c r="CV22" i="3" l="1"/>
  <c r="CU39" i="3"/>
  <c r="CU40" i="3"/>
  <c r="CW22" i="3" l="1"/>
  <c r="CV39" i="3"/>
  <c r="CV40" i="3"/>
  <c r="CX22" i="3" l="1"/>
  <c r="CW39" i="3"/>
  <c r="CW40" i="3"/>
  <c r="CY22" i="3" l="1"/>
  <c r="CX40" i="3"/>
  <c r="CX39" i="3"/>
  <c r="CZ22" i="3" l="1"/>
  <c r="CY40" i="3"/>
  <c r="CY39" i="3"/>
  <c r="DA22" i="3" l="1"/>
  <c r="CZ39" i="3"/>
  <c r="CZ40" i="3"/>
  <c r="DB22" i="3" l="1"/>
  <c r="DA40" i="3"/>
  <c r="DA39" i="3"/>
  <c r="DC22" i="3" l="1"/>
  <c r="DB40" i="3"/>
  <c r="DB39" i="3"/>
  <c r="DD22" i="3" l="1"/>
  <c r="DC40" i="3"/>
  <c r="DC39" i="3"/>
  <c r="DE22" i="3" l="1"/>
  <c r="DD39" i="3"/>
  <c r="DD40" i="3"/>
  <c r="DF22" i="3" l="1"/>
  <c r="DE40" i="3"/>
  <c r="DE39" i="3"/>
  <c r="DG22" i="3" l="1"/>
  <c r="DF39" i="3"/>
  <c r="DF40" i="3"/>
  <c r="DH22" i="3" l="1"/>
  <c r="DG40" i="3"/>
  <c r="DG39" i="3"/>
  <c r="DI22" i="3" l="1"/>
  <c r="DH39" i="3"/>
  <c r="DH40" i="3"/>
  <c r="DJ22" i="3" l="1"/>
  <c r="DI40" i="3"/>
  <c r="DI39" i="3"/>
  <c r="DK22" i="3" l="1"/>
  <c r="DJ40" i="3"/>
  <c r="DJ39" i="3"/>
  <c r="DL22" i="3" l="1"/>
  <c r="DK39" i="3"/>
  <c r="DK40" i="3"/>
  <c r="DM22" i="3" l="1"/>
  <c r="DL39" i="3"/>
  <c r="DL40" i="3"/>
  <c r="DN22" i="3" l="1"/>
  <c r="DM40" i="3"/>
  <c r="DM39" i="3"/>
  <c r="DO22" i="3" l="1"/>
  <c r="DN40" i="3"/>
  <c r="DN39" i="3"/>
  <c r="DP22" i="3" l="1"/>
  <c r="DO39" i="3"/>
  <c r="DO40" i="3"/>
  <c r="DQ22" i="3" l="1"/>
  <c r="DP39" i="3"/>
  <c r="DP40" i="3"/>
  <c r="DR22" i="3" l="1"/>
  <c r="DQ40" i="3"/>
  <c r="DQ39" i="3"/>
  <c r="DS22" i="3" l="1"/>
  <c r="DR39" i="3"/>
  <c r="DR40" i="3"/>
  <c r="DT22" i="3" l="1"/>
  <c r="DS39" i="3"/>
  <c r="DS40" i="3"/>
  <c r="DU22" i="3" l="1"/>
  <c r="DT39" i="3"/>
  <c r="DT40" i="3"/>
  <c r="DV22" i="3" l="1"/>
  <c r="DU39" i="3"/>
  <c r="DU40" i="3"/>
  <c r="DW22" i="3" l="1"/>
  <c r="DV40" i="3"/>
  <c r="DV39" i="3"/>
  <c r="DX22" i="3" l="1"/>
  <c r="DW39" i="3"/>
  <c r="DW40" i="3"/>
  <c r="DY22" i="3" l="1"/>
  <c r="DX39" i="3"/>
  <c r="DX40" i="3"/>
  <c r="DZ22" i="3" l="1"/>
  <c r="DY40" i="3"/>
  <c r="DY39" i="3"/>
  <c r="EA22" i="3" l="1"/>
  <c r="DZ40" i="3"/>
  <c r="DZ39" i="3"/>
  <c r="EB22" i="3" l="1"/>
  <c r="EA39" i="3"/>
  <c r="EA40" i="3"/>
  <c r="EC22" i="3" l="1"/>
  <c r="EB40" i="3"/>
  <c r="EB39" i="3"/>
  <c r="ED22" i="3" l="1"/>
  <c r="EC39" i="3"/>
  <c r="EC40" i="3"/>
  <c r="EE22" i="3" l="1"/>
  <c r="ED40" i="3"/>
  <c r="ED39" i="3"/>
  <c r="EF22" i="3" l="1"/>
  <c r="EE40" i="3"/>
  <c r="EE39" i="3"/>
  <c r="EG22" i="3" l="1"/>
  <c r="EF39" i="3"/>
  <c r="EF40" i="3"/>
  <c r="EH22" i="3" l="1"/>
  <c r="EG40" i="3"/>
  <c r="EG39" i="3"/>
  <c r="EI22" i="3" l="1"/>
  <c r="EH39" i="3"/>
  <c r="EH40" i="3"/>
  <c r="EJ22" i="3" l="1"/>
  <c r="EI40" i="3"/>
  <c r="EI39" i="3"/>
  <c r="EK22" i="3" l="1"/>
  <c r="EJ40" i="3"/>
  <c r="EJ39" i="3"/>
  <c r="EL22" i="3" l="1"/>
  <c r="EK40" i="3"/>
  <c r="EK39" i="3"/>
  <c r="EM22" i="3" l="1"/>
  <c r="EL40" i="3"/>
  <c r="EL39" i="3"/>
  <c r="EN22" i="3" l="1"/>
  <c r="EM40" i="3"/>
  <c r="EM39" i="3"/>
  <c r="EO22" i="3" l="1"/>
  <c r="EN40" i="3"/>
  <c r="EN39" i="3"/>
  <c r="EP22" i="3" l="1"/>
  <c r="EO39" i="3"/>
  <c r="EO40" i="3"/>
  <c r="EQ22" i="3" l="1"/>
  <c r="EP39" i="3"/>
  <c r="EP40" i="3"/>
  <c r="ER22" i="3" l="1"/>
  <c r="EQ39" i="3"/>
  <c r="EQ40" i="3"/>
  <c r="ES22" i="3" l="1"/>
  <c r="ER40" i="3"/>
  <c r="ER39" i="3"/>
  <c r="ET22" i="3" l="1"/>
  <c r="ES39" i="3"/>
  <c r="ES40" i="3"/>
  <c r="EU22" i="3" l="1"/>
  <c r="ET39" i="3"/>
  <c r="ET40" i="3"/>
  <c r="EV22" i="3" l="1"/>
  <c r="EU39" i="3"/>
  <c r="EU40" i="3"/>
  <c r="EW22" i="3" l="1"/>
  <c r="EV39" i="3"/>
  <c r="EV40" i="3"/>
  <c r="EX22" i="3" l="1"/>
  <c r="EW40" i="3"/>
  <c r="EW39" i="3"/>
  <c r="EY22" i="3" l="1"/>
  <c r="EX40" i="3"/>
  <c r="EX39" i="3"/>
  <c r="EZ22" i="3" l="1"/>
  <c r="EY40" i="3"/>
  <c r="EY39" i="3"/>
  <c r="FA22" i="3" l="1"/>
  <c r="EZ39" i="3"/>
  <c r="EZ40" i="3"/>
  <c r="FB22" i="3" l="1"/>
  <c r="FA39" i="3"/>
  <c r="FA40" i="3"/>
  <c r="FC22" i="3" l="1"/>
  <c r="FB39" i="3"/>
  <c r="FB40" i="3"/>
  <c r="FD22" i="3" l="1"/>
  <c r="FC40" i="3"/>
  <c r="FC39" i="3"/>
  <c r="FE22" i="3" l="1"/>
  <c r="FD40" i="3"/>
  <c r="FD39" i="3"/>
  <c r="FF22" i="3" l="1"/>
  <c r="FE40" i="3"/>
  <c r="FE39" i="3"/>
  <c r="FG22" i="3" l="1"/>
  <c r="FF40" i="3"/>
  <c r="FF39" i="3"/>
  <c r="FH22" i="3" l="1"/>
  <c r="FG40" i="3"/>
  <c r="FG39" i="3"/>
  <c r="FI22" i="3" l="1"/>
  <c r="FH39" i="3"/>
  <c r="FH40" i="3"/>
  <c r="FJ22" i="3" l="1"/>
  <c r="FI39" i="3"/>
  <c r="FI40" i="3"/>
  <c r="FK22" i="3" l="1"/>
  <c r="FJ39" i="3"/>
  <c r="FJ40" i="3"/>
  <c r="FL22" i="3" l="1"/>
  <c r="FK40" i="3"/>
  <c r="FK39" i="3"/>
  <c r="FM22" i="3" l="1"/>
  <c r="FL39" i="3"/>
  <c r="FL40" i="3"/>
  <c r="FN22" i="3" l="1"/>
  <c r="FM40" i="3"/>
  <c r="FM39" i="3"/>
  <c r="FO22" i="3" l="1"/>
  <c r="FN40" i="3"/>
  <c r="FN39" i="3"/>
  <c r="FP22" i="3" l="1"/>
  <c r="FO40" i="3"/>
  <c r="FO39" i="3"/>
  <c r="FQ22" i="3" l="1"/>
  <c r="FP39" i="3"/>
  <c r="FP40" i="3"/>
  <c r="FR22" i="3" l="1"/>
  <c r="FQ40" i="3"/>
  <c r="FQ39" i="3"/>
  <c r="FS22" i="3" l="1"/>
  <c r="FR39" i="3"/>
  <c r="FR40" i="3"/>
  <c r="FT22" i="3" l="1"/>
  <c r="FS40" i="3"/>
  <c r="FS39" i="3"/>
  <c r="FU22" i="3" l="1"/>
  <c r="FT39" i="3"/>
  <c r="FT40" i="3"/>
  <c r="FV22" i="3" l="1"/>
  <c r="FU40" i="3"/>
  <c r="FU39" i="3"/>
  <c r="FW22" i="3" l="1"/>
  <c r="FV40" i="3"/>
  <c r="FV39" i="3"/>
  <c r="FX22" i="3" l="1"/>
  <c r="FW39" i="3"/>
  <c r="FW40" i="3"/>
  <c r="FY22" i="3" l="1"/>
  <c r="FX39" i="3"/>
  <c r="FX40" i="3"/>
  <c r="FZ22" i="3" l="1"/>
  <c r="FY40" i="3"/>
  <c r="FY39" i="3"/>
  <c r="GA22" i="3" l="1"/>
  <c r="FZ39" i="3"/>
  <c r="FZ40" i="3"/>
  <c r="GB22" i="3" l="1"/>
  <c r="GA39" i="3"/>
  <c r="GA40" i="3"/>
  <c r="GC22" i="3" l="1"/>
  <c r="GB40" i="3"/>
  <c r="GB39" i="3"/>
  <c r="GD22" i="3" l="1"/>
  <c r="GC40" i="3"/>
  <c r="GC39" i="3"/>
  <c r="GE22" i="3" l="1"/>
  <c r="GD39" i="3"/>
  <c r="GD40" i="3"/>
  <c r="GF22" i="3" l="1"/>
  <c r="GE40" i="3"/>
  <c r="GE39" i="3"/>
  <c r="GG22" i="3" l="1"/>
  <c r="GF40" i="3"/>
  <c r="GF39" i="3"/>
  <c r="GH22" i="3" l="1"/>
  <c r="GG40" i="3"/>
  <c r="GG39" i="3"/>
  <c r="GI22" i="3" l="1"/>
  <c r="GH39" i="3"/>
  <c r="GH40" i="3"/>
  <c r="GJ22" i="3" l="1"/>
  <c r="GI40" i="3"/>
  <c r="GI39" i="3"/>
  <c r="GK22" i="3" l="1"/>
  <c r="GJ39" i="3"/>
  <c r="GJ40" i="3"/>
  <c r="GL22" i="3" l="1"/>
  <c r="GK40" i="3"/>
  <c r="GK39" i="3"/>
  <c r="GM22" i="3" l="1"/>
  <c r="GL40" i="3"/>
  <c r="GL39" i="3"/>
  <c r="GN22" i="3" l="1"/>
  <c r="GM40" i="3"/>
  <c r="GM39" i="3"/>
  <c r="GO22" i="3" l="1"/>
  <c r="GN39" i="3"/>
  <c r="GN40" i="3"/>
  <c r="GP22" i="3" l="1"/>
  <c r="GO39" i="3"/>
  <c r="GO40" i="3"/>
  <c r="GQ22" i="3" l="1"/>
  <c r="GP39" i="3"/>
  <c r="GP40" i="3"/>
  <c r="GR22" i="3" l="1"/>
  <c r="GQ40" i="3"/>
  <c r="GQ39" i="3"/>
  <c r="GS22" i="3" l="1"/>
  <c r="GR39" i="3"/>
  <c r="GR40" i="3"/>
  <c r="GT22" i="3" l="1"/>
  <c r="GS40" i="3"/>
  <c r="GS39" i="3"/>
  <c r="GU22" i="3" l="1"/>
  <c r="GT40" i="3"/>
  <c r="GT39" i="3"/>
  <c r="GV22" i="3" l="1"/>
  <c r="GU40" i="3"/>
  <c r="GU39" i="3"/>
  <c r="GW22" i="3" l="1"/>
  <c r="GV39" i="3"/>
  <c r="GV40" i="3"/>
  <c r="GX22" i="3" l="1"/>
  <c r="GW39" i="3"/>
  <c r="GW40" i="3"/>
  <c r="GY22" i="3" l="1"/>
  <c r="GX39" i="3"/>
  <c r="GX40" i="3"/>
  <c r="GZ22" i="3" l="1"/>
  <c r="GY39" i="3"/>
  <c r="GY40" i="3"/>
  <c r="HA22" i="3" l="1"/>
  <c r="GZ40" i="3"/>
  <c r="GZ39" i="3"/>
  <c r="HB22" i="3" l="1"/>
  <c r="HA39" i="3"/>
  <c r="HA40" i="3"/>
  <c r="HC22" i="3" l="1"/>
  <c r="HB40" i="3"/>
  <c r="HB39" i="3"/>
  <c r="HD22" i="3" l="1"/>
  <c r="HC40" i="3"/>
  <c r="HC39" i="3"/>
  <c r="HE22" i="3" l="1"/>
  <c r="HD40" i="3"/>
  <c r="HD39" i="3"/>
  <c r="HF22" i="3" l="1"/>
  <c r="HE39" i="3"/>
  <c r="HE40" i="3"/>
  <c r="HG22" i="3" l="1"/>
  <c r="HF40" i="3"/>
  <c r="HF39" i="3"/>
  <c r="HH22" i="3" l="1"/>
  <c r="HG40" i="3"/>
  <c r="HG39" i="3"/>
  <c r="HI22" i="3" l="1"/>
  <c r="HH40" i="3"/>
  <c r="HH39" i="3"/>
  <c r="HJ22" i="3" l="1"/>
  <c r="HI39" i="3"/>
  <c r="HI40" i="3"/>
  <c r="HK22" i="3" l="1"/>
  <c r="HJ39" i="3"/>
  <c r="HJ40" i="3"/>
  <c r="HL22" i="3" l="1"/>
  <c r="HK39" i="3"/>
  <c r="HK40" i="3"/>
  <c r="HM22" i="3" l="1"/>
  <c r="HL40" i="3"/>
  <c r="HL39" i="3"/>
  <c r="HN22" i="3" l="1"/>
  <c r="HM40" i="3"/>
  <c r="HM39" i="3"/>
  <c r="HO22" i="3" l="1"/>
  <c r="HN40" i="3"/>
  <c r="HN39" i="3"/>
  <c r="HP22" i="3" l="1"/>
  <c r="HO40" i="3"/>
  <c r="HO39" i="3"/>
  <c r="HQ22" i="3" l="1"/>
  <c r="HP40" i="3"/>
  <c r="HP39" i="3"/>
  <c r="HR22" i="3" l="1"/>
  <c r="HQ39" i="3"/>
  <c r="HQ40" i="3"/>
  <c r="HS22" i="3" l="1"/>
  <c r="HR40" i="3"/>
  <c r="HR39" i="3"/>
  <c r="HT22" i="3" l="1"/>
  <c r="HS39" i="3"/>
  <c r="HS40" i="3"/>
  <c r="HU22" i="3" l="1"/>
  <c r="HT40" i="3"/>
  <c r="HT39" i="3"/>
  <c r="HV22" i="3" l="1"/>
  <c r="HU39" i="3"/>
  <c r="HU40" i="3"/>
  <c r="HW22" i="3" l="1"/>
  <c r="HV39" i="3"/>
  <c r="HV40" i="3"/>
  <c r="HX22" i="3" l="1"/>
  <c r="HW40" i="3"/>
  <c r="HW39" i="3"/>
  <c r="HY22" i="3" l="1"/>
  <c r="HX39" i="3"/>
  <c r="HX40" i="3"/>
  <c r="HZ22" i="3" l="1"/>
  <c r="HY39" i="3"/>
  <c r="HY40" i="3"/>
  <c r="IA22" i="3" l="1"/>
  <c r="HZ40" i="3"/>
  <c r="HZ39" i="3"/>
  <c r="IB22" i="3" l="1"/>
  <c r="IA40" i="3"/>
  <c r="IA39" i="3"/>
  <c r="IC22" i="3" l="1"/>
  <c r="IB39" i="3"/>
  <c r="IB40" i="3"/>
  <c r="ID22" i="3" l="1"/>
  <c r="IC40" i="3"/>
  <c r="IC39" i="3"/>
  <c r="IE22" i="3" l="1"/>
  <c r="ID39" i="3"/>
  <c r="ID40" i="3"/>
  <c r="IF22" i="3" l="1"/>
  <c r="IE40" i="3"/>
  <c r="IE39" i="3"/>
  <c r="IG22" i="3" l="1"/>
  <c r="IF40" i="3"/>
  <c r="IF39" i="3"/>
  <c r="IH22" i="3" l="1"/>
  <c r="IG39" i="3"/>
  <c r="IG40" i="3"/>
  <c r="II22" i="3" l="1"/>
  <c r="IH39" i="3"/>
  <c r="IH40" i="3"/>
  <c r="IJ22" i="3" l="1"/>
  <c r="II40" i="3"/>
  <c r="II39" i="3"/>
  <c r="IK22" i="3" l="1"/>
  <c r="IJ39" i="3"/>
  <c r="IJ40" i="3"/>
  <c r="IL22" i="3" l="1"/>
  <c r="IK40" i="3"/>
  <c r="IK39" i="3"/>
  <c r="IM22" i="3" l="1"/>
  <c r="IL40" i="3"/>
  <c r="IL39" i="3"/>
  <c r="IN22" i="3" l="1"/>
  <c r="IM39" i="3"/>
  <c r="IM40" i="3"/>
  <c r="IO22" i="3" l="1"/>
  <c r="IN40" i="3"/>
  <c r="IN39" i="3"/>
  <c r="IP22" i="3" l="1"/>
  <c r="IO40" i="3"/>
  <c r="IO39" i="3"/>
  <c r="IQ22" i="3" l="1"/>
  <c r="IP39" i="3"/>
  <c r="IP40" i="3"/>
  <c r="IR22" i="3" l="1"/>
  <c r="IQ40" i="3"/>
  <c r="IQ39" i="3"/>
  <c r="IS22" i="3" l="1"/>
  <c r="IR39" i="3"/>
  <c r="IR40" i="3"/>
  <c r="IT22" i="3" l="1"/>
  <c r="IS39" i="3"/>
  <c r="IS40" i="3"/>
  <c r="IU22" i="3" l="1"/>
  <c r="IT39" i="3"/>
  <c r="IT40" i="3"/>
  <c r="IV22" i="3" l="1"/>
  <c r="IU39" i="3"/>
  <c r="IU40" i="3"/>
  <c r="IW22" i="3" l="1"/>
  <c r="IV40" i="3"/>
  <c r="IV39" i="3"/>
  <c r="IX22" i="3" l="1"/>
  <c r="IW39" i="3"/>
  <c r="IW40" i="3"/>
  <c r="IY22" i="3" l="1"/>
  <c r="IX40" i="3"/>
  <c r="IX39" i="3"/>
  <c r="IZ22" i="3" l="1"/>
  <c r="IY39" i="3"/>
  <c r="IY40" i="3"/>
  <c r="JA22" i="3" l="1"/>
  <c r="IZ40" i="3"/>
  <c r="IZ39" i="3"/>
  <c r="JB22" i="3" l="1"/>
  <c r="JA40" i="3"/>
  <c r="JA39" i="3"/>
  <c r="JC22" i="3" l="1"/>
  <c r="JB40" i="3"/>
  <c r="JB39" i="3"/>
  <c r="JD22" i="3" l="1"/>
  <c r="JC40" i="3"/>
  <c r="JC39" i="3"/>
  <c r="JE22" i="3" l="1"/>
  <c r="JD40" i="3"/>
  <c r="JD39" i="3"/>
  <c r="JF22" i="3" l="1"/>
  <c r="JE40" i="3"/>
  <c r="JE39" i="3"/>
  <c r="JG22" i="3" l="1"/>
  <c r="JF39" i="3"/>
  <c r="JF40" i="3"/>
  <c r="JH22" i="3" l="1"/>
  <c r="JG40" i="3"/>
  <c r="JG39" i="3"/>
  <c r="JI22" i="3" l="1"/>
  <c r="JH39" i="3"/>
  <c r="JH40" i="3"/>
  <c r="JJ22" i="3" l="1"/>
  <c r="JI39" i="3"/>
  <c r="JI40" i="3"/>
  <c r="JK22" i="3" l="1"/>
  <c r="JJ39" i="3"/>
  <c r="JJ40" i="3"/>
  <c r="JL22" i="3" l="1"/>
  <c r="JK39" i="3"/>
  <c r="JK40" i="3"/>
  <c r="JM22" i="3" l="1"/>
  <c r="JL40" i="3"/>
  <c r="JL39" i="3"/>
  <c r="JN22" i="3" l="1"/>
  <c r="JM40" i="3"/>
  <c r="JM39" i="3"/>
  <c r="JO22" i="3" l="1"/>
  <c r="JN39" i="3"/>
  <c r="JN40" i="3"/>
  <c r="JP22" i="3" l="1"/>
  <c r="JO39" i="3"/>
  <c r="JO40" i="3"/>
  <c r="JQ22" i="3" l="1"/>
  <c r="JP40" i="3"/>
  <c r="JP39" i="3"/>
  <c r="JR22" i="3" l="1"/>
  <c r="JQ40" i="3"/>
  <c r="JQ39" i="3"/>
  <c r="JS22" i="3" l="1"/>
  <c r="JR39" i="3"/>
  <c r="JR40" i="3"/>
  <c r="JT22" i="3" l="1"/>
  <c r="JS39" i="3"/>
  <c r="JS40" i="3"/>
  <c r="JU22" i="3" l="1"/>
  <c r="JT40" i="3"/>
  <c r="JT39" i="3"/>
  <c r="JV22" i="3" l="1"/>
  <c r="JU40" i="3"/>
  <c r="JU39" i="3"/>
  <c r="JW22" i="3" l="1"/>
  <c r="JV40" i="3"/>
  <c r="JV39" i="3"/>
  <c r="JX22" i="3" l="1"/>
  <c r="JW40" i="3"/>
  <c r="JW39" i="3"/>
  <c r="JY22" i="3" l="1"/>
  <c r="JX40" i="3"/>
  <c r="JX39" i="3"/>
  <c r="JZ22" i="3" l="1"/>
  <c r="JY40" i="3"/>
  <c r="JY39" i="3"/>
  <c r="KA22" i="3" l="1"/>
  <c r="JZ39" i="3"/>
  <c r="JZ40" i="3"/>
  <c r="KB22" i="3" l="1"/>
  <c r="KA40" i="3"/>
  <c r="KA39" i="3"/>
  <c r="KC22" i="3" l="1"/>
  <c r="KB39" i="3"/>
  <c r="KB40" i="3"/>
  <c r="KD22" i="3" l="1"/>
  <c r="KC40" i="3"/>
  <c r="KC39" i="3"/>
  <c r="KE22" i="3" l="1"/>
  <c r="KD40" i="3"/>
  <c r="KD39" i="3"/>
  <c r="KF22" i="3" l="1"/>
  <c r="KE39" i="3"/>
  <c r="KE40" i="3"/>
  <c r="KG22" i="3" l="1"/>
  <c r="KF40" i="3"/>
  <c r="KF39" i="3"/>
  <c r="KH22" i="3" l="1"/>
  <c r="KG40" i="3"/>
  <c r="KG39" i="3"/>
  <c r="KI22" i="3" l="1"/>
  <c r="KH39" i="3"/>
  <c r="KH40" i="3"/>
  <c r="KJ22" i="3" l="1"/>
  <c r="KI40" i="3"/>
  <c r="KI39" i="3"/>
  <c r="KK22" i="3" l="1"/>
  <c r="KJ40" i="3"/>
  <c r="I16" i="19" s="1"/>
  <c r="KJ39" i="3"/>
  <c r="I15" i="19" s="1"/>
  <c r="F11" i="20" s="1"/>
  <c r="L11" i="20" s="1"/>
  <c r="KL22" i="3" l="1"/>
  <c r="KK39" i="3"/>
  <c r="KK40" i="3"/>
  <c r="KM22" i="3" l="1"/>
  <c r="KL39" i="3"/>
  <c r="KL40" i="3"/>
  <c r="KN22" i="3" l="1"/>
  <c r="KM40" i="3"/>
  <c r="KM39" i="3"/>
  <c r="KO22" i="3" l="1"/>
  <c r="KN39" i="3"/>
  <c r="KN40" i="3"/>
  <c r="KP22" i="3" l="1"/>
  <c r="KO39" i="3"/>
  <c r="KO40" i="3"/>
  <c r="KQ22" i="3" l="1"/>
  <c r="KP40" i="3"/>
  <c r="KP39" i="3"/>
  <c r="KR22" i="3" l="1"/>
  <c r="KQ39" i="3"/>
  <c r="KQ40" i="3"/>
  <c r="KS22" i="3" l="1"/>
  <c r="KR39" i="3"/>
  <c r="KR40" i="3"/>
  <c r="KT22" i="3" l="1"/>
  <c r="KS39" i="3"/>
  <c r="KS40" i="3"/>
  <c r="KU22" i="3" l="1"/>
  <c r="KT39" i="3"/>
  <c r="KT40" i="3"/>
  <c r="KV22" i="3" l="1"/>
  <c r="KU39" i="3"/>
  <c r="KU40" i="3"/>
  <c r="KW22" i="3" l="1"/>
  <c r="KV39" i="3"/>
  <c r="KV40" i="3"/>
  <c r="KX22" i="3" l="1"/>
  <c r="KW40" i="3"/>
  <c r="KW39" i="3"/>
  <c r="KY22" i="3" l="1"/>
  <c r="KX40" i="3"/>
  <c r="J16" i="19" s="1"/>
  <c r="KX39" i="3"/>
  <c r="J15" i="19" s="1"/>
  <c r="F12" i="20" s="1"/>
  <c r="L12" i="20" s="1"/>
  <c r="KZ22" i="3" l="1"/>
  <c r="KY39" i="3"/>
  <c r="KY40" i="3"/>
  <c r="LA22" i="3" l="1"/>
  <c r="KZ39" i="3"/>
  <c r="KZ40" i="3"/>
  <c r="LB22" i="3" l="1"/>
  <c r="LA39" i="3"/>
  <c r="LA40" i="3"/>
  <c r="LC22" i="3" l="1"/>
  <c r="LB39" i="3"/>
  <c r="LB40" i="3"/>
  <c r="LD22" i="3" l="1"/>
  <c r="LC40" i="3"/>
  <c r="LC39" i="3"/>
  <c r="LE22" i="3" l="1"/>
  <c r="LD39" i="3"/>
  <c r="LD40" i="3"/>
  <c r="LF22" i="3" l="1"/>
  <c r="LE40" i="3"/>
  <c r="LE39" i="3"/>
  <c r="LG22" i="3" l="1"/>
  <c r="LF39" i="3"/>
  <c r="LF40" i="3"/>
  <c r="LH22" i="3" l="1"/>
  <c r="LG39" i="3"/>
  <c r="LG40" i="3"/>
  <c r="LI22" i="3" l="1"/>
  <c r="LH39" i="3"/>
  <c r="LH40" i="3"/>
  <c r="LI39" i="3" l="1"/>
  <c r="LI40" i="3"/>
</calcChain>
</file>

<file path=xl/comments1.xml><?xml version="1.0" encoding="utf-8"?>
<comments xmlns="http://schemas.openxmlformats.org/spreadsheetml/2006/main">
  <authors>
    <author>Uranga, Edurne (KWSTC)</author>
  </authors>
  <commentList>
    <comment ref="B22" authorId="0" shapeId="0">
      <text>
        <r>
          <rPr>
            <b/>
            <sz val="9"/>
            <color indexed="81"/>
            <rFont val="Tahoma"/>
            <family val="2"/>
          </rPr>
          <t>cambiar cada trim
Vinculado a pestaña</t>
        </r>
      </text>
    </comment>
  </commentList>
</comments>
</file>

<file path=xl/sharedStrings.xml><?xml version="1.0" encoding="utf-8"?>
<sst xmlns="http://schemas.openxmlformats.org/spreadsheetml/2006/main" count="3593" uniqueCount="212">
  <si>
    <t>Frecuencia</t>
  </si>
  <si>
    <t>18-24 años</t>
  </si>
  <si>
    <t>25-34 años</t>
  </si>
  <si>
    <t>35-49 años</t>
  </si>
  <si>
    <t>50+ años</t>
  </si>
  <si>
    <t>Hombre</t>
  </si>
  <si>
    <t>Mujer</t>
  </si>
  <si>
    <t>TOTAL</t>
  </si>
  <si>
    <t>AMB</t>
  </si>
  <si>
    <t>Rto Cat Aragón</t>
  </si>
  <si>
    <t>Levante</t>
  </si>
  <si>
    <t>Andalucía</t>
  </si>
  <si>
    <t>AMM</t>
  </si>
  <si>
    <t>Resto Centro</t>
  </si>
  <si>
    <t>Norte Centro</t>
  </si>
  <si>
    <t>Noroeste</t>
  </si>
  <si>
    <t>i121magr - table - 25/11/2014 23:26:51</t>
  </si>
  <si>
    <t>.Total Bebidas Frias</t>
  </si>
  <si>
    <t>Weighted Euro</t>
  </si>
  <si>
    <t>Weighted Vol1</t>
  </si>
  <si>
    <t>Weighted Penetración %</t>
  </si>
  <si>
    <t>Weighted Gasto Medio</t>
  </si>
  <si>
    <t>Weighted Compra Media</t>
  </si>
  <si>
    <t>Weighted Frecuencia de Compra</t>
  </si>
  <si>
    <t>Weighted Gasto por Acto de Compra</t>
  </si>
  <si>
    <t>Weighted Cantidad Comprada por Acto</t>
  </si>
  <si>
    <t>Measures = Weighted Vol1</t>
  </si>
  <si>
    <t xml:space="preserve">T.ESPAÑA  </t>
  </si>
  <si>
    <t xml:space="preserve"> BCN AM  </t>
  </si>
  <si>
    <t xml:space="preserve"> REST.CAT ARAGON  </t>
  </si>
  <si>
    <t xml:space="preserve"> LEVANTE  </t>
  </si>
  <si>
    <t xml:space="preserve"> ANDALUCIA  </t>
  </si>
  <si>
    <t xml:space="preserve"> MDD AM  </t>
  </si>
  <si>
    <t xml:space="preserve"> RTO CENTRO  </t>
  </si>
  <si>
    <t xml:space="preserve"> NORTE-CENTRO  </t>
  </si>
  <si>
    <t xml:space="preserve"> NOROESTE  </t>
  </si>
  <si>
    <t xml:space="preserve"> DE 10 A 17 AÑOS  C.  </t>
  </si>
  <si>
    <t xml:space="preserve"> DE 18 A 24 AÑOS  C.  </t>
  </si>
  <si>
    <t xml:space="preserve"> DE 25 A 34 AÑOS  C.  </t>
  </si>
  <si>
    <t xml:space="preserve"> DE 35 A 49 AÑOS  C.  </t>
  </si>
  <si>
    <t xml:space="preserve"> DE 50 A 75 AÑOS  C.  </t>
  </si>
  <si>
    <t xml:space="preserve"> HOMBRE           C.  </t>
  </si>
  <si>
    <t xml:space="preserve"> MUJER            C.  </t>
  </si>
  <si>
    <t>i121magr - table - 25/11/2014 23:29:52</t>
  </si>
  <si>
    <t>period/perl</t>
  </si>
  <si>
    <t>en gris NO TOCAR</t>
  </si>
  <si>
    <t>factor conversion</t>
  </si>
  <si>
    <t>factores conversion (consumicion = X litros)</t>
  </si>
  <si>
    <t>Weighted Buyers</t>
  </si>
  <si>
    <t>Weighted Households</t>
  </si>
  <si>
    <t>Weighted Households 18+</t>
  </si>
  <si>
    <t>Measures = Weighted Buyers</t>
  </si>
  <si>
    <t>CONSUMICIONE</t>
  </si>
  <si>
    <t>WEIGHTED BUYERS</t>
  </si>
  <si>
    <t>10-17 años</t>
  </si>
  <si>
    <t>% Población</t>
  </si>
  <si>
    <r>
      <t xml:space="preserve">Consumo Medio </t>
    </r>
    <r>
      <rPr>
        <sz val="12"/>
        <color theme="1"/>
        <rFont val="Calibri"/>
        <family val="2"/>
        <scheme val="minor"/>
      </rPr>
      <t>(consumiciones x indiv)</t>
    </r>
  </si>
  <si>
    <r>
      <t>Consumo x acto</t>
    </r>
    <r>
      <rPr>
        <sz val="12"/>
        <color theme="1"/>
        <rFont val="Calibri"/>
        <family val="2"/>
        <scheme val="minor"/>
      </rPr>
      <t xml:space="preserve"> (consumiciones)</t>
    </r>
  </si>
  <si>
    <r>
      <t xml:space="preserve">Volumen </t>
    </r>
    <r>
      <rPr>
        <sz val="12"/>
        <color theme="1"/>
        <rFont val="Calibri"/>
        <family val="2"/>
        <scheme val="minor"/>
      </rPr>
      <t>(Mio consumiciones)</t>
    </r>
  </si>
  <si>
    <t>% Penetración: Porcentaje de Individuos que han consumido el producto/categoria a lo largo del periodo de estudio.</t>
  </si>
  <si>
    <t>AMB: Area Metropolitana Barcelona</t>
  </si>
  <si>
    <t>Rto Cat Aragón: Zaragoza, Huesca, Lerida, Islas Baleares, Tarragona, Lerida y Gerona</t>
  </si>
  <si>
    <t>Levante: Castellon, Valencia, Alicante, Murcia y Albacete.</t>
  </si>
  <si>
    <t>Andalucia: Cadiz, Málaga, Granada, Almeria, Jaen, Cordoba, Sevilla, Huelva y Badajoz.</t>
  </si>
  <si>
    <t>Resto Centro: Zamora, Valladolid, Soria, Segovia, Salamanca, Avila, Guadalajara, Teruel, Cuenca, Ciudad Real, Toledo y Caceres.</t>
  </si>
  <si>
    <t>Norte Centro: Cantabria, Palencia, Burgos, La Rioja, Alava, Navarra, Vizcaya y Guipuzcoa.</t>
  </si>
  <si>
    <t>Noroeste: La Coruña, Pontevedra, Orense, Lugo, Asturias y León.</t>
  </si>
  <si>
    <t>PRECIO MEDIO</t>
  </si>
  <si>
    <t>Precio Medio</t>
  </si>
  <si>
    <t>Consumo per capita</t>
  </si>
  <si>
    <t>Gasto per capita</t>
  </si>
  <si>
    <t>Gasto x Cápita</t>
  </si>
  <si>
    <t>Consumo x Cápita</t>
  </si>
  <si>
    <t>% Consumiciones</t>
  </si>
  <si>
    <r>
      <t xml:space="preserve">Valor </t>
    </r>
    <r>
      <rPr>
        <sz val="12"/>
        <color theme="1"/>
        <rFont val="Calibri"/>
        <family val="2"/>
        <scheme val="minor"/>
      </rPr>
      <t>(Mio Euros)</t>
    </r>
  </si>
  <si>
    <t>Valor (Mio €)</t>
  </si>
  <si>
    <t xml:space="preserve">Consumo x Cápita </t>
  </si>
  <si>
    <t>Analyzer Report</t>
  </si>
  <si>
    <t>VOLUMEN (Miles Kgs)</t>
  </si>
  <si>
    <t>VALOR (Miles Euros)</t>
  </si>
  <si>
    <t>CONSUMO X CAPITA</t>
  </si>
  <si>
    <t xml:space="preserve">   .TOTAL ALIMENTACION</t>
  </si>
  <si>
    <t>Frecuencia: Actos de consumo</t>
  </si>
  <si>
    <t>Consumo Medio (Consumiciones medias por individuo): Promedio de consumiciones por consumidor en el periodo de estudio.</t>
  </si>
  <si>
    <t>Consumo por acto (Consumiciones): Número de consumiciones por acto de consumo de fuera de casa</t>
  </si>
  <si>
    <t>Consumo per Cápita: Litros por individuo (ratio entre Volumen Total y Total Individuos)</t>
  </si>
  <si>
    <t>Gasto per Cápita: Euros por individuo (ratio entre Gasto Total y Total Individuos)</t>
  </si>
  <si>
    <t>Precio Medio: Precio Medio pagado por litro, €/Ltr.</t>
  </si>
  <si>
    <t>AMM: Area Metropolitana de Madrid.</t>
  </si>
  <si>
    <t>Measures = Weighted Households</t>
  </si>
  <si>
    <t>PEARL</t>
  </si>
  <si>
    <t>PERIODO</t>
  </si>
  <si>
    <t>ojo ¡¡¡¡ sacar porcentajes de población en cada trim¡¡¡  VA VINCULADO ¡  Y ES DE LA EXTRACCION PERIOD¡¡¡¡</t>
  </si>
  <si>
    <t>ESPAÑA SIN CANARIAS</t>
  </si>
  <si>
    <t>ojo poner españa sin canarias ¡¡¡¡ al cambio de año, pedir a estadistica el universo sin canarias</t>
  </si>
  <si>
    <t>Año 2015</t>
  </si>
  <si>
    <t>Consumo Medio (Litros por individuo): Promedio de litros consumidos por consumidor en el periodo de estudio.</t>
  </si>
  <si>
    <t>Volumen en Millones de consumiciones: Volumen total en consumiciones realizado por los individuos residentes en España.</t>
  </si>
  <si>
    <t>Volumen en Millones de litros consumidos: Volumen total de litros consumidos por los individuos residentes en España.</t>
  </si>
  <si>
    <t>Valor en Euros: Gasto total realizado por los individuos residentes en España.</t>
  </si>
  <si>
    <t>^Consumo Dentro del Hogar sin Canarias</t>
  </si>
  <si>
    <t>* No se incluye Canarias</t>
  </si>
  <si>
    <t xml:space="preserve">  BCN AM  </t>
  </si>
  <si>
    <t xml:space="preserve">  REST.CAT ARAGON  </t>
  </si>
  <si>
    <t xml:space="preserve">  LEVANTE  </t>
  </si>
  <si>
    <t xml:space="preserve">  ANDALUCIA  </t>
  </si>
  <si>
    <t xml:space="preserve">  MDD AM  </t>
  </si>
  <si>
    <t xml:space="preserve">  RTO CENTRO  </t>
  </si>
  <si>
    <t xml:space="preserve">  NORTE-CENTRO  </t>
  </si>
  <si>
    <t xml:space="preserve">  NOROESTE  </t>
  </si>
  <si>
    <t xml:space="preserve">  DE 10 A 17 AÑOS  C.  </t>
  </si>
  <si>
    <t xml:space="preserve">  DE 18 A 24 AÑOS  C.  </t>
  </si>
  <si>
    <t xml:space="preserve">  DE 25 A 34 AÑOS  C.  </t>
  </si>
  <si>
    <t xml:space="preserve">  DE 35 A 49 AÑOS  C.  </t>
  </si>
  <si>
    <t xml:space="preserve">  DE 50 A 75 AÑOS  C.  </t>
  </si>
  <si>
    <t xml:space="preserve">  HOMBRE           C.  </t>
  </si>
  <si>
    <t xml:space="preserve">  MUJER            C.  </t>
  </si>
  <si>
    <t>Año 2016</t>
  </si>
  <si>
    <t>TRIMPERI = TRIM 3 2016\Total TRIMPERI</t>
  </si>
  <si>
    <t>TRIMPERL = TRIM 3 2016\Total TRIMPERL</t>
  </si>
  <si>
    <t>i121magr - table - 21/11/2016 11:07:20</t>
  </si>
  <si>
    <t xml:space="preserve">DEMOD = T.ESPAÑA  </t>
  </si>
  <si>
    <t>i121magr - table - 21/11/2016 11:12:21</t>
  </si>
  <si>
    <t>i121magr - table - 21/11/2016 11:18:21</t>
  </si>
  <si>
    <t>i121magr - table - 21/11/2016 11:19:39</t>
  </si>
  <si>
    <t>i121magr - table - 21/11/2016 11:21:02</t>
  </si>
  <si>
    <t>TOTAL SNACKS</t>
  </si>
  <si>
    <t>PATATAS FRITAS Y OTROS SNACKS SALADOS</t>
  </si>
  <si>
    <t>PATATAS FRITAS</t>
  </si>
  <si>
    <t>gigante</t>
  </si>
  <si>
    <t>grande</t>
  </si>
  <si>
    <t>normal</t>
  </si>
  <si>
    <t>pequeño</t>
  </si>
  <si>
    <t>tapa</t>
  </si>
  <si>
    <t>OTROS SNACKS SALADOS</t>
  </si>
  <si>
    <t>FRUTOS SECOS</t>
  </si>
  <si>
    <t>CHOCOLATINAS/CHOCOLATES</t>
  </si>
  <si>
    <t>SUELTA</t>
  </si>
  <si>
    <t>PACK 2</t>
  </si>
  <si>
    <t>PACK 3</t>
  </si>
  <si>
    <t>PACK 4</t>
  </si>
  <si>
    <t>PACK 5</t>
  </si>
  <si>
    <t>PACK 6</t>
  </si>
  <si>
    <t>PACK 7</t>
  </si>
  <si>
    <t>PACK 8</t>
  </si>
  <si>
    <t>PACK 10</t>
  </si>
  <si>
    <t>PACK 12</t>
  </si>
  <si>
    <t>PACK 16</t>
  </si>
  <si>
    <t>PACK 18</t>
  </si>
  <si>
    <t>OTROS PACKS</t>
  </si>
  <si>
    <t>KILOS</t>
  </si>
  <si>
    <t>KILOS/INDIV</t>
  </si>
  <si>
    <t>TOTAL CHICLES</t>
  </si>
  <si>
    <t>SUELTO</t>
  </si>
  <si>
    <t>STICK SINGLE</t>
  </si>
  <si>
    <t>STICK PACK</t>
  </si>
  <si>
    <t>BOX SINGLE</t>
  </si>
  <si>
    <t>BOX PACK</t>
  </si>
  <si>
    <t>BAG SINGLE</t>
  </si>
  <si>
    <t>BAG PACK</t>
  </si>
  <si>
    <t>BOTE SINGLE</t>
  </si>
  <si>
    <t>BOTE PACK</t>
  </si>
  <si>
    <t>SOBRE SINGLE</t>
  </si>
  <si>
    <t>SOBRE PACK</t>
  </si>
  <si>
    <t>BLISTER SINGLE</t>
  </si>
  <si>
    <t>BLISTER PACK</t>
  </si>
  <si>
    <t xml:space="preserve">SUELTOS X PIEZAS  </t>
  </si>
  <si>
    <t xml:space="preserve">PAQUETE ENVASADO  </t>
  </si>
  <si>
    <t xml:space="preserve">CAJITA ENVASADA  </t>
  </si>
  <si>
    <t xml:space="preserve">BOLSA  </t>
  </si>
  <si>
    <t xml:space="preserve">GRANEL  </t>
  </si>
  <si>
    <t xml:space="preserve">OTROS ENVASES  </t>
  </si>
  <si>
    <t xml:space="preserve">VARIEDAD CHUPA-CHUPS  </t>
  </si>
  <si>
    <t xml:space="preserve">BOTE  </t>
  </si>
  <si>
    <t xml:space="preserve">VARIOS PAQ./STICKS  </t>
  </si>
  <si>
    <t xml:space="preserve">VARIAS CAJITAS  </t>
  </si>
  <si>
    <t xml:space="preserve">VARIAS BOLSAS  </t>
  </si>
  <si>
    <t>CARAMELOS</t>
  </si>
  <si>
    <t>GOLOSINAS</t>
  </si>
  <si>
    <t>CAJITA ENVASADA</t>
  </si>
  <si>
    <t>BOLSA ENVASADA</t>
  </si>
  <si>
    <t>GRANEL AL PESO</t>
  </si>
  <si>
    <t>OTROS</t>
  </si>
  <si>
    <t>SUELTAS INDIVIDUALES</t>
  </si>
  <si>
    <t>CHICLES</t>
  </si>
  <si>
    <t>volumen (kilos)</t>
  </si>
  <si>
    <t>volumen x indiv (kilos)</t>
  </si>
  <si>
    <t>Precio Medio €/kilo</t>
  </si>
  <si>
    <r>
      <t>Volumen</t>
    </r>
    <r>
      <rPr>
        <sz val="12"/>
        <color theme="1"/>
        <rFont val="Calibri"/>
        <family val="2"/>
        <scheme val="minor"/>
      </rPr>
      <t xml:space="preserve"> (Mio kilos)</t>
    </r>
  </si>
  <si>
    <t>% Penetración</t>
  </si>
  <si>
    <r>
      <t xml:space="preserve">Consumo Medio </t>
    </r>
    <r>
      <rPr>
        <sz val="12"/>
        <color theme="1"/>
        <rFont val="Calibri"/>
        <family val="2"/>
        <scheme val="minor"/>
      </rPr>
      <t>(kilos x indiv)</t>
    </r>
  </si>
  <si>
    <t>Kilos x individuo</t>
  </si>
  <si>
    <t xml:space="preserve">TOTAL SNACKS </t>
  </si>
  <si>
    <t xml:space="preserve">PATATAS FRITAS  </t>
  </si>
  <si>
    <t>Clasificación en base a intervalos de gramaje</t>
  </si>
  <si>
    <t xml:space="preserve">FRUTOS SECOS  </t>
  </si>
  <si>
    <t xml:space="preserve">CHOCOLATINAS/CHOCOLATES </t>
  </si>
  <si>
    <t>Clasificación en base a marcas, en el caso de packs se multiplica por las uds que contenga el pack</t>
  </si>
  <si>
    <t xml:space="preserve">CHICLES  </t>
  </si>
  <si>
    <t>2 gr en uds sueltas, el resto en función del formato/pack</t>
  </si>
  <si>
    <t xml:space="preserve">CARAMELOS  </t>
  </si>
  <si>
    <t>5 gr en uds sueltas, el resto en función del paquete o bolsa</t>
  </si>
  <si>
    <t xml:space="preserve">GOLOSINAS  </t>
  </si>
  <si>
    <t>Kilos (Mio)</t>
  </si>
  <si>
    <t>PATATAS FRITAS+OTHER SNACKS</t>
  </si>
  <si>
    <t>OTHER SNACKS</t>
  </si>
  <si>
    <t>CHOCOLATINAS</t>
  </si>
  <si>
    <t xml:space="preserve">CARAMELOS </t>
  </si>
  <si>
    <t>Trim 4 2016: Periodo comprendido entre Octubre y Diciembre 2016.</t>
  </si>
  <si>
    <t>TRIMPERI = TRIM 4 2016\Total TRIMPERL</t>
  </si>
  <si>
    <t>TRIMPERI = TRIM 4 2016\Total TRIMPERI</t>
  </si>
  <si>
    <t>TRIMESTRE 4 2016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</si>
</sst>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3" formatCode="_-* #,##0.00\ _€_-;\-* #,##0.00\ _€_-;_-* &quot;-&quot;??\ _€_-;_-@_-"/>
    <numFmt numFmtId="164" formatCode="0.0"/>
    <numFmt numFmtId="165" formatCode="_-* #,##0.0\ _€_-;\-* #,##0.0\ _€_-;_-* &quot;-&quot;??\ _€_-;_-@_-"/>
    <numFmt numFmtId="166" formatCode="_-* #,##0\ _€_-;\-* #,##0\ _€_-;_-* &quot;-&quot;??\ _€_-;_-@_-"/>
    <numFmt numFmtId="167" formatCode="0.0%"/>
  </numFmts>
  <fonts count="35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b/>
      <sz val="11"/>
      <color theme="1"/>
      <name val="Calibri"/>
      <family val="2"/>
      <scheme val="minor"/>
    </font>
    <font>
      <b/>
      <sz val="11"/>
      <color theme="2" tint="-0.89999084444715716"/>
      <name val="Calibri"/>
      <family val="2"/>
      <scheme val="minor"/>
    </font>
    <font>
      <b/>
      <sz val="9"/>
      <color indexed="81"/>
      <name val="Tahoma"/>
      <family val="2"/>
    </font>
    <font>
      <b/>
      <sz val="22"/>
      <color rgb="FF92D050"/>
      <name val="Calibri"/>
      <family val="2"/>
      <scheme val="minor"/>
    </font>
    <font>
      <sz val="8"/>
      <color theme="0" tint="-0.249977111117893"/>
      <name val="Calibri"/>
      <family val="2"/>
      <scheme val="minor"/>
    </font>
    <font>
      <b/>
      <sz val="16"/>
      <color rgb="FF92D05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6"/>
      <color theme="1"/>
      <name val="Calibri"/>
      <family val="2"/>
      <scheme val="minor"/>
    </font>
    <font>
      <sz val="11"/>
      <name val="Calibri"/>
      <family val="2"/>
      <scheme val="minor"/>
    </font>
    <font>
      <u/>
      <sz val="16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u/>
      <sz val="22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4"/>
      <color rgb="FF92D400"/>
      <name val="Calibri"/>
      <family val="2"/>
      <scheme val="minor"/>
    </font>
    <font>
      <b/>
      <sz val="14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sz val="14"/>
      <color theme="1"/>
      <name val="Calibri"/>
      <family val="2"/>
      <scheme val="minor"/>
    </font>
    <font>
      <sz val="14"/>
      <color rgb="FF92D400"/>
      <name val="Calibri"/>
      <family val="2"/>
      <scheme val="minor"/>
    </font>
    <font>
      <b/>
      <sz val="11"/>
      <color theme="0"/>
      <name val="Calibri"/>
      <family val="2"/>
    </font>
    <font>
      <sz val="8"/>
      <color theme="1" tint="0.34998626667073579"/>
      <name val="Calibri"/>
      <family val="2"/>
      <scheme val="minor"/>
    </font>
    <font>
      <b/>
      <sz val="9"/>
      <color rgb="FFFF0000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color rgb="FF92D050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1"/>
      <color rgb="FFC0000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CCEC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B050"/>
        <bgColor indexed="64"/>
      </patternFill>
    </fill>
  </fills>
  <borders count="51">
    <border>
      <left/>
      <right/>
      <top/>
      <bottom/>
      <diagonal/>
    </border>
    <border>
      <left style="medium">
        <color theme="0" tint="-0.24994659260841701"/>
      </left>
      <right style="medium">
        <color theme="0" tint="-0.24994659260841701"/>
      </right>
      <top style="medium">
        <color theme="0" tint="-0.24994659260841701"/>
      </top>
      <bottom style="medium">
        <color theme="0" tint="-0.24994659260841701"/>
      </bottom>
      <diagonal/>
    </border>
    <border>
      <left style="medium">
        <color theme="0" tint="-0.24994659260841701"/>
      </left>
      <right style="dashed">
        <color theme="0" tint="-0.24994659260841701"/>
      </right>
      <top style="medium">
        <color theme="0" tint="-0.24994659260841701"/>
      </top>
      <bottom style="dashed">
        <color theme="0" tint="-0.24994659260841701"/>
      </bottom>
      <diagonal/>
    </border>
    <border>
      <left style="medium">
        <color theme="0" tint="-0.24994659260841701"/>
      </left>
      <right style="dashed">
        <color theme="0" tint="-0.24994659260841701"/>
      </right>
      <top style="dashed">
        <color theme="0" tint="-0.24994659260841701"/>
      </top>
      <bottom style="dashed">
        <color theme="0" tint="-0.24994659260841701"/>
      </bottom>
      <diagonal/>
    </border>
    <border>
      <left style="medium">
        <color theme="0" tint="-0.24994659260841701"/>
      </left>
      <right style="dashed">
        <color theme="0" tint="-0.24994659260841701"/>
      </right>
      <top style="dashed">
        <color theme="0" tint="-0.24994659260841701"/>
      </top>
      <bottom style="medium">
        <color theme="0" tint="-0.24994659260841701"/>
      </bottom>
      <diagonal/>
    </border>
    <border>
      <left style="medium">
        <color theme="0" tint="-0.24994659260841701"/>
      </left>
      <right style="medium">
        <color theme="0" tint="-0.24994659260841701"/>
      </right>
      <top style="medium">
        <color theme="0" tint="-0.24994659260841701"/>
      </top>
      <bottom style="dashed">
        <color theme="0" tint="-0.24994659260841701"/>
      </bottom>
      <diagonal/>
    </border>
    <border>
      <left style="medium">
        <color theme="0" tint="-0.24994659260841701"/>
      </left>
      <right style="medium">
        <color theme="0" tint="-0.24994659260841701"/>
      </right>
      <top style="dashed">
        <color theme="0" tint="-0.24994659260841701"/>
      </top>
      <bottom style="dashed">
        <color theme="0" tint="-0.24994659260841701"/>
      </bottom>
      <diagonal/>
    </border>
    <border>
      <left style="medium">
        <color theme="0" tint="-0.24994659260841701"/>
      </left>
      <right style="medium">
        <color theme="0" tint="-0.24994659260841701"/>
      </right>
      <top style="dashed">
        <color theme="0" tint="-0.24994659260841701"/>
      </top>
      <bottom style="medium">
        <color theme="0" tint="-0.24994659260841701"/>
      </bottom>
      <diagonal/>
    </border>
    <border>
      <left style="medium">
        <color theme="0" tint="-0.24994659260841701"/>
      </left>
      <right style="dashed">
        <color theme="0" tint="-0.24994659260841701"/>
      </right>
      <top/>
      <bottom style="dashed">
        <color theme="0" tint="-0.24994659260841701"/>
      </bottom>
      <diagonal/>
    </border>
    <border>
      <left style="medium">
        <color theme="0" tint="-0.24994659260841701"/>
      </left>
      <right style="dashed">
        <color theme="0" tint="-0.24994659260841701"/>
      </right>
      <top style="medium">
        <color theme="0" tint="-0.24994659260841701"/>
      </top>
      <bottom style="medium">
        <color theme="0" tint="-0.24994659260841701"/>
      </bottom>
      <diagonal/>
    </border>
    <border>
      <left style="dashed">
        <color theme="0" tint="-0.24994659260841701"/>
      </left>
      <right style="medium">
        <color theme="0" tint="-0.24994659260841701"/>
      </right>
      <top style="medium">
        <color theme="0" tint="-0.24994659260841701"/>
      </top>
      <bottom style="medium">
        <color theme="0" tint="-0.24994659260841701"/>
      </bottom>
      <diagonal/>
    </border>
    <border>
      <left style="medium">
        <color theme="0" tint="-0.24994659260841701"/>
      </left>
      <right style="medium">
        <color theme="0" tint="-0.24994659260841701"/>
      </right>
      <top/>
      <bottom style="dashed">
        <color theme="0" tint="-0.24994659260841701"/>
      </bottom>
      <diagonal/>
    </border>
    <border>
      <left style="thin">
        <color indexed="64"/>
      </left>
      <right style="dashed">
        <color indexed="64"/>
      </right>
      <top style="thin">
        <color indexed="64"/>
      </top>
      <bottom/>
      <diagonal/>
    </border>
    <border>
      <left style="dashed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dashed">
        <color indexed="64"/>
      </right>
      <top/>
      <bottom/>
      <diagonal/>
    </border>
    <border>
      <left style="dashed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dashed">
        <color indexed="64"/>
      </right>
      <top/>
      <bottom style="thin">
        <color indexed="64"/>
      </bottom>
      <diagonal/>
    </border>
    <border>
      <left style="dashed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medium">
        <color theme="0" tint="-0.24994659260841701"/>
      </top>
      <bottom/>
      <diagonal/>
    </border>
    <border>
      <left style="medium">
        <color theme="0" tint="-0.24994659260841701"/>
      </left>
      <right style="medium">
        <color theme="0" tint="-0.24994659260841701"/>
      </right>
      <top style="dashed">
        <color theme="0" tint="-0.24994659260841701"/>
      </top>
      <bottom/>
      <diagonal/>
    </border>
    <border>
      <left style="medium">
        <color theme="0"/>
      </left>
      <right/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/>
      <top style="medium">
        <color theme="0"/>
      </top>
      <bottom style="medium">
        <color theme="0"/>
      </bottom>
      <diagonal/>
    </border>
    <border>
      <left style="medium">
        <color theme="0"/>
      </left>
      <right/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hair">
        <color theme="0" tint="-0.499984740745262"/>
      </left>
      <right style="hair">
        <color theme="0" tint="-0.499984740745262"/>
      </right>
      <top style="hair">
        <color theme="0" tint="-0.499984740745262"/>
      </top>
      <bottom style="hair">
        <color theme="0" tint="-0.499984740745262"/>
      </bottom>
      <diagonal/>
    </border>
    <border>
      <left style="medium">
        <color theme="0"/>
      </left>
      <right/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 style="hair">
        <color theme="0" tint="-0.499984740745262"/>
      </left>
      <right style="hair">
        <color theme="0" tint="-0.499984740745262"/>
      </right>
      <top style="medium">
        <color theme="0" tint="-0.499984740745262"/>
      </top>
      <bottom style="hair">
        <color theme="0" tint="-0.499984740745262"/>
      </bottom>
      <diagonal/>
    </border>
    <border>
      <left style="hair">
        <color theme="0" tint="-0.499984740745262"/>
      </left>
      <right style="medium">
        <color theme="0" tint="-0.499984740745262"/>
      </right>
      <top style="medium">
        <color theme="0" tint="-0.499984740745262"/>
      </top>
      <bottom style="hair">
        <color theme="0" tint="-0.499984740745262"/>
      </bottom>
      <diagonal/>
    </border>
    <border>
      <left style="hair">
        <color theme="0" tint="-0.499984740745262"/>
      </left>
      <right style="medium">
        <color theme="0" tint="-0.499984740745262"/>
      </right>
      <top style="hair">
        <color theme="0" tint="-0.499984740745262"/>
      </top>
      <bottom style="hair">
        <color theme="0" tint="-0.499984740745262"/>
      </bottom>
      <diagonal/>
    </border>
    <border>
      <left style="hair">
        <color theme="0" tint="-0.499984740745262"/>
      </left>
      <right style="hair">
        <color theme="0" tint="-0.499984740745262"/>
      </right>
      <top style="hair">
        <color theme="0" tint="-0.499984740745262"/>
      </top>
      <bottom style="medium">
        <color theme="0" tint="-0.499984740745262"/>
      </bottom>
      <diagonal/>
    </border>
    <border>
      <left style="hair">
        <color theme="0" tint="-0.499984740745262"/>
      </left>
      <right style="medium">
        <color theme="0" tint="-0.499984740745262"/>
      </right>
      <top style="hair">
        <color theme="0" tint="-0.499984740745262"/>
      </top>
      <bottom style="medium">
        <color theme="0" tint="-0.499984740745262"/>
      </bottom>
      <diagonal/>
    </border>
    <border>
      <left style="medium">
        <color theme="0" tint="-0.499984740745262"/>
      </left>
      <right/>
      <top style="medium">
        <color theme="0" tint="-0.499984740745262"/>
      </top>
      <bottom style="hair">
        <color theme="0" tint="-0.499984740745262"/>
      </bottom>
      <diagonal/>
    </border>
    <border>
      <left/>
      <right style="hair">
        <color theme="0" tint="-0.499984740745262"/>
      </right>
      <top style="medium">
        <color theme="0" tint="-0.499984740745262"/>
      </top>
      <bottom style="hair">
        <color theme="0" tint="-0.499984740745262"/>
      </bottom>
      <diagonal/>
    </border>
    <border>
      <left/>
      <right style="medium">
        <color theme="0" tint="-0.24994659260841701"/>
      </right>
      <top style="medium">
        <color theme="0" tint="-0.24994659260841701"/>
      </top>
      <bottom style="dashed">
        <color theme="0" tint="-0.24994659260841701"/>
      </bottom>
      <diagonal/>
    </border>
    <border>
      <left/>
      <right style="medium">
        <color theme="0" tint="-0.24994659260841701"/>
      </right>
      <top style="dashed">
        <color theme="0" tint="-0.24994659260841701"/>
      </top>
      <bottom style="medium">
        <color theme="0" tint="-0.24994659260841701"/>
      </bottom>
      <diagonal/>
    </border>
    <border>
      <left/>
      <right style="medium">
        <color theme="0" tint="-0.24994659260841701"/>
      </right>
      <top style="dashed">
        <color theme="0" tint="-0.24994659260841701"/>
      </top>
      <bottom style="dashed">
        <color theme="0" tint="-0.2499465926084170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hair">
        <color theme="0" tint="-0.499984740745262"/>
      </right>
      <top style="hair">
        <color theme="0" tint="-0.499984740745262"/>
      </top>
      <bottom style="hair">
        <color theme="0" tint="-0.499984740745262"/>
      </bottom>
      <diagonal/>
    </border>
    <border>
      <left/>
      <right style="hair">
        <color theme="0" tint="-0.499984740745262"/>
      </right>
      <top style="hair">
        <color theme="0" tint="-0.499984740745262"/>
      </top>
      <bottom style="medium">
        <color theme="0" tint="-0.499984740745262"/>
      </bottom>
      <diagonal/>
    </border>
    <border>
      <left/>
      <right style="thin">
        <color theme="0" tint="-0.499984740745262"/>
      </right>
      <top style="hair">
        <color theme="0" tint="-0.499984740745262"/>
      </top>
      <bottom style="hair">
        <color theme="0" tint="-0.499984740745262"/>
      </bottom>
      <diagonal/>
    </border>
    <border>
      <left/>
      <right style="medium">
        <color theme="0" tint="-0.24994659260841701"/>
      </right>
      <top/>
      <bottom style="dashed">
        <color theme="0" tint="-0.24994659260841701"/>
      </bottom>
      <diagonal/>
    </border>
    <border>
      <left/>
      <right style="thin">
        <color theme="0" tint="-0.499984740745262"/>
      </right>
      <top style="medium">
        <color theme="0" tint="-0.499984740745262"/>
      </top>
      <bottom style="hair">
        <color theme="0" tint="-0.499984740745262"/>
      </bottom>
      <diagonal/>
    </border>
    <border>
      <left style="medium">
        <color theme="0" tint="-0.499984740745262"/>
      </left>
      <right/>
      <top style="hair">
        <color theme="0" tint="-0.499984740745262"/>
      </top>
      <bottom style="hair">
        <color theme="0" tint="-0.499984740745262"/>
      </bottom>
      <diagonal/>
    </border>
    <border>
      <left style="medium">
        <color theme="0" tint="-0.499984740745262"/>
      </left>
      <right/>
      <top style="hair">
        <color theme="0" tint="-0.499984740745262"/>
      </top>
      <bottom style="medium">
        <color theme="0" tint="-0.499984740745262"/>
      </bottom>
      <diagonal/>
    </border>
    <border>
      <left/>
      <right style="thin">
        <color theme="0" tint="-0.499984740745262"/>
      </right>
      <top style="hair">
        <color theme="0" tint="-0.499984740745262"/>
      </top>
      <bottom style="medium">
        <color theme="0" tint="-0.499984740745262"/>
      </bottom>
      <diagonal/>
    </border>
  </borders>
  <cellStyleXfs count="5">
    <xf numFmtId="0" fontId="0" fillId="0" borderId="0"/>
    <xf numFmtId="0" fontId="8" fillId="0" borderId="0" applyNumberFormat="0" applyFill="0" applyBorder="0" applyAlignment="0" applyProtection="0"/>
    <xf numFmtId="43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0" fontId="1" fillId="0" borderId="0"/>
  </cellStyleXfs>
  <cellXfs count="194">
    <xf numFmtId="0" fontId="0" fillId="0" borderId="0" xfId="0"/>
    <xf numFmtId="0" fontId="0" fillId="0" borderId="0" xfId="0" applyAlignment="1">
      <alignment horizontal="center"/>
    </xf>
    <xf numFmtId="0" fontId="0" fillId="0" borderId="0" xfId="0" applyFill="1"/>
    <xf numFmtId="0" fontId="0" fillId="0" borderId="0" xfId="0" applyFill="1" applyAlignment="1">
      <alignment horizontal="center"/>
    </xf>
    <xf numFmtId="0" fontId="2" fillId="2" borderId="9" xfId="0" applyFont="1" applyFill="1" applyBorder="1" applyAlignment="1">
      <alignment horizontal="center" vertical="center" wrapText="1"/>
    </xf>
    <xf numFmtId="0" fontId="5" fillId="0" borderId="0" xfId="0" applyFont="1" applyFill="1"/>
    <xf numFmtId="0" fontId="6" fillId="0" borderId="0" xfId="0" applyFont="1" applyAlignment="1">
      <alignment horizontal="right"/>
    </xf>
    <xf numFmtId="0" fontId="2" fillId="0" borderId="0" xfId="0" applyFont="1" applyAlignment="1">
      <alignment horizontal="center" vertical="center"/>
    </xf>
    <xf numFmtId="0" fontId="0" fillId="0" borderId="0" xfId="0" applyBorder="1"/>
    <xf numFmtId="0" fontId="5" fillId="0" borderId="0" xfId="0" applyFont="1" applyBorder="1" applyAlignment="1">
      <alignment horizontal="right"/>
    </xf>
    <xf numFmtId="0" fontId="9" fillId="0" borderId="0" xfId="0" applyFont="1" applyBorder="1"/>
    <xf numFmtId="0" fontId="10" fillId="0" borderId="0" xfId="0" applyFont="1" applyBorder="1"/>
    <xf numFmtId="0" fontId="11" fillId="0" borderId="0" xfId="1" applyFont="1" applyBorder="1"/>
    <xf numFmtId="0" fontId="12" fillId="0" borderId="0" xfId="0" applyFont="1"/>
    <xf numFmtId="0" fontId="0" fillId="5" borderId="0" xfId="0" applyFill="1"/>
    <xf numFmtId="0" fontId="0" fillId="5" borderId="0" xfId="0" applyFill="1" applyAlignment="1">
      <alignment horizontal="center"/>
    </xf>
    <xf numFmtId="0" fontId="12" fillId="5" borderId="0" xfId="0" applyFont="1" applyFill="1"/>
    <xf numFmtId="0" fontId="9" fillId="5" borderId="0" xfId="0" applyFont="1" applyFill="1"/>
    <xf numFmtId="0" fontId="0" fillId="4" borderId="0" xfId="0" applyFill="1"/>
    <xf numFmtId="0" fontId="0" fillId="4" borderId="0" xfId="0" applyFill="1" applyBorder="1"/>
    <xf numFmtId="0" fontId="0" fillId="4" borderId="0" xfId="0" applyFill="1" applyBorder="1" applyAlignment="1">
      <alignment horizontal="center"/>
    </xf>
    <xf numFmtId="0" fontId="10" fillId="4" borderId="0" xfId="0" applyFont="1" applyFill="1" applyBorder="1" applyAlignment="1">
      <alignment horizontal="center" wrapText="1"/>
    </xf>
    <xf numFmtId="164" fontId="12" fillId="5" borderId="0" xfId="0" applyNumberFormat="1" applyFont="1" applyFill="1"/>
    <xf numFmtId="164" fontId="0" fillId="5" borderId="0" xfId="0" applyNumberFormat="1" applyFill="1"/>
    <xf numFmtId="0" fontId="2" fillId="4" borderId="0" xfId="0" applyFont="1" applyFill="1"/>
    <xf numFmtId="0" fontId="2" fillId="4" borderId="0" xfId="0" applyFont="1" applyFill="1" applyAlignment="1">
      <alignment horizontal="center"/>
    </xf>
    <xf numFmtId="0" fontId="2" fillId="0" borderId="0" xfId="0" applyFont="1" applyFill="1"/>
    <xf numFmtId="0" fontId="2" fillId="0" borderId="0" xfId="0" applyFont="1" applyFill="1" applyAlignment="1">
      <alignment horizontal="center"/>
    </xf>
    <xf numFmtId="0" fontId="18" fillId="4" borderId="0" xfId="0" applyFont="1" applyFill="1" applyAlignment="1">
      <alignment horizontal="center"/>
    </xf>
    <xf numFmtId="0" fontId="2" fillId="4" borderId="0" xfId="0" applyFont="1" applyFill="1" applyBorder="1" applyAlignment="1">
      <alignment horizontal="center"/>
    </xf>
    <xf numFmtId="165" fontId="12" fillId="0" borderId="0" xfId="2" applyNumberFormat="1" applyFont="1" applyBorder="1" applyAlignment="1">
      <alignment horizontal="right"/>
    </xf>
    <xf numFmtId="0" fontId="20" fillId="0" borderId="0" xfId="0" applyFont="1"/>
    <xf numFmtId="0" fontId="7" fillId="0" borderId="0" xfId="0" applyFont="1" applyFill="1"/>
    <xf numFmtId="0" fontId="7" fillId="0" borderId="0" xfId="0" applyFont="1" applyFill="1" applyAlignment="1">
      <alignment horizontal="center"/>
    </xf>
    <xf numFmtId="0" fontId="3" fillId="0" borderId="0" xfId="0" applyFont="1" applyFill="1" applyAlignment="1">
      <alignment horizontal="center" wrapText="1"/>
    </xf>
    <xf numFmtId="0" fontId="0" fillId="0" borderId="0" xfId="0" quotePrefix="1" applyFill="1"/>
    <xf numFmtId="0" fontId="16" fillId="0" borderId="0" xfId="0" applyFont="1" applyFill="1" applyAlignment="1">
      <alignment horizontal="left" vertical="center"/>
    </xf>
    <xf numFmtId="0" fontId="17" fillId="0" borderId="0" xfId="0" applyFont="1" applyFill="1" applyAlignment="1">
      <alignment horizontal="center" vertical="center"/>
    </xf>
    <xf numFmtId="0" fontId="17" fillId="5" borderId="0" xfId="0" applyFont="1" applyFill="1" applyAlignment="1">
      <alignment horizontal="center" vertical="center"/>
    </xf>
    <xf numFmtId="0" fontId="12" fillId="0" borderId="0" xfId="0" applyFont="1" applyFill="1"/>
    <xf numFmtId="0" fontId="12" fillId="2" borderId="6" xfId="0" applyFont="1" applyFill="1" applyBorder="1" applyAlignment="1">
      <alignment horizontal="left" indent="2"/>
    </xf>
    <xf numFmtId="0" fontId="12" fillId="2" borderId="7" xfId="0" applyFont="1" applyFill="1" applyBorder="1" applyAlignment="1">
      <alignment horizontal="left" indent="2"/>
    </xf>
    <xf numFmtId="0" fontId="21" fillId="4" borderId="10" xfId="0" applyFont="1" applyFill="1" applyBorder="1" applyAlignment="1">
      <alignment horizontal="center" vertical="center" wrapText="1"/>
    </xf>
    <xf numFmtId="0" fontId="13" fillId="2" borderId="5" xfId="0" applyFont="1" applyFill="1" applyBorder="1" applyAlignment="1">
      <alignment vertical="center"/>
    </xf>
    <xf numFmtId="0" fontId="13" fillId="2" borderId="6" xfId="0" applyFont="1" applyFill="1" applyBorder="1" applyAlignment="1">
      <alignment vertical="center"/>
    </xf>
    <xf numFmtId="0" fontId="13" fillId="2" borderId="19" xfId="0" applyFont="1" applyFill="1" applyBorder="1" applyAlignment="1">
      <alignment vertical="center"/>
    </xf>
    <xf numFmtId="0" fontId="13" fillId="2" borderId="7" xfId="0" applyFont="1" applyFill="1" applyBorder="1" applyAlignment="1">
      <alignment vertical="center"/>
    </xf>
    <xf numFmtId="0" fontId="12" fillId="2" borderId="11" xfId="0" applyFont="1" applyFill="1" applyBorder="1" applyAlignment="1">
      <alignment horizontal="left" vertical="center" indent="2"/>
    </xf>
    <xf numFmtId="0" fontId="12" fillId="2" borderId="6" xfId="0" applyFont="1" applyFill="1" applyBorder="1" applyAlignment="1">
      <alignment horizontal="left" vertical="center" indent="2"/>
    </xf>
    <xf numFmtId="0" fontId="12" fillId="2" borderId="7" xfId="0" applyFont="1" applyFill="1" applyBorder="1" applyAlignment="1">
      <alignment horizontal="left" vertical="center" indent="2"/>
    </xf>
    <xf numFmtId="0" fontId="12" fillId="2" borderId="5" xfId="0" applyFont="1" applyFill="1" applyBorder="1" applyAlignment="1">
      <alignment horizontal="left" vertical="center" indent="2"/>
    </xf>
    <xf numFmtId="0" fontId="0" fillId="0" borderId="0" xfId="0" applyFont="1" applyAlignment="1">
      <alignment horizontal="left" vertical="center" indent="2"/>
    </xf>
    <xf numFmtId="165" fontId="12" fillId="0" borderId="8" xfId="2" applyNumberFormat="1" applyFont="1" applyBorder="1" applyAlignment="1">
      <alignment horizontal="center" vertical="center"/>
    </xf>
    <xf numFmtId="165" fontId="12" fillId="0" borderId="3" xfId="2" applyNumberFormat="1" applyFont="1" applyBorder="1" applyAlignment="1">
      <alignment horizontal="center" vertical="center"/>
    </xf>
    <xf numFmtId="165" fontId="12" fillId="0" borderId="4" xfId="2" applyNumberFormat="1" applyFont="1" applyBorder="1" applyAlignment="1">
      <alignment horizontal="center" vertical="center"/>
    </xf>
    <xf numFmtId="165" fontId="23" fillId="0" borderId="18" xfId="2" applyNumberFormat="1" applyFont="1" applyBorder="1" applyAlignment="1">
      <alignment horizontal="center" vertical="center"/>
    </xf>
    <xf numFmtId="165" fontId="12" fillId="0" borderId="4" xfId="2" applyNumberFormat="1" applyFont="1" applyBorder="1" applyAlignment="1">
      <alignment horizontal="right" vertical="center" indent="1"/>
    </xf>
    <xf numFmtId="165" fontId="12" fillId="0" borderId="8" xfId="2" applyNumberFormat="1" applyFont="1" applyBorder="1" applyAlignment="1">
      <alignment horizontal="right" vertical="center" indent="1"/>
    </xf>
    <xf numFmtId="165" fontId="12" fillId="0" borderId="3" xfId="2" applyNumberFormat="1" applyFont="1" applyBorder="1" applyAlignment="1">
      <alignment horizontal="right" vertical="center" indent="1"/>
    </xf>
    <xf numFmtId="165" fontId="0" fillId="0" borderId="0" xfId="2" applyNumberFormat="1" applyFont="1" applyAlignment="1">
      <alignment horizontal="right" vertical="center" indent="1"/>
    </xf>
    <xf numFmtId="165" fontId="12" fillId="0" borderId="2" xfId="2" applyNumberFormat="1" applyFont="1" applyBorder="1" applyAlignment="1">
      <alignment horizontal="right" vertical="center" indent="1"/>
    </xf>
    <xf numFmtId="165" fontId="12" fillId="0" borderId="0" xfId="0" applyNumberFormat="1" applyFont="1"/>
    <xf numFmtId="165" fontId="12" fillId="5" borderId="0" xfId="0" applyNumberFormat="1" applyFont="1" applyFill="1"/>
    <xf numFmtId="165" fontId="0" fillId="0" borderId="0" xfId="0" applyNumberFormat="1"/>
    <xf numFmtId="165" fontId="0" fillId="5" borderId="0" xfId="0" applyNumberFormat="1" applyFill="1"/>
    <xf numFmtId="165" fontId="13" fillId="0" borderId="8" xfId="2" applyNumberFormat="1" applyFont="1" applyBorder="1" applyAlignment="1">
      <alignment horizontal="right" vertical="center" indent="1"/>
    </xf>
    <xf numFmtId="165" fontId="13" fillId="0" borderId="2" xfId="2" applyNumberFormat="1" applyFont="1" applyBorder="1" applyAlignment="1">
      <alignment horizontal="right" vertical="center" indent="1"/>
    </xf>
    <xf numFmtId="165" fontId="0" fillId="0" borderId="0" xfId="0" applyNumberFormat="1" applyAlignment="1">
      <alignment horizontal="center"/>
    </xf>
    <xf numFmtId="166" fontId="13" fillId="0" borderId="8" xfId="2" applyNumberFormat="1" applyFont="1" applyBorder="1" applyAlignment="1">
      <alignment horizontal="right" vertical="center" indent="1"/>
    </xf>
    <xf numFmtId="166" fontId="13" fillId="0" borderId="2" xfId="2" applyNumberFormat="1" applyFont="1" applyBorder="1" applyAlignment="1">
      <alignment horizontal="right" vertical="center" indent="1"/>
    </xf>
    <xf numFmtId="0" fontId="9" fillId="4" borderId="0" xfId="0" applyFont="1" applyFill="1"/>
    <xf numFmtId="0" fontId="24" fillId="0" borderId="0" xfId="0" applyFont="1"/>
    <xf numFmtId="0" fontId="24" fillId="0" borderId="0" xfId="0" applyFont="1" applyBorder="1"/>
    <xf numFmtId="0" fontId="25" fillId="0" borderId="0" xfId="0" applyFont="1" applyFill="1" applyBorder="1" applyAlignment="1">
      <alignment horizontal="center" vertical="center"/>
    </xf>
    <xf numFmtId="9" fontId="0" fillId="0" borderId="0" xfId="3" applyFont="1"/>
    <xf numFmtId="167" fontId="0" fillId="0" borderId="0" xfId="3" applyNumberFormat="1" applyFont="1"/>
    <xf numFmtId="43" fontId="12" fillId="0" borderId="25" xfId="2" applyFont="1" applyBorder="1" applyAlignment="1">
      <alignment horizontal="center" vertical="center"/>
    </xf>
    <xf numFmtId="0" fontId="19" fillId="5" borderId="24" xfId="0" applyFont="1" applyFill="1" applyBorder="1" applyAlignment="1">
      <alignment horizontal="center" vertical="center"/>
    </xf>
    <xf numFmtId="43" fontId="13" fillId="0" borderId="29" xfId="2" applyFont="1" applyBorder="1" applyAlignment="1">
      <alignment horizontal="center" vertical="center"/>
    </xf>
    <xf numFmtId="43" fontId="12" fillId="0" borderId="32" xfId="2" applyFont="1" applyBorder="1" applyAlignment="1">
      <alignment horizontal="center" vertical="center"/>
    </xf>
    <xf numFmtId="0" fontId="27" fillId="0" borderId="0" xfId="0" applyFont="1" applyAlignment="1">
      <alignment horizontal="left"/>
    </xf>
    <xf numFmtId="49" fontId="27" fillId="0" borderId="0" xfId="0" applyNumberFormat="1" applyFont="1" applyAlignment="1">
      <alignment horizontal="left"/>
    </xf>
    <xf numFmtId="0" fontId="28" fillId="0" borderId="0" xfId="0" applyFont="1"/>
    <xf numFmtId="0" fontId="29" fillId="0" borderId="0" xfId="0" applyFont="1"/>
    <xf numFmtId="0" fontId="30" fillId="0" borderId="0" xfId="0" applyFont="1"/>
    <xf numFmtId="0" fontId="29" fillId="3" borderId="0" xfId="0" applyFont="1" applyFill="1"/>
    <xf numFmtId="0" fontId="29" fillId="3" borderId="0" xfId="0" applyFont="1" applyFill="1" applyAlignment="1">
      <alignment wrapText="1"/>
    </xf>
    <xf numFmtId="0" fontId="31" fillId="3" borderId="0" xfId="0" applyFont="1" applyFill="1" applyAlignment="1">
      <alignment wrapText="1"/>
    </xf>
    <xf numFmtId="0" fontId="29" fillId="3" borderId="0" xfId="0" applyFont="1" applyFill="1" applyAlignment="1">
      <alignment horizontal="center" vertical="center"/>
    </xf>
    <xf numFmtId="0" fontId="29" fillId="0" borderId="0" xfId="0" applyFont="1" applyAlignment="1">
      <alignment horizontal="center" vertical="center"/>
    </xf>
    <xf numFmtId="0" fontId="31" fillId="0" borderId="0" xfId="0" applyFont="1"/>
    <xf numFmtId="164" fontId="29" fillId="3" borderId="0" xfId="0" applyNumberFormat="1" applyFont="1" applyFill="1"/>
    <xf numFmtId="0" fontId="29" fillId="5" borderId="0" xfId="0" applyFont="1" applyFill="1"/>
    <xf numFmtId="2" fontId="29" fillId="5" borderId="0" xfId="0" applyNumberFormat="1" applyFont="1" applyFill="1"/>
    <xf numFmtId="164" fontId="29" fillId="5" borderId="0" xfId="0" applyNumberFormat="1" applyFont="1" applyFill="1" applyAlignment="1">
      <alignment horizontal="right" vertical="center"/>
    </xf>
    <xf numFmtId="0" fontId="32" fillId="0" borderId="0" xfId="0" applyFont="1"/>
    <xf numFmtId="165" fontId="22" fillId="0" borderId="38" xfId="2" applyNumberFormat="1" applyFont="1" applyBorder="1" applyAlignment="1">
      <alignment horizontal="center" vertical="center"/>
    </xf>
    <xf numFmtId="165" fontId="22" fillId="0" borderId="37" xfId="2" applyNumberFormat="1" applyFont="1" applyBorder="1" applyAlignment="1">
      <alignment horizontal="center" vertical="center"/>
    </xf>
    <xf numFmtId="164" fontId="0" fillId="8" borderId="0" xfId="0" applyNumberFormat="1" applyFill="1"/>
    <xf numFmtId="164" fontId="0" fillId="9" borderId="0" xfId="0" applyNumberFormat="1" applyFill="1"/>
    <xf numFmtId="164" fontId="0" fillId="10" borderId="0" xfId="0" applyNumberFormat="1" applyFill="1"/>
    <xf numFmtId="164" fontId="0" fillId="4" borderId="0" xfId="0" applyNumberFormat="1" applyFill="1"/>
    <xf numFmtId="164" fontId="0" fillId="11" borderId="0" xfId="0" applyNumberFormat="1" applyFill="1"/>
    <xf numFmtId="0" fontId="34" fillId="7" borderId="0" xfId="0" applyFont="1" applyFill="1"/>
    <xf numFmtId="0" fontId="34" fillId="0" borderId="0" xfId="0" applyFont="1"/>
    <xf numFmtId="43" fontId="0" fillId="5" borderId="0" xfId="0" applyNumberFormat="1" applyFill="1"/>
    <xf numFmtId="0" fontId="0" fillId="8" borderId="0" xfId="0" applyFill="1"/>
    <xf numFmtId="0" fontId="0" fillId="0" borderId="39" xfId="0" applyBorder="1"/>
    <xf numFmtId="166" fontId="0" fillId="5" borderId="40" xfId="2" applyNumberFormat="1" applyFont="1" applyFill="1" applyBorder="1"/>
    <xf numFmtId="0" fontId="0" fillId="0" borderId="41" xfId="0" applyBorder="1"/>
    <xf numFmtId="166" fontId="0" fillId="5" borderId="42" xfId="2" applyNumberFormat="1" applyFont="1" applyFill="1" applyBorder="1"/>
    <xf numFmtId="0" fontId="0" fillId="0" borderId="0" xfId="0" applyFill="1" applyAlignment="1">
      <alignment wrapText="1"/>
    </xf>
    <xf numFmtId="0" fontId="0" fillId="0" borderId="0" xfId="0" applyAlignment="1">
      <alignment wrapText="1"/>
    </xf>
    <xf numFmtId="0" fontId="0" fillId="5" borderId="0" xfId="0" applyFill="1" applyAlignment="1">
      <alignment wrapText="1"/>
    </xf>
    <xf numFmtId="0" fontId="0" fillId="0" borderId="0" xfId="0" applyFont="1" applyAlignment="1">
      <alignment horizontal="left" wrapText="1"/>
    </xf>
    <xf numFmtId="0" fontId="0" fillId="0" borderId="0" xfId="0" applyFill="1" applyAlignment="1">
      <alignment vertical="center" wrapText="1"/>
    </xf>
    <xf numFmtId="0" fontId="0" fillId="0" borderId="0" xfId="0" applyAlignment="1">
      <alignment horizontal="left" vertical="center" wrapText="1"/>
    </xf>
    <xf numFmtId="0" fontId="0" fillId="0" borderId="0" xfId="0" applyAlignment="1">
      <alignment vertical="center" wrapText="1"/>
    </xf>
    <xf numFmtId="0" fontId="0" fillId="5" borderId="0" xfId="0" applyFill="1" applyAlignment="1">
      <alignment vertical="center" wrapText="1"/>
    </xf>
    <xf numFmtId="0" fontId="0" fillId="0" borderId="0" xfId="0" applyFill="1" applyAlignment="1">
      <alignment horizontal="left" vertical="center" wrapText="1"/>
    </xf>
    <xf numFmtId="43" fontId="0" fillId="0" borderId="0" xfId="2" applyFont="1"/>
    <xf numFmtId="43" fontId="13" fillId="0" borderId="35" xfId="2" applyFont="1" applyBorder="1" applyAlignment="1">
      <alignment horizontal="center" vertical="center"/>
    </xf>
    <xf numFmtId="43" fontId="12" fillId="0" borderId="43" xfId="2" applyFont="1" applyBorder="1" applyAlignment="1">
      <alignment horizontal="center" vertical="center"/>
    </xf>
    <xf numFmtId="43" fontId="12" fillId="0" borderId="44" xfId="2" applyFont="1" applyBorder="1" applyAlignment="1">
      <alignment horizontal="center" vertical="center"/>
    </xf>
    <xf numFmtId="0" fontId="23" fillId="0" borderId="0" xfId="0" applyFont="1"/>
    <xf numFmtId="0" fontId="29" fillId="0" borderId="0" xfId="0" applyFont="1" applyFill="1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66" fontId="0" fillId="5" borderId="0" xfId="2" applyNumberFormat="1" applyFont="1" applyFill="1"/>
    <xf numFmtId="166" fontId="0" fillId="0" borderId="0" xfId="2" applyNumberFormat="1" applyFont="1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65" fontId="12" fillId="0" borderId="5" xfId="2" applyNumberFormat="1" applyFont="1" applyBorder="1" applyAlignment="1">
      <alignment horizontal="center" vertical="center"/>
    </xf>
    <xf numFmtId="165" fontId="12" fillId="0" borderId="6" xfId="2" applyNumberFormat="1" applyFont="1" applyBorder="1" applyAlignment="1">
      <alignment horizontal="center" vertical="center"/>
    </xf>
    <xf numFmtId="165" fontId="12" fillId="0" borderId="7" xfId="2" applyNumberFormat="1" applyFont="1" applyBorder="1" applyAlignment="1">
      <alignment horizontal="center" vertical="center"/>
    </xf>
    <xf numFmtId="166" fontId="21" fillId="0" borderId="46" xfId="2" applyNumberFormat="1" applyFont="1" applyBorder="1" applyAlignment="1">
      <alignment horizontal="center" vertical="center"/>
    </xf>
    <xf numFmtId="165" fontId="22" fillId="0" borderId="46" xfId="2" applyNumberFormat="1" applyFont="1" applyBorder="1" applyAlignment="1">
      <alignment horizontal="center" vertical="center"/>
    </xf>
    <xf numFmtId="165" fontId="22" fillId="0" borderId="36" xfId="2" applyNumberFormat="1" applyFont="1" applyBorder="1" applyAlignment="1">
      <alignment horizontal="center" vertical="center"/>
    </xf>
    <xf numFmtId="166" fontId="13" fillId="0" borderId="5" xfId="2" applyNumberFormat="1" applyFont="1" applyBorder="1" applyAlignment="1">
      <alignment horizontal="right" vertical="center" indent="1"/>
    </xf>
    <xf numFmtId="165" fontId="12" fillId="0" borderId="11" xfId="2" applyNumberFormat="1" applyFont="1" applyBorder="1" applyAlignment="1">
      <alignment horizontal="right" vertical="center" indent="1"/>
    </xf>
    <xf numFmtId="165" fontId="12" fillId="0" borderId="6" xfId="2" applyNumberFormat="1" applyFont="1" applyBorder="1" applyAlignment="1">
      <alignment horizontal="right" vertical="center" indent="1"/>
    </xf>
    <xf numFmtId="165" fontId="12" fillId="0" borderId="7" xfId="2" applyNumberFormat="1" applyFont="1" applyBorder="1" applyAlignment="1">
      <alignment horizontal="right" vertical="center" indent="1"/>
    </xf>
    <xf numFmtId="165" fontId="12" fillId="0" borderId="5" xfId="2" applyNumberFormat="1" applyFont="1" applyBorder="1" applyAlignment="1">
      <alignment horizontal="right" vertical="center" indent="1"/>
    </xf>
    <xf numFmtId="166" fontId="21" fillId="0" borderId="36" xfId="2" applyNumberFormat="1" applyFont="1" applyBorder="1" applyAlignment="1">
      <alignment horizontal="center" vertical="center"/>
    </xf>
    <xf numFmtId="165" fontId="13" fillId="0" borderId="5" xfId="2" applyNumberFormat="1" applyFont="1" applyBorder="1" applyAlignment="1">
      <alignment horizontal="right" vertical="center" indent="1"/>
    </xf>
    <xf numFmtId="0" fontId="0" fillId="2" borderId="9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 applyProtection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17" fillId="5" borderId="12" xfId="0" applyFont="1" applyFill="1" applyBorder="1" applyAlignment="1">
      <alignment horizontal="center" vertical="center" wrapText="1"/>
    </xf>
    <xf numFmtId="0" fontId="10" fillId="5" borderId="13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166" fontId="12" fillId="0" borderId="15" xfId="2" applyNumberFormat="1" applyFont="1" applyBorder="1" applyAlignment="1">
      <alignment horizontal="center" vertical="center" wrapText="1"/>
    </xf>
    <xf numFmtId="166" fontId="12" fillId="0" borderId="17" xfId="2" applyNumberFormat="1" applyFont="1" applyBorder="1" applyAlignment="1">
      <alignment horizontal="center" vertical="center" wrapText="1"/>
    </xf>
    <xf numFmtId="0" fontId="12" fillId="0" borderId="14" xfId="0" applyFont="1" applyBorder="1" applyAlignment="1">
      <alignment horizontal="left" vertical="center" wrapText="1"/>
    </xf>
    <xf numFmtId="0" fontId="12" fillId="0" borderId="16" xfId="0" applyFont="1" applyBorder="1" applyAlignment="1">
      <alignment horizontal="left" vertical="center" wrapText="1"/>
    </xf>
    <xf numFmtId="0" fontId="12" fillId="0" borderId="14" xfId="0" applyFont="1" applyBorder="1" applyAlignment="1">
      <alignment horizontal="left" vertical="center" wrapText="1" indent="1"/>
    </xf>
    <xf numFmtId="43" fontId="13" fillId="0" borderId="29" xfId="2" applyNumberFormat="1" applyFont="1" applyBorder="1" applyAlignment="1">
      <alignment horizontal="center" vertical="center"/>
    </xf>
    <xf numFmtId="43" fontId="12" fillId="0" borderId="25" xfId="2" applyNumberFormat="1" applyFont="1" applyBorder="1" applyAlignment="1">
      <alignment horizontal="center" vertical="center"/>
    </xf>
    <xf numFmtId="43" fontId="12" fillId="0" borderId="32" xfId="2" applyNumberFormat="1" applyFont="1" applyBorder="1" applyAlignment="1">
      <alignment horizontal="center" vertical="center"/>
    </xf>
    <xf numFmtId="43" fontId="12" fillId="0" borderId="3" xfId="2" applyNumberFormat="1" applyFont="1" applyBorder="1" applyAlignment="1">
      <alignment horizontal="center" vertical="center"/>
    </xf>
    <xf numFmtId="43" fontId="12" fillId="0" borderId="6" xfId="2" applyNumberFormat="1" applyFont="1" applyBorder="1" applyAlignment="1">
      <alignment horizontal="center" vertical="center"/>
    </xf>
    <xf numFmtId="43" fontId="13" fillId="0" borderId="30" xfId="2" applyNumberFormat="1" applyFont="1" applyBorder="1" applyAlignment="1">
      <alignment horizontal="center" vertical="center"/>
    </xf>
    <xf numFmtId="43" fontId="12" fillId="0" borderId="31" xfId="2" applyNumberFormat="1" applyFont="1" applyBorder="1" applyAlignment="1">
      <alignment horizontal="center" vertical="center"/>
    </xf>
    <xf numFmtId="43" fontId="12" fillId="0" borderId="33" xfId="2" applyNumberFormat="1" applyFont="1" applyBorder="1" applyAlignment="1">
      <alignment horizontal="center" vertical="center"/>
    </xf>
    <xf numFmtId="0" fontId="0" fillId="0" borderId="0" xfId="0"/>
    <xf numFmtId="166" fontId="0" fillId="0" borderId="0" xfId="2" applyNumberFormat="1" applyFont="1"/>
    <xf numFmtId="0" fontId="1" fillId="0" borderId="0" xfId="4"/>
    <xf numFmtId="0" fontId="0" fillId="0" borderId="0" xfId="0" applyFill="1" applyBorder="1" applyAlignment="1">
      <alignment horizontal="center"/>
    </xf>
    <xf numFmtId="0" fontId="14" fillId="4" borderId="0" xfId="1" applyFont="1" applyFill="1" applyBorder="1" applyAlignment="1">
      <alignment horizontal="center" vertical="center" wrapText="1"/>
    </xf>
    <xf numFmtId="0" fontId="0" fillId="6" borderId="48" xfId="0" applyFont="1" applyFill="1" applyBorder="1" applyAlignment="1">
      <alignment horizontal="left" vertical="center" indent="2"/>
    </xf>
    <xf numFmtId="0" fontId="0" fillId="6" borderId="45" xfId="0" applyFont="1" applyFill="1" applyBorder="1" applyAlignment="1">
      <alignment horizontal="left" vertical="center" indent="2"/>
    </xf>
    <xf numFmtId="0" fontId="0" fillId="6" borderId="48" xfId="0" applyFont="1" applyFill="1" applyBorder="1" applyAlignment="1">
      <alignment horizontal="left" vertical="center" wrapText="1" indent="2"/>
    </xf>
    <xf numFmtId="0" fontId="0" fillId="6" borderId="45" xfId="0" applyFont="1" applyFill="1" applyBorder="1" applyAlignment="1">
      <alignment horizontal="left" vertical="center" wrapText="1" indent="2"/>
    </xf>
    <xf numFmtId="0" fontId="0" fillId="6" borderId="49" xfId="0" applyFont="1" applyFill="1" applyBorder="1" applyAlignment="1">
      <alignment horizontal="left" vertical="center" indent="2"/>
    </xf>
    <xf numFmtId="0" fontId="0" fillId="6" borderId="50" xfId="0" applyFont="1" applyFill="1" applyBorder="1" applyAlignment="1">
      <alignment horizontal="left" vertical="center" indent="2"/>
    </xf>
    <xf numFmtId="0" fontId="16" fillId="4" borderId="23" xfId="0" applyFont="1" applyFill="1" applyBorder="1" applyAlignment="1">
      <alignment horizontal="center" vertical="center" wrapText="1"/>
    </xf>
    <xf numFmtId="0" fontId="16" fillId="4" borderId="0" xfId="0" applyFont="1" applyFill="1" applyBorder="1" applyAlignment="1">
      <alignment horizontal="center" vertical="center" wrapText="1"/>
    </xf>
    <xf numFmtId="0" fontId="26" fillId="4" borderId="26" xfId="0" applyFont="1" applyFill="1" applyBorder="1" applyAlignment="1">
      <alignment horizontal="center" vertical="center" wrapText="1" readingOrder="1"/>
    </xf>
    <xf numFmtId="0" fontId="26" fillId="4" borderId="27" xfId="0" applyFont="1" applyFill="1" applyBorder="1" applyAlignment="1">
      <alignment horizontal="center" vertical="center" wrapText="1" readingOrder="1"/>
    </xf>
    <xf numFmtId="0" fontId="0" fillId="6" borderId="34" xfId="0" applyFont="1" applyFill="1" applyBorder="1" applyAlignment="1">
      <alignment horizontal="left" vertical="center"/>
    </xf>
    <xf numFmtId="0" fontId="0" fillId="6" borderId="47" xfId="0" applyFont="1" applyFill="1" applyBorder="1" applyAlignment="1">
      <alignment horizontal="left" vertical="center"/>
    </xf>
    <xf numFmtId="0" fontId="16" fillId="4" borderId="20" xfId="0" applyFont="1" applyFill="1" applyBorder="1" applyAlignment="1">
      <alignment horizontal="center" vertical="center"/>
    </xf>
    <xf numFmtId="0" fontId="16" fillId="4" borderId="22" xfId="0" applyFont="1" applyFill="1" applyBorder="1" applyAlignment="1">
      <alignment horizontal="center" vertical="center"/>
    </xf>
    <xf numFmtId="0" fontId="16" fillId="4" borderId="21" xfId="0" applyFont="1" applyFill="1" applyBorder="1" applyAlignment="1">
      <alignment horizontal="center" vertical="center"/>
    </xf>
    <xf numFmtId="0" fontId="16" fillId="4" borderId="26" xfId="0" applyFont="1" applyFill="1" applyBorder="1" applyAlignment="1">
      <alignment horizontal="center" vertical="center"/>
    </xf>
    <xf numFmtId="0" fontId="16" fillId="4" borderId="27" xfId="0" applyFont="1" applyFill="1" applyBorder="1" applyAlignment="1">
      <alignment horizontal="center" vertical="center"/>
    </xf>
    <xf numFmtId="0" fontId="16" fillId="4" borderId="28" xfId="0" applyFont="1" applyFill="1" applyBorder="1" applyAlignment="1">
      <alignment horizontal="center" vertical="center"/>
    </xf>
    <xf numFmtId="0" fontId="33" fillId="0" borderId="0" xfId="0" applyFont="1" applyAlignment="1">
      <alignment horizontal="center" vertical="center"/>
    </xf>
  </cellXfs>
  <cellStyles count="5">
    <cellStyle name="Hipervínculo" xfId="1" builtinId="8"/>
    <cellStyle name="Millares" xfId="2" builtinId="3"/>
    <cellStyle name="Normal" xfId="0" builtinId="0"/>
    <cellStyle name="Normal 3" xfId="4"/>
    <cellStyle name="Porcentaje" xfId="3" builtinId="5"/>
  </cellStyles>
  <dxfs count="0"/>
  <tableStyles count="0" defaultTableStyle="TableStyleMedium2" defaultPivotStyle="PivotStyleLight16"/>
  <colors>
    <mruColors>
      <color rgb="FFCCECFF"/>
      <color rgb="FF92D400"/>
      <color rgb="FFCCFF99"/>
      <color rgb="FF99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#Definiciones!A1"/><Relationship Id="rId2" Type="http://schemas.openxmlformats.org/officeDocument/2006/relationships/hyperlink" Target="#'FACTORES DE CONVERSI&#211;N'!A1"/><Relationship Id="rId1" Type="http://schemas.openxmlformats.org/officeDocument/2006/relationships/hyperlink" Target="#'TOTAL SNACKS'!A1"/><Relationship Id="rId5" Type="http://schemas.openxmlformats.org/officeDocument/2006/relationships/image" Target="../media/image1.png"/><Relationship Id="rId4" Type="http://schemas.openxmlformats.org/officeDocument/2006/relationships/hyperlink" Target="#'Resumen Fuera y Dentro'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hyperlink" Target="#'SNACKS OOH'!A1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hyperlink" Target="#'SNACKS OOH'!A1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hyperlink" Target="#'SNACKS OOH'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hyperlink" Target="#'SNACKS OOH'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4</xdr:col>
      <xdr:colOff>716643</xdr:colOff>
      <xdr:row>1</xdr:row>
      <xdr:rowOff>665162</xdr:rowOff>
    </xdr:to>
    <xdr:sp macro="" textlink="">
      <xdr:nvSpPr>
        <xdr:cNvPr id="6" name="5 Rectángulo">
          <a:extLst>
            <a:ext uri="{FF2B5EF4-FFF2-40B4-BE49-F238E27FC236}">
              <a16:creationId xmlns="" xmlns:a16="http://schemas.microsoft.com/office/drawing/2014/main" id="{00000000-0008-0000-0000-000006000000}"/>
            </a:ext>
          </a:extLst>
        </xdr:cNvPr>
        <xdr:cNvSpPr/>
      </xdr:nvSpPr>
      <xdr:spPr>
        <a:xfrm>
          <a:off x="0" y="0"/>
          <a:ext cx="4980214" cy="846591"/>
        </a:xfrm>
        <a:prstGeom prst="rect">
          <a:avLst/>
        </a:prstGeom>
        <a:solidFill>
          <a:schemeClr val="tx1">
            <a:lumMod val="65000"/>
            <a:lumOff val="35000"/>
          </a:schemeClr>
        </a:solidFill>
        <a:ln>
          <a:solidFill>
            <a:schemeClr val="bg1"/>
          </a:solidFill>
        </a:ln>
        <a:effectLst/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 prst="slope"/>
        </a:sp3d>
      </xdr:spPr>
      <xdr:style>
        <a:lnRef idx="0">
          <a:schemeClr val="dk1"/>
        </a:lnRef>
        <a:fillRef idx="3">
          <a:schemeClr val="dk1"/>
        </a:fillRef>
        <a:effectRef idx="3">
          <a:schemeClr val="dk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2000" b="1" cap="none" spc="0">
              <a:ln w="12700">
                <a:noFill/>
                <a:prstDash val="solid"/>
              </a:ln>
              <a:solidFill>
                <a:srgbClr val="92D400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Informe Consumo Snacks</a:t>
          </a:r>
          <a:r>
            <a:rPr lang="es-ES" sz="2000" b="1" cap="none" spc="0" baseline="0">
              <a:ln w="12700">
                <a:noFill/>
                <a:prstDash val="solid"/>
              </a:ln>
              <a:solidFill>
                <a:srgbClr val="92D400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 Fuera Hogar</a:t>
          </a:r>
        </a:p>
        <a:p>
          <a:pPr algn="ctr"/>
          <a:r>
            <a:rPr lang="es-ES" sz="1800" b="1" cap="none" spc="0" baseline="0">
              <a:ln w="12700">
                <a:noFill/>
                <a:prstDash val="solid"/>
              </a:ln>
              <a:solidFill>
                <a:srgbClr val="92D400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Trimestre 4`2016</a:t>
          </a:r>
          <a:endParaRPr lang="es-ES" sz="1800" b="1" cap="none" spc="0">
            <a:ln w="12700">
              <a:noFill/>
              <a:prstDash val="solid"/>
            </a:ln>
            <a:solidFill>
              <a:srgbClr val="92D400"/>
            </a:solidFill>
            <a:effectLst>
              <a:outerShdw blurRad="41275" dist="20320" dir="1800000" algn="tl" rotWithShape="0">
                <a:srgbClr val="000000">
                  <a:alpha val="40000"/>
                </a:srgbClr>
              </a:outerShdw>
            </a:effectLst>
          </a:endParaRPr>
        </a:p>
      </xdr:txBody>
    </xdr:sp>
    <xdr:clientData/>
  </xdr:twoCellAnchor>
  <xdr:twoCellAnchor>
    <xdr:from>
      <xdr:col>2</xdr:col>
      <xdr:colOff>97968</xdr:colOff>
      <xdr:row>3</xdr:row>
      <xdr:rowOff>152400</xdr:rowOff>
    </xdr:from>
    <xdr:to>
      <xdr:col>7</xdr:col>
      <xdr:colOff>0</xdr:colOff>
      <xdr:row>5</xdr:row>
      <xdr:rowOff>0</xdr:rowOff>
    </xdr:to>
    <xdr:sp macro="" textlink="">
      <xdr:nvSpPr>
        <xdr:cNvPr id="8" name="7 Rectángulo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000-000008000000}"/>
            </a:ext>
          </a:extLst>
        </xdr:cNvPr>
        <xdr:cNvSpPr/>
      </xdr:nvSpPr>
      <xdr:spPr>
        <a:xfrm>
          <a:off x="1324312" y="1200150"/>
          <a:ext cx="5040000" cy="432000"/>
        </a:xfrm>
        <a:prstGeom prst="rect">
          <a:avLst/>
        </a:prstGeom>
        <a:solidFill>
          <a:schemeClr val="bg1">
            <a:lumMod val="85000"/>
          </a:schemeClr>
        </a:solidFill>
        <a:ln>
          <a:solidFill>
            <a:schemeClr val="bg1"/>
          </a:solidFill>
        </a:ln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s-ES" sz="1800" b="1" u="none" cap="none" spc="0">
              <a:ln w="12700">
                <a:noFill/>
                <a:prstDash val="solid"/>
              </a:ln>
              <a:solidFill>
                <a:srgbClr val="92D400"/>
              </a:solidFill>
              <a:effectLst/>
            </a:rPr>
            <a:t>1</a:t>
          </a:r>
          <a:r>
            <a:rPr lang="es-ES" sz="1800" b="1" u="sng" cap="none" spc="0">
              <a:ln w="12700">
                <a:noFill/>
                <a:prstDash val="solid"/>
              </a:ln>
              <a:solidFill>
                <a:sysClr val="windowText" lastClr="000000"/>
              </a:solidFill>
              <a:effectLst/>
            </a:rPr>
            <a:t> Total Snacks</a:t>
          </a:r>
        </a:p>
      </xdr:txBody>
    </xdr:sp>
    <xdr:clientData/>
  </xdr:twoCellAnchor>
  <xdr:twoCellAnchor>
    <xdr:from>
      <xdr:col>2</xdr:col>
      <xdr:colOff>95248</xdr:colOff>
      <xdr:row>7</xdr:row>
      <xdr:rowOff>190499</xdr:rowOff>
    </xdr:from>
    <xdr:to>
      <xdr:col>7</xdr:col>
      <xdr:colOff>0</xdr:colOff>
      <xdr:row>9</xdr:row>
      <xdr:rowOff>74811</xdr:rowOff>
    </xdr:to>
    <xdr:sp macro="" textlink="">
      <xdr:nvSpPr>
        <xdr:cNvPr id="16" name="15 Rectángulo">
          <a:hlinkClick xmlns:r="http://schemas.openxmlformats.org/officeDocument/2006/relationships" r:id="rId2"/>
          <a:extLst>
            <a:ext uri="{FF2B5EF4-FFF2-40B4-BE49-F238E27FC236}">
              <a16:creationId xmlns="" xmlns:a16="http://schemas.microsoft.com/office/drawing/2014/main" id="{00000000-0008-0000-0000-000010000000}"/>
            </a:ext>
          </a:extLst>
        </xdr:cNvPr>
        <xdr:cNvSpPr/>
      </xdr:nvSpPr>
      <xdr:spPr>
        <a:xfrm>
          <a:off x="1321592" y="6381749"/>
          <a:ext cx="5040000" cy="432000"/>
        </a:xfrm>
        <a:prstGeom prst="rect">
          <a:avLst/>
        </a:prstGeom>
        <a:solidFill>
          <a:schemeClr val="bg1">
            <a:lumMod val="85000"/>
          </a:schemeClr>
        </a:solidFill>
        <a:ln>
          <a:solidFill>
            <a:schemeClr val="bg1"/>
          </a:solidFill>
        </a:ln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s-ES" sz="1800" b="1" u="sng" cap="none" spc="0">
              <a:ln w="12700">
                <a:noFill/>
                <a:prstDash val="solid"/>
              </a:ln>
              <a:solidFill>
                <a:sysClr val="windowText" lastClr="000000"/>
              </a:solidFill>
              <a:effectLst/>
            </a:rPr>
            <a:t>Factores de Conversiones</a:t>
          </a:r>
        </a:p>
      </xdr:txBody>
    </xdr:sp>
    <xdr:clientData/>
  </xdr:twoCellAnchor>
  <xdr:twoCellAnchor>
    <xdr:from>
      <xdr:col>2</xdr:col>
      <xdr:colOff>95248</xdr:colOff>
      <xdr:row>9</xdr:row>
      <xdr:rowOff>182333</xdr:rowOff>
    </xdr:from>
    <xdr:to>
      <xdr:col>7</xdr:col>
      <xdr:colOff>0</xdr:colOff>
      <xdr:row>11</xdr:row>
      <xdr:rowOff>161896</xdr:rowOff>
    </xdr:to>
    <xdr:sp macro="" textlink="">
      <xdr:nvSpPr>
        <xdr:cNvPr id="17" name="16 Rectángulo">
          <a:hlinkClick xmlns:r="http://schemas.openxmlformats.org/officeDocument/2006/relationships" r:id="rId3"/>
          <a:extLst>
            <a:ext uri="{FF2B5EF4-FFF2-40B4-BE49-F238E27FC236}">
              <a16:creationId xmlns="" xmlns:a16="http://schemas.microsoft.com/office/drawing/2014/main" id="{00000000-0008-0000-0000-000011000000}"/>
            </a:ext>
          </a:extLst>
        </xdr:cNvPr>
        <xdr:cNvSpPr/>
      </xdr:nvSpPr>
      <xdr:spPr>
        <a:xfrm>
          <a:off x="1321592" y="6921271"/>
          <a:ext cx="5040000" cy="432000"/>
        </a:xfrm>
        <a:prstGeom prst="rect">
          <a:avLst/>
        </a:prstGeom>
        <a:solidFill>
          <a:schemeClr val="bg1">
            <a:lumMod val="85000"/>
          </a:schemeClr>
        </a:solidFill>
        <a:ln>
          <a:solidFill>
            <a:schemeClr val="bg1"/>
          </a:solidFill>
        </a:ln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s-ES" sz="1800" b="1" u="sng" cap="none" spc="0">
              <a:ln w="12700">
                <a:noFill/>
                <a:prstDash val="solid"/>
              </a:ln>
              <a:solidFill>
                <a:sysClr val="windowText" lastClr="000000"/>
              </a:solidFill>
              <a:effectLst/>
            </a:rPr>
            <a:t>Variables</a:t>
          </a:r>
        </a:p>
      </xdr:txBody>
    </xdr:sp>
    <xdr:clientData/>
  </xdr:twoCellAnchor>
  <xdr:twoCellAnchor>
    <xdr:from>
      <xdr:col>0</xdr:col>
      <xdr:colOff>500063</xdr:colOff>
      <xdr:row>8</xdr:row>
      <xdr:rowOff>0</xdr:rowOff>
    </xdr:from>
    <xdr:to>
      <xdr:col>2</xdr:col>
      <xdr:colOff>4622</xdr:colOff>
      <xdr:row>9</xdr:row>
      <xdr:rowOff>56030</xdr:rowOff>
    </xdr:to>
    <xdr:sp macro="" textlink="">
      <xdr:nvSpPr>
        <xdr:cNvPr id="18" name="17 CuadroTexto">
          <a:extLst>
            <a:ext uri="{FF2B5EF4-FFF2-40B4-BE49-F238E27FC236}">
              <a16:creationId xmlns="" xmlns:a16="http://schemas.microsoft.com/office/drawing/2014/main" id="{00000000-0008-0000-0000-000012000000}"/>
            </a:ext>
          </a:extLst>
        </xdr:cNvPr>
        <xdr:cNvSpPr txBox="1"/>
      </xdr:nvSpPr>
      <xdr:spPr>
        <a:xfrm>
          <a:off x="500063" y="6381750"/>
          <a:ext cx="730903" cy="41321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1400" i="1"/>
            <a:t>Anexo</a:t>
          </a:r>
          <a:r>
            <a:rPr lang="es-ES" sz="1400" i="1" baseline="0"/>
            <a:t> </a:t>
          </a:r>
          <a:endParaRPr lang="es-ES" sz="1400" i="1"/>
        </a:p>
      </xdr:txBody>
    </xdr:sp>
    <xdr:clientData/>
  </xdr:twoCellAnchor>
  <xdr:twoCellAnchor>
    <xdr:from>
      <xdr:col>2</xdr:col>
      <xdr:colOff>109875</xdr:colOff>
      <xdr:row>5</xdr:row>
      <xdr:rowOff>142875</xdr:rowOff>
    </xdr:from>
    <xdr:to>
      <xdr:col>7</xdr:col>
      <xdr:colOff>11907</xdr:colOff>
      <xdr:row>7</xdr:row>
      <xdr:rowOff>3375</xdr:rowOff>
    </xdr:to>
    <xdr:sp macro="" textlink="">
      <xdr:nvSpPr>
        <xdr:cNvPr id="19" name="18 Rectángulo">
          <a:hlinkClick xmlns:r="http://schemas.openxmlformats.org/officeDocument/2006/relationships" r:id="rId4"/>
          <a:extLst>
            <a:ext uri="{FF2B5EF4-FFF2-40B4-BE49-F238E27FC236}">
              <a16:creationId xmlns="" xmlns:a16="http://schemas.microsoft.com/office/drawing/2014/main" id="{00000000-0008-0000-0000-000013000000}"/>
            </a:ext>
          </a:extLst>
        </xdr:cNvPr>
        <xdr:cNvSpPr/>
      </xdr:nvSpPr>
      <xdr:spPr>
        <a:xfrm>
          <a:off x="1336219" y="1952625"/>
          <a:ext cx="5021719" cy="432000"/>
        </a:xfrm>
        <a:prstGeom prst="rect">
          <a:avLst/>
        </a:prstGeom>
        <a:solidFill>
          <a:schemeClr val="bg1">
            <a:lumMod val="85000"/>
          </a:schemeClr>
        </a:solidFill>
        <a:ln>
          <a:solidFill>
            <a:schemeClr val="bg1"/>
          </a:solidFill>
        </a:ln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s-ES" sz="1800" b="1" u="none" cap="none" spc="0" baseline="0">
              <a:ln w="12700">
                <a:noFill/>
                <a:prstDash val="solid"/>
              </a:ln>
              <a:solidFill>
                <a:srgbClr val="92D400"/>
              </a:solidFill>
              <a:effectLst/>
            </a:rPr>
            <a:t>2 </a:t>
          </a:r>
          <a:r>
            <a:rPr lang="es-ES" sz="1800" b="1" u="sng" cap="none" spc="0" baseline="0">
              <a:ln w="12700">
                <a:noFill/>
                <a:prstDash val="solid"/>
              </a:ln>
              <a:solidFill>
                <a:sysClr val="windowText" lastClr="000000"/>
              </a:solidFill>
              <a:effectLst/>
            </a:rPr>
            <a:t>Resumen Consumo Fuera y Dentro del Hogar</a:t>
          </a:r>
          <a:endParaRPr lang="es-ES" sz="1800" b="1" u="sng" cap="none" spc="0">
            <a:ln w="12700">
              <a:noFill/>
              <a:prstDash val="solid"/>
            </a:ln>
            <a:solidFill>
              <a:sysClr val="windowText" lastClr="000000"/>
            </a:solidFill>
            <a:effectLst/>
          </a:endParaRPr>
        </a:p>
      </xdr:txBody>
    </xdr:sp>
    <xdr:clientData/>
  </xdr:twoCellAnchor>
  <xdr:twoCellAnchor editAs="oneCell">
    <xdr:from>
      <xdr:col>4</xdr:col>
      <xdr:colOff>743857</xdr:colOff>
      <xdr:row>0</xdr:row>
      <xdr:rowOff>0</xdr:rowOff>
    </xdr:from>
    <xdr:to>
      <xdr:col>9</xdr:col>
      <xdr:colOff>9834</xdr:colOff>
      <xdr:row>1</xdr:row>
      <xdr:rowOff>653143</xdr:rowOff>
    </xdr:to>
    <xdr:pic>
      <xdr:nvPicPr>
        <xdr:cNvPr id="9" name="Imagen 8">
          <a:extLst>
            <a:ext uri="{FF2B5EF4-FFF2-40B4-BE49-F238E27FC236}">
              <a16:creationId xmlns="" xmlns:a16="http://schemas.microsoft.com/office/drawing/2014/main" id="{B67F745E-FF25-499A-B315-2FA6A0B522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007428" y="0"/>
          <a:ext cx="2948977" cy="83457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2190750</xdr:colOff>
      <xdr:row>0</xdr:row>
      <xdr:rowOff>40822</xdr:rowOff>
    </xdr:from>
    <xdr:to>
      <xdr:col>11</xdr:col>
      <xdr:colOff>430325</xdr:colOff>
      <xdr:row>0</xdr:row>
      <xdr:rowOff>636135</xdr:rowOff>
    </xdr:to>
    <xdr:sp macro="" textlink="">
      <xdr:nvSpPr>
        <xdr:cNvPr id="2" name="1 Rectángulo redondeado">
          <a:extLst>
            <a:ext uri="{FF2B5EF4-FFF2-40B4-BE49-F238E27FC236}">
              <a16:creationId xmlns="" xmlns:a16="http://schemas.microsoft.com/office/drawing/2014/main" id="{00000000-0008-0000-0100-000002000000}"/>
            </a:ext>
          </a:extLst>
        </xdr:cNvPr>
        <xdr:cNvSpPr/>
      </xdr:nvSpPr>
      <xdr:spPr>
        <a:xfrm>
          <a:off x="2365375" y="40822"/>
          <a:ext cx="10042638" cy="595313"/>
        </a:xfrm>
        <a:prstGeom prst="roundRect">
          <a:avLst/>
        </a:prstGeom>
        <a:solidFill>
          <a:schemeClr val="tx1">
            <a:lumMod val="65000"/>
            <a:lumOff val="35000"/>
          </a:schemeClr>
        </a:solidFill>
        <a:ln w="9525" cap="flat" cmpd="sng" algn="ctr">
          <a:solidFill>
            <a:schemeClr val="bg1">
              <a:lumMod val="50000"/>
            </a:schemeClr>
          </a:solidFill>
          <a:prstDash val="solid"/>
        </a:ln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/>
          <a:lightRig rig="threePt" dir="t"/>
        </a:scene3d>
        <a:sp3d>
          <a:bevelT/>
        </a:sp3d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ES" sz="2400" b="0" i="0" u="none" strike="noStrike" kern="0" cap="none" spc="0" normalizeH="0" baseline="0" noProof="0">
              <a:ln>
                <a:noFill/>
              </a:ln>
              <a:solidFill>
                <a:srgbClr val="92D400"/>
              </a:solidFill>
              <a:effectLst/>
              <a:uLnTx/>
              <a:uFillTx/>
              <a:latin typeface="+mn-lt"/>
              <a:ea typeface="+mn-ea"/>
              <a:cs typeface="+mn-cs"/>
            </a:rPr>
            <a:t>Informe Consumo Snacks Fuera Hogar T4'16</a:t>
          </a:r>
        </a:p>
      </xdr:txBody>
    </xdr:sp>
    <xdr:clientData/>
  </xdr:twoCellAnchor>
  <xdr:twoCellAnchor>
    <xdr:from>
      <xdr:col>9</xdr:col>
      <xdr:colOff>231321</xdr:colOff>
      <xdr:row>1</xdr:row>
      <xdr:rowOff>20411</xdr:rowOff>
    </xdr:from>
    <xdr:to>
      <xdr:col>11</xdr:col>
      <xdr:colOff>367392</xdr:colOff>
      <xdr:row>2</xdr:row>
      <xdr:rowOff>154781</xdr:rowOff>
    </xdr:to>
    <xdr:sp macro="" textlink="">
      <xdr:nvSpPr>
        <xdr:cNvPr id="3" name="2 Rectángulo redondeado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100-000003000000}"/>
            </a:ext>
          </a:extLst>
        </xdr:cNvPr>
        <xdr:cNvSpPr/>
      </xdr:nvSpPr>
      <xdr:spPr>
        <a:xfrm>
          <a:off x="9744415" y="687161"/>
          <a:ext cx="2017258" cy="491558"/>
        </a:xfrm>
        <a:prstGeom prst="roundRect">
          <a:avLst/>
        </a:prstGeom>
        <a:solidFill>
          <a:srgbClr val="92D400"/>
        </a:solidFill>
        <a:ln w="9525" cap="flat" cmpd="sng" algn="ctr">
          <a:solidFill>
            <a:sysClr val="window" lastClr="FFFFFF">
              <a:lumMod val="95000"/>
            </a:sysClr>
          </a:solidFill>
          <a:prstDash val="solid"/>
        </a:ln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/>
          <a:lightRig rig="threePt" dir="t"/>
        </a:scene3d>
        <a:sp3d>
          <a:bevelT/>
        </a:sp3d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ES" sz="2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Volver a Menú</a:t>
          </a:r>
        </a:p>
      </xdr:txBody>
    </xdr:sp>
    <xdr:clientData/>
  </xdr:twoCellAnchor>
  <xdr:twoCellAnchor>
    <xdr:from>
      <xdr:col>1</xdr:col>
      <xdr:colOff>0</xdr:colOff>
      <xdr:row>3</xdr:row>
      <xdr:rowOff>42523</xdr:rowOff>
    </xdr:from>
    <xdr:to>
      <xdr:col>11</xdr:col>
      <xdr:colOff>406513</xdr:colOff>
      <xdr:row>4</xdr:row>
      <xdr:rowOff>140023</xdr:rowOff>
    </xdr:to>
    <xdr:sp macro="" textlink="">
      <xdr:nvSpPr>
        <xdr:cNvPr id="5" name="4 Rectángulo redondeado">
          <a:extLst>
            <a:ext uri="{FF2B5EF4-FFF2-40B4-BE49-F238E27FC236}">
              <a16:creationId xmlns="" xmlns:a16="http://schemas.microsoft.com/office/drawing/2014/main" id="{00000000-0008-0000-0100-000005000000}"/>
            </a:ext>
          </a:extLst>
        </xdr:cNvPr>
        <xdr:cNvSpPr/>
      </xdr:nvSpPr>
      <xdr:spPr>
        <a:xfrm>
          <a:off x="166688" y="1376023"/>
          <a:ext cx="12455638" cy="288000"/>
        </a:xfrm>
        <a:prstGeom prst="roundRect">
          <a:avLst/>
        </a:prstGeom>
        <a:solidFill>
          <a:schemeClr val="bg1">
            <a:lumMod val="65000"/>
          </a:schemeClr>
        </a:solidFill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200">
              <a:solidFill>
                <a:sysClr val="windowText" lastClr="000000"/>
              </a:solidFill>
            </a:rPr>
            <a:t>1.Dimensión</a:t>
          </a:r>
        </a:p>
      </xdr:txBody>
    </xdr:sp>
    <xdr:clientData/>
  </xdr:twoCellAnchor>
  <xdr:twoCellAnchor>
    <xdr:from>
      <xdr:col>1</xdr:col>
      <xdr:colOff>0</xdr:colOff>
      <xdr:row>19</xdr:row>
      <xdr:rowOff>81241</xdr:rowOff>
    </xdr:from>
    <xdr:to>
      <xdr:col>11</xdr:col>
      <xdr:colOff>398509</xdr:colOff>
      <xdr:row>20</xdr:row>
      <xdr:rowOff>12054</xdr:rowOff>
    </xdr:to>
    <xdr:sp macro="" textlink="">
      <xdr:nvSpPr>
        <xdr:cNvPr id="6" name="5 Rectángulo redondeado">
          <a:extLst>
            <a:ext uri="{FF2B5EF4-FFF2-40B4-BE49-F238E27FC236}">
              <a16:creationId xmlns="" xmlns:a16="http://schemas.microsoft.com/office/drawing/2014/main" id="{00000000-0008-0000-0100-000006000000}"/>
            </a:ext>
          </a:extLst>
        </xdr:cNvPr>
        <xdr:cNvSpPr/>
      </xdr:nvSpPr>
      <xdr:spPr>
        <a:xfrm>
          <a:off x="166688" y="5343804"/>
          <a:ext cx="12447634" cy="288000"/>
        </a:xfrm>
        <a:prstGeom prst="roundRect">
          <a:avLst/>
        </a:prstGeom>
        <a:solidFill>
          <a:srgbClr val="92D400">
            <a:alpha val="65000"/>
          </a:srgbClr>
        </a:solidFill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s-ES" sz="1200">
              <a:solidFill>
                <a:sysClr val="windowText" lastClr="000000"/>
              </a:solidFill>
            </a:rPr>
            <a:t>2. Perfil </a:t>
          </a:r>
        </a:p>
      </xdr:txBody>
    </xdr:sp>
    <xdr:clientData/>
  </xdr:twoCellAnchor>
  <xdr:twoCellAnchor>
    <xdr:from>
      <xdr:col>1</xdr:col>
      <xdr:colOff>751494</xdr:colOff>
      <xdr:row>20</xdr:row>
      <xdr:rowOff>41320</xdr:rowOff>
    </xdr:from>
    <xdr:to>
      <xdr:col>11</xdr:col>
      <xdr:colOff>398509</xdr:colOff>
      <xdr:row>20</xdr:row>
      <xdr:rowOff>309561</xdr:rowOff>
    </xdr:to>
    <xdr:sp macro="" textlink="">
      <xdr:nvSpPr>
        <xdr:cNvPr id="7" name="6 Rectángulo redondeado">
          <a:extLst>
            <a:ext uri="{FF2B5EF4-FFF2-40B4-BE49-F238E27FC236}">
              <a16:creationId xmlns="" xmlns:a16="http://schemas.microsoft.com/office/drawing/2014/main" id="{00000000-0008-0000-0100-000007000000}"/>
            </a:ext>
          </a:extLst>
        </xdr:cNvPr>
        <xdr:cNvSpPr/>
      </xdr:nvSpPr>
      <xdr:spPr>
        <a:xfrm>
          <a:off x="918182" y="5661070"/>
          <a:ext cx="11696140" cy="268241"/>
        </a:xfrm>
        <a:prstGeom prst="roundRect">
          <a:avLst/>
        </a:prstGeom>
        <a:solidFill>
          <a:srgbClr val="CCFF99"/>
        </a:solidFill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s-ES" sz="1200">
              <a:solidFill>
                <a:sysClr val="windowText" lastClr="000000"/>
              </a:solidFill>
            </a:rPr>
            <a:t>2.1. Perfil  de la</a:t>
          </a:r>
          <a:r>
            <a:rPr lang="es-ES" sz="1200" baseline="0">
              <a:solidFill>
                <a:sysClr val="windowText" lastClr="000000"/>
              </a:solidFill>
            </a:rPr>
            <a:t> Categoría</a:t>
          </a:r>
          <a:endParaRPr lang="es-ES" sz="12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</xdr:col>
      <xdr:colOff>751494</xdr:colOff>
      <xdr:row>32</xdr:row>
      <xdr:rowOff>184198</xdr:rowOff>
    </xdr:from>
    <xdr:to>
      <xdr:col>11</xdr:col>
      <xdr:colOff>398509</xdr:colOff>
      <xdr:row>33</xdr:row>
      <xdr:rowOff>263698</xdr:rowOff>
    </xdr:to>
    <xdr:sp macro="" textlink="">
      <xdr:nvSpPr>
        <xdr:cNvPr id="8" name="7 Rectángulo redondeado">
          <a:extLst>
            <a:ext uri="{FF2B5EF4-FFF2-40B4-BE49-F238E27FC236}">
              <a16:creationId xmlns="" xmlns:a16="http://schemas.microsoft.com/office/drawing/2014/main" id="{00000000-0008-0000-0100-000008000000}"/>
            </a:ext>
          </a:extLst>
        </xdr:cNvPr>
        <xdr:cNvSpPr/>
      </xdr:nvSpPr>
      <xdr:spPr>
        <a:xfrm>
          <a:off x="918182" y="8935292"/>
          <a:ext cx="11696140" cy="270000"/>
        </a:xfrm>
        <a:prstGeom prst="roundRect">
          <a:avLst/>
        </a:prstGeom>
        <a:solidFill>
          <a:srgbClr val="CCFF99"/>
        </a:solidFill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s-ES" sz="1200">
              <a:solidFill>
                <a:sysClr val="windowText" lastClr="000000"/>
              </a:solidFill>
            </a:rPr>
            <a:t>2.2. Consumo x Target</a:t>
          </a:r>
        </a:p>
      </xdr:txBody>
    </xdr:sp>
    <xdr:clientData/>
  </xdr:twoCellAnchor>
  <xdr:twoCellAnchor>
    <xdr:from>
      <xdr:col>1</xdr:col>
      <xdr:colOff>0</xdr:colOff>
      <xdr:row>45</xdr:row>
      <xdr:rowOff>75635</xdr:rowOff>
    </xdr:from>
    <xdr:to>
      <xdr:col>11</xdr:col>
      <xdr:colOff>398509</xdr:colOff>
      <xdr:row>46</xdr:row>
      <xdr:rowOff>6448</xdr:rowOff>
    </xdr:to>
    <xdr:sp macro="" textlink="">
      <xdr:nvSpPr>
        <xdr:cNvPr id="9" name="8 Rectángulo redondeado">
          <a:extLst>
            <a:ext uri="{FF2B5EF4-FFF2-40B4-BE49-F238E27FC236}">
              <a16:creationId xmlns="" xmlns:a16="http://schemas.microsoft.com/office/drawing/2014/main" id="{00000000-0008-0000-0100-000009000000}"/>
            </a:ext>
          </a:extLst>
        </xdr:cNvPr>
        <xdr:cNvSpPr/>
      </xdr:nvSpPr>
      <xdr:spPr>
        <a:xfrm>
          <a:off x="166688" y="12160479"/>
          <a:ext cx="12447634" cy="288000"/>
        </a:xfrm>
        <a:prstGeom prst="roundRect">
          <a:avLst/>
        </a:prstGeom>
        <a:solidFill>
          <a:srgbClr val="92D400">
            <a:alpha val="65000"/>
          </a:srgbClr>
        </a:solidFill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s-ES" sz="1200">
              <a:solidFill>
                <a:sysClr val="windowText" lastClr="000000"/>
              </a:solidFill>
            </a:rPr>
            <a:t>3. REGIONALIDAD  (No se incluye Canarias)</a:t>
          </a:r>
        </a:p>
      </xdr:txBody>
    </xdr:sp>
    <xdr:clientData/>
  </xdr:twoCellAnchor>
  <xdr:twoCellAnchor>
    <xdr:from>
      <xdr:col>1</xdr:col>
      <xdr:colOff>751494</xdr:colOff>
      <xdr:row>46</xdr:row>
      <xdr:rowOff>35713</xdr:rowOff>
    </xdr:from>
    <xdr:to>
      <xdr:col>11</xdr:col>
      <xdr:colOff>398509</xdr:colOff>
      <xdr:row>46</xdr:row>
      <xdr:rowOff>305713</xdr:rowOff>
    </xdr:to>
    <xdr:sp macro="" textlink="">
      <xdr:nvSpPr>
        <xdr:cNvPr id="10" name="9 Rectángulo redondeado">
          <a:extLst>
            <a:ext uri="{FF2B5EF4-FFF2-40B4-BE49-F238E27FC236}">
              <a16:creationId xmlns="" xmlns:a16="http://schemas.microsoft.com/office/drawing/2014/main" id="{00000000-0008-0000-0100-00000A000000}"/>
            </a:ext>
          </a:extLst>
        </xdr:cNvPr>
        <xdr:cNvSpPr/>
      </xdr:nvSpPr>
      <xdr:spPr>
        <a:xfrm>
          <a:off x="918182" y="12477744"/>
          <a:ext cx="11696140" cy="270000"/>
        </a:xfrm>
        <a:prstGeom prst="roundRect">
          <a:avLst/>
        </a:prstGeom>
        <a:solidFill>
          <a:srgbClr val="CCFF99"/>
        </a:solidFill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s-ES" sz="1200">
              <a:solidFill>
                <a:sysClr val="windowText" lastClr="000000"/>
              </a:solidFill>
            </a:rPr>
            <a:t>3.1. Regionalidad de la categoría</a:t>
          </a:r>
        </a:p>
      </xdr:txBody>
    </xdr:sp>
    <xdr:clientData/>
  </xdr:twoCellAnchor>
  <xdr:twoCellAnchor>
    <xdr:from>
      <xdr:col>1</xdr:col>
      <xdr:colOff>762000</xdr:colOff>
      <xdr:row>58</xdr:row>
      <xdr:rowOff>47625</xdr:rowOff>
    </xdr:from>
    <xdr:to>
      <xdr:col>11</xdr:col>
      <xdr:colOff>409015</xdr:colOff>
      <xdr:row>58</xdr:row>
      <xdr:rowOff>317625</xdr:rowOff>
    </xdr:to>
    <xdr:sp macro="" textlink="">
      <xdr:nvSpPr>
        <xdr:cNvPr id="11" name="10 Rectángulo redondeado">
          <a:extLst>
            <a:ext uri="{FF2B5EF4-FFF2-40B4-BE49-F238E27FC236}">
              <a16:creationId xmlns="" xmlns:a16="http://schemas.microsoft.com/office/drawing/2014/main" id="{00000000-0008-0000-0100-00000B000000}"/>
            </a:ext>
          </a:extLst>
        </xdr:cNvPr>
        <xdr:cNvSpPr/>
      </xdr:nvSpPr>
      <xdr:spPr>
        <a:xfrm>
          <a:off x="928688" y="15704344"/>
          <a:ext cx="11696140" cy="270000"/>
        </a:xfrm>
        <a:prstGeom prst="roundRect">
          <a:avLst/>
        </a:prstGeom>
        <a:solidFill>
          <a:srgbClr val="CCFF99"/>
        </a:solidFill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s-ES" sz="1200">
              <a:solidFill>
                <a:sysClr val="windowText" lastClr="000000"/>
              </a:solidFill>
            </a:rPr>
            <a:t>3.2</a:t>
          </a:r>
          <a:r>
            <a:rPr lang="es-ES" sz="1200" baseline="0">
              <a:solidFill>
                <a:sysClr val="windowText" lastClr="000000"/>
              </a:solidFill>
            </a:rPr>
            <a:t> Consumo por Región</a:t>
          </a:r>
          <a:endParaRPr lang="es-ES" sz="12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</xdr:col>
      <xdr:colOff>11907</xdr:colOff>
      <xdr:row>1</xdr:row>
      <xdr:rowOff>119063</xdr:rowOff>
    </xdr:from>
    <xdr:to>
      <xdr:col>3</xdr:col>
      <xdr:colOff>119064</xdr:colOff>
      <xdr:row>2</xdr:row>
      <xdr:rowOff>107157</xdr:rowOff>
    </xdr:to>
    <xdr:sp macro="" textlink="">
      <xdr:nvSpPr>
        <xdr:cNvPr id="12" name="11 CuadroTexto">
          <a:extLst>
            <a:ext uri="{FF2B5EF4-FFF2-40B4-BE49-F238E27FC236}">
              <a16:creationId xmlns="" xmlns:a16="http://schemas.microsoft.com/office/drawing/2014/main" id="{00000000-0008-0000-0100-00000C000000}"/>
            </a:ext>
          </a:extLst>
        </xdr:cNvPr>
        <xdr:cNvSpPr txBox="1"/>
      </xdr:nvSpPr>
      <xdr:spPr>
        <a:xfrm>
          <a:off x="178595" y="785813"/>
          <a:ext cx="3440907" cy="345282"/>
        </a:xfrm>
        <a:prstGeom prst="rect">
          <a:avLst/>
        </a:prstGeom>
        <a:solidFill>
          <a:sysClr val="window" lastClr="FFFFFF"/>
        </a:solidFill>
        <a:ln w="9525" cmpd="sng">
          <a:solidFill>
            <a:sysClr val="window" lastClr="FFFFFF">
              <a:shade val="50000"/>
            </a:sysClr>
          </a:solidFill>
        </a:ln>
        <a:effectLst/>
        <a:scene3d>
          <a:camera prst="orthographicFront"/>
          <a:lightRig rig="threePt" dir="t"/>
        </a:scene3d>
        <a:sp3d>
          <a:bevelT/>
        </a:sp3d>
      </xdr:spPr>
      <xdr:txBody>
        <a:bodyPr vertOverflow="clip" horzOverflow="clip" wrap="square" rtlCol="0" anchor="ctr" anchorCtr="1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ES" sz="2000" b="0" i="1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Snacks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2151225</xdr:colOff>
      <xdr:row>1</xdr:row>
      <xdr:rowOff>2792</xdr:rowOff>
    </xdr:to>
    <xdr:pic>
      <xdr:nvPicPr>
        <xdr:cNvPr id="13" name="Imagen 12">
          <a:extLst>
            <a:ext uri="{FF2B5EF4-FFF2-40B4-BE49-F238E27FC236}">
              <a16:creationId xmlns="" xmlns:a16="http://schemas.microsoft.com/office/drawing/2014/main" id="{0C253C56-0B27-41A3-B767-C0B1C3B556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2325850" cy="66954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33338</xdr:colOff>
      <xdr:row>2</xdr:row>
      <xdr:rowOff>211138</xdr:rowOff>
    </xdr:from>
    <xdr:to>
      <xdr:col>2</xdr:col>
      <xdr:colOff>646112</xdr:colOff>
      <xdr:row>4</xdr:row>
      <xdr:rowOff>92075</xdr:rowOff>
    </xdr:to>
    <xdr:sp macro="" textlink="">
      <xdr:nvSpPr>
        <xdr:cNvPr id="4" name="3 Rectángulo redondeado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400-000004000000}"/>
            </a:ext>
          </a:extLst>
        </xdr:cNvPr>
        <xdr:cNvSpPr/>
      </xdr:nvSpPr>
      <xdr:spPr>
        <a:xfrm>
          <a:off x="255588" y="798513"/>
          <a:ext cx="1374774" cy="492125"/>
        </a:xfrm>
        <a:prstGeom prst="roundRect">
          <a:avLst/>
        </a:prstGeom>
        <a:solidFill>
          <a:srgbClr val="92D400"/>
        </a:solidFill>
        <a:ln w="9525" cap="flat" cmpd="sng" algn="ctr">
          <a:solidFill>
            <a:sysClr val="window" lastClr="FFFFFF">
              <a:lumMod val="95000"/>
            </a:sysClr>
          </a:solidFill>
          <a:prstDash val="solid"/>
        </a:ln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/>
          <a:lightRig rig="threePt" dir="t"/>
        </a:scene3d>
        <a:sp3d>
          <a:bevelT/>
        </a:sp3d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ES" sz="1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Volver a Menú</a:t>
          </a:r>
        </a:p>
      </xdr:txBody>
    </xdr:sp>
    <xdr:clientData/>
  </xdr:twoCellAnchor>
  <xdr:twoCellAnchor>
    <xdr:from>
      <xdr:col>3</xdr:col>
      <xdr:colOff>0</xdr:colOff>
      <xdr:row>0</xdr:row>
      <xdr:rowOff>180976</xdr:rowOff>
    </xdr:from>
    <xdr:to>
      <xdr:col>5</xdr:col>
      <xdr:colOff>1019175</xdr:colOff>
      <xdr:row>1</xdr:row>
      <xdr:rowOff>342900</xdr:rowOff>
    </xdr:to>
    <xdr:sp macro="" textlink="">
      <xdr:nvSpPr>
        <xdr:cNvPr id="5" name="4 Rectángulo redondeado">
          <a:extLst>
            <a:ext uri="{FF2B5EF4-FFF2-40B4-BE49-F238E27FC236}">
              <a16:creationId xmlns="" xmlns:a16="http://schemas.microsoft.com/office/drawing/2014/main" id="{00000000-0008-0000-0400-000005000000}"/>
            </a:ext>
          </a:extLst>
        </xdr:cNvPr>
        <xdr:cNvSpPr/>
      </xdr:nvSpPr>
      <xdr:spPr>
        <a:xfrm>
          <a:off x="1781175" y="180976"/>
          <a:ext cx="3114675" cy="361949"/>
        </a:xfrm>
        <a:prstGeom prst="roundRect">
          <a:avLst/>
        </a:prstGeom>
        <a:solidFill>
          <a:schemeClr val="tx1">
            <a:lumMod val="65000"/>
            <a:lumOff val="35000"/>
          </a:schemeClr>
        </a:solidFill>
        <a:ln w="9525" cap="flat" cmpd="sng" algn="ctr">
          <a:solidFill>
            <a:schemeClr val="bg1">
              <a:lumMod val="50000"/>
            </a:schemeClr>
          </a:solidFill>
          <a:prstDash val="solid"/>
        </a:ln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/>
          <a:lightRig rig="threePt" dir="t"/>
        </a:scene3d>
        <a:sp3d>
          <a:bevelT/>
        </a:sp3d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ES" sz="1600" b="0" i="0" u="none" strike="noStrike" kern="0" cap="none" spc="0" normalizeH="0" baseline="0" noProof="0">
              <a:ln>
                <a:noFill/>
              </a:ln>
              <a:solidFill>
                <a:srgbClr val="92D400"/>
              </a:solidFill>
              <a:effectLst/>
              <a:uLnTx/>
              <a:uFillTx/>
              <a:latin typeface="+mn-lt"/>
              <a:ea typeface="+mn-ea"/>
              <a:cs typeface="+mn-cs"/>
            </a:rPr>
            <a:t>Consumo Fuera del Hogar</a:t>
          </a:r>
        </a:p>
      </xdr:txBody>
    </xdr:sp>
    <xdr:clientData/>
  </xdr:twoCellAnchor>
  <xdr:twoCellAnchor>
    <xdr:from>
      <xdr:col>6</xdr:col>
      <xdr:colOff>9525</xdr:colOff>
      <xdr:row>0</xdr:row>
      <xdr:rowOff>180976</xdr:rowOff>
    </xdr:from>
    <xdr:to>
      <xdr:col>8</xdr:col>
      <xdr:colOff>1028700</xdr:colOff>
      <xdr:row>1</xdr:row>
      <xdr:rowOff>342900</xdr:rowOff>
    </xdr:to>
    <xdr:sp macro="" textlink="">
      <xdr:nvSpPr>
        <xdr:cNvPr id="6" name="5 Rectángulo redondeado">
          <a:extLst>
            <a:ext uri="{FF2B5EF4-FFF2-40B4-BE49-F238E27FC236}">
              <a16:creationId xmlns="" xmlns:a16="http://schemas.microsoft.com/office/drawing/2014/main" id="{00000000-0008-0000-0400-000006000000}"/>
            </a:ext>
          </a:extLst>
        </xdr:cNvPr>
        <xdr:cNvSpPr/>
      </xdr:nvSpPr>
      <xdr:spPr>
        <a:xfrm>
          <a:off x="4933950" y="180976"/>
          <a:ext cx="3114675" cy="361949"/>
        </a:xfrm>
        <a:prstGeom prst="roundRect">
          <a:avLst/>
        </a:prstGeom>
        <a:solidFill>
          <a:schemeClr val="tx1">
            <a:lumMod val="65000"/>
            <a:lumOff val="35000"/>
          </a:schemeClr>
        </a:solidFill>
        <a:ln w="9525" cap="flat" cmpd="sng" algn="ctr">
          <a:solidFill>
            <a:schemeClr val="bg1">
              <a:lumMod val="50000"/>
            </a:schemeClr>
          </a:solidFill>
          <a:prstDash val="solid"/>
        </a:ln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/>
          <a:lightRig rig="threePt" dir="t"/>
        </a:scene3d>
        <a:sp3d>
          <a:bevelT/>
        </a:sp3d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ES" sz="1600" b="0" i="0" u="none" strike="noStrike" kern="0" cap="none" spc="0" normalizeH="0" baseline="0" noProof="0">
              <a:ln>
                <a:noFill/>
              </a:ln>
              <a:solidFill>
                <a:srgbClr val="92D400"/>
              </a:solidFill>
              <a:effectLst/>
              <a:uLnTx/>
              <a:uFillTx/>
              <a:latin typeface="+mn-lt"/>
              <a:ea typeface="+mn-ea"/>
              <a:cs typeface="+mn-cs"/>
            </a:rPr>
            <a:t>Consumo Dentro del Hogar^</a:t>
          </a:r>
        </a:p>
      </xdr:txBody>
    </xdr:sp>
    <xdr:clientData/>
  </xdr:twoCellAnchor>
  <xdr:twoCellAnchor>
    <xdr:from>
      <xdr:col>9</xdr:col>
      <xdr:colOff>57150</xdr:colOff>
      <xdr:row>0</xdr:row>
      <xdr:rowOff>190501</xdr:rowOff>
    </xdr:from>
    <xdr:to>
      <xdr:col>12</xdr:col>
      <xdr:colOff>28575</xdr:colOff>
      <xdr:row>1</xdr:row>
      <xdr:rowOff>352425</xdr:rowOff>
    </xdr:to>
    <xdr:sp macro="" textlink="">
      <xdr:nvSpPr>
        <xdr:cNvPr id="7" name="6 Rectángulo redondeado">
          <a:extLst>
            <a:ext uri="{FF2B5EF4-FFF2-40B4-BE49-F238E27FC236}">
              <a16:creationId xmlns="" xmlns:a16="http://schemas.microsoft.com/office/drawing/2014/main" id="{00000000-0008-0000-0400-000007000000}"/>
            </a:ext>
          </a:extLst>
        </xdr:cNvPr>
        <xdr:cNvSpPr/>
      </xdr:nvSpPr>
      <xdr:spPr>
        <a:xfrm>
          <a:off x="8124825" y="190501"/>
          <a:ext cx="3114675" cy="361949"/>
        </a:xfrm>
        <a:prstGeom prst="roundRect">
          <a:avLst/>
        </a:prstGeom>
        <a:solidFill>
          <a:schemeClr val="tx1">
            <a:lumMod val="65000"/>
            <a:lumOff val="35000"/>
          </a:schemeClr>
        </a:solidFill>
        <a:ln w="9525" cap="flat" cmpd="sng" algn="ctr">
          <a:solidFill>
            <a:schemeClr val="bg1">
              <a:lumMod val="50000"/>
            </a:schemeClr>
          </a:solidFill>
          <a:prstDash val="solid"/>
        </a:ln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/>
          <a:lightRig rig="threePt" dir="t"/>
        </a:scene3d>
        <a:sp3d>
          <a:bevelT/>
        </a:sp3d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ES" sz="1600" b="0" i="0" u="none" strike="noStrike" kern="0" cap="none" spc="0" normalizeH="0" baseline="0" noProof="0">
              <a:ln>
                <a:noFill/>
              </a:ln>
              <a:solidFill>
                <a:srgbClr val="92D400"/>
              </a:solidFill>
              <a:effectLst/>
              <a:uLnTx/>
              <a:uFillTx/>
              <a:latin typeface="+mn-lt"/>
              <a:ea typeface="+mn-ea"/>
              <a:cs typeface="+mn-cs"/>
            </a:rPr>
            <a:t>Total</a:t>
          </a:r>
        </a:p>
      </xdr:txBody>
    </xdr:sp>
    <xdr:clientData/>
  </xdr:twoCellAnchor>
  <xdr:twoCellAnchor>
    <xdr:from>
      <xdr:col>3</xdr:col>
      <xdr:colOff>0</xdr:colOff>
      <xdr:row>1</xdr:row>
      <xdr:rowOff>390525</xdr:rowOff>
    </xdr:from>
    <xdr:to>
      <xdr:col>12</xdr:col>
      <xdr:colOff>47626</xdr:colOff>
      <xdr:row>2</xdr:row>
      <xdr:rowOff>273844</xdr:rowOff>
    </xdr:to>
    <xdr:sp macro="" textlink="">
      <xdr:nvSpPr>
        <xdr:cNvPr id="8" name="7 Rectángulo redondeado">
          <a:extLst>
            <a:ext uri="{FF2B5EF4-FFF2-40B4-BE49-F238E27FC236}">
              <a16:creationId xmlns="" xmlns:a16="http://schemas.microsoft.com/office/drawing/2014/main" id="{00000000-0008-0000-0400-000008000000}"/>
            </a:ext>
          </a:extLst>
        </xdr:cNvPr>
        <xdr:cNvSpPr/>
      </xdr:nvSpPr>
      <xdr:spPr>
        <a:xfrm>
          <a:off x="3893344" y="592931"/>
          <a:ext cx="9477376" cy="288132"/>
        </a:xfrm>
        <a:prstGeom prst="roundRect">
          <a:avLst/>
        </a:prstGeom>
        <a:solidFill>
          <a:schemeClr val="bg1">
            <a:lumMod val="65000"/>
          </a:schemeClr>
        </a:solidFill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200" b="1" i="1">
              <a:solidFill>
                <a:schemeClr val="bg1"/>
              </a:solidFill>
            </a:rPr>
            <a:t>TRIMESTRE 4</a:t>
          </a:r>
          <a:r>
            <a:rPr lang="es-ES" sz="1200" b="1" i="1" baseline="0">
              <a:solidFill>
                <a:schemeClr val="bg1"/>
              </a:solidFill>
            </a:rPr>
            <a:t>  2016</a:t>
          </a:r>
          <a:endParaRPr lang="es-ES" sz="1200" b="1" i="1">
            <a:solidFill>
              <a:schemeClr val="bg1"/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1341600</xdr:colOff>
      <xdr:row>2</xdr:row>
      <xdr:rowOff>82167</xdr:rowOff>
    </xdr:to>
    <xdr:pic>
      <xdr:nvPicPr>
        <xdr:cNvPr id="9" name="Imagen 8">
          <a:extLst>
            <a:ext uri="{FF2B5EF4-FFF2-40B4-BE49-F238E27FC236}">
              <a16:creationId xmlns="" xmlns:a16="http://schemas.microsoft.com/office/drawing/2014/main" id="{9E1DE425-ACDC-4E40-806C-54E7F97438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2325850" cy="66954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2135186</xdr:colOff>
      <xdr:row>0</xdr:row>
      <xdr:rowOff>0</xdr:rowOff>
    </xdr:from>
    <xdr:to>
      <xdr:col>5</xdr:col>
      <xdr:colOff>619124</xdr:colOff>
      <xdr:row>1</xdr:row>
      <xdr:rowOff>11907</xdr:rowOff>
    </xdr:to>
    <xdr:sp macro="" textlink="">
      <xdr:nvSpPr>
        <xdr:cNvPr id="2" name="1 Rectángulo redondeado">
          <a:extLst>
            <a:ext uri="{FF2B5EF4-FFF2-40B4-BE49-F238E27FC236}">
              <a16:creationId xmlns="" xmlns:a16="http://schemas.microsoft.com/office/drawing/2014/main" id="{00000000-0008-0000-0500-000002000000}"/>
            </a:ext>
          </a:extLst>
        </xdr:cNvPr>
        <xdr:cNvSpPr/>
      </xdr:nvSpPr>
      <xdr:spPr>
        <a:xfrm>
          <a:off x="2397124" y="0"/>
          <a:ext cx="5580063" cy="591345"/>
        </a:xfrm>
        <a:prstGeom prst="roundRect">
          <a:avLst/>
        </a:prstGeom>
        <a:solidFill>
          <a:schemeClr val="tx1">
            <a:lumMod val="65000"/>
            <a:lumOff val="35000"/>
          </a:schemeClr>
        </a:solidFill>
        <a:ln w="9525" cap="flat" cmpd="sng" algn="ctr">
          <a:solidFill>
            <a:schemeClr val="bg1">
              <a:lumMod val="50000"/>
            </a:schemeClr>
          </a:solidFill>
          <a:prstDash val="solid"/>
        </a:ln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/>
          <a:lightRig rig="threePt" dir="t"/>
        </a:scene3d>
        <a:sp3d>
          <a:bevelT/>
        </a:sp3d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ES" sz="2400" b="0" i="0" u="none" strike="noStrike" kern="0" cap="none" spc="0" normalizeH="0" baseline="0" noProof="0">
              <a:ln>
                <a:noFill/>
              </a:ln>
              <a:solidFill>
                <a:srgbClr val="92D400"/>
              </a:solidFill>
              <a:effectLst/>
              <a:uLnTx/>
              <a:uFillTx/>
              <a:latin typeface="Calibri"/>
              <a:ea typeface="+mn-ea"/>
              <a:cs typeface="+mn-cs"/>
            </a:rPr>
            <a:t>Factores de Conversión</a:t>
          </a:r>
        </a:p>
      </xdr:txBody>
    </xdr:sp>
    <xdr:clientData/>
  </xdr:twoCellAnchor>
  <xdr:twoCellAnchor>
    <xdr:from>
      <xdr:col>3</xdr:col>
      <xdr:colOff>166688</xdr:colOff>
      <xdr:row>1</xdr:row>
      <xdr:rowOff>83345</xdr:rowOff>
    </xdr:from>
    <xdr:to>
      <xdr:col>5</xdr:col>
      <xdr:colOff>642940</xdr:colOff>
      <xdr:row>2</xdr:row>
      <xdr:rowOff>107156</xdr:rowOff>
    </xdr:to>
    <xdr:sp macro="" textlink="">
      <xdr:nvSpPr>
        <xdr:cNvPr id="5" name="4 Rectángulo redondeado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500-000005000000}"/>
            </a:ext>
          </a:extLst>
        </xdr:cNvPr>
        <xdr:cNvSpPr/>
      </xdr:nvSpPr>
      <xdr:spPr>
        <a:xfrm>
          <a:off x="4941094" y="666751"/>
          <a:ext cx="1547815" cy="369093"/>
        </a:xfrm>
        <a:prstGeom prst="roundRect">
          <a:avLst/>
        </a:prstGeom>
        <a:solidFill>
          <a:srgbClr val="92D400"/>
        </a:solidFill>
        <a:ln w="9525" cap="flat" cmpd="sng" algn="ctr">
          <a:solidFill>
            <a:sysClr val="window" lastClr="FFFFFF">
              <a:lumMod val="95000"/>
            </a:sysClr>
          </a:solidFill>
          <a:prstDash val="solid"/>
        </a:ln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/>
          <a:lightRig rig="threePt" dir="t"/>
        </a:scene3d>
        <a:sp3d>
          <a:bevelT/>
        </a:sp3d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ES" sz="1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Volver a Menú</a:t>
          </a:r>
        </a:p>
      </xdr:txBody>
    </xdr:sp>
    <xdr:clientData/>
  </xdr:twoCellAnchor>
  <xdr:twoCellAnchor>
    <xdr:from>
      <xdr:col>1</xdr:col>
      <xdr:colOff>59533</xdr:colOff>
      <xdr:row>2</xdr:row>
      <xdr:rowOff>142874</xdr:rowOff>
    </xdr:from>
    <xdr:to>
      <xdr:col>2</xdr:col>
      <xdr:colOff>1988344</xdr:colOff>
      <xdr:row>2</xdr:row>
      <xdr:rowOff>442472</xdr:rowOff>
    </xdr:to>
    <xdr:sp macro="" textlink="">
      <xdr:nvSpPr>
        <xdr:cNvPr id="9" name="8 CuadroTexto">
          <a:extLst>
            <a:ext uri="{FF2B5EF4-FFF2-40B4-BE49-F238E27FC236}">
              <a16:creationId xmlns="" xmlns:a16="http://schemas.microsoft.com/office/drawing/2014/main" id="{00000000-0008-0000-0500-000009000000}"/>
            </a:ext>
          </a:extLst>
        </xdr:cNvPr>
        <xdr:cNvSpPr txBox="1"/>
      </xdr:nvSpPr>
      <xdr:spPr>
        <a:xfrm>
          <a:off x="59533" y="1071562"/>
          <a:ext cx="4702967" cy="299598"/>
        </a:xfrm>
        <a:prstGeom prst="rect">
          <a:avLst/>
        </a:prstGeom>
        <a:solidFill>
          <a:sysClr val="window" lastClr="FFFFFF"/>
        </a:solidFill>
        <a:ln w="9525" cmpd="sng">
          <a:solidFill>
            <a:sysClr val="window" lastClr="FFFFFF">
              <a:shade val="50000"/>
            </a:sysClr>
          </a:solidFill>
        </a:ln>
        <a:effectLst/>
        <a:scene3d>
          <a:camera prst="orthographicFront"/>
          <a:lightRig rig="threePt" dir="t"/>
        </a:scene3d>
        <a:sp3d>
          <a:bevelT/>
        </a:sp3d>
      </xdr:spPr>
      <xdr:txBody>
        <a:bodyPr vertOverflow="clip" horzOverflow="clip" wrap="square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ES" sz="1200" b="0" i="1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Factor Conversión: Gramos x Consumición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2063912</xdr:colOff>
      <xdr:row>1</xdr:row>
      <xdr:rowOff>90104</xdr:rowOff>
    </xdr:to>
    <xdr:pic>
      <xdr:nvPicPr>
        <xdr:cNvPr id="6" name="Imagen 5">
          <a:extLst>
            <a:ext uri="{FF2B5EF4-FFF2-40B4-BE49-F238E27FC236}">
              <a16:creationId xmlns="" xmlns:a16="http://schemas.microsoft.com/office/drawing/2014/main" id="{1832A6BA-B37F-4408-BAC4-7800F8059E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2325850" cy="66954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1666875</xdr:colOff>
      <xdr:row>0</xdr:row>
      <xdr:rowOff>35719</xdr:rowOff>
    </xdr:from>
    <xdr:to>
      <xdr:col>1</xdr:col>
      <xdr:colOff>5214938</xdr:colOff>
      <xdr:row>2</xdr:row>
      <xdr:rowOff>11907</xdr:rowOff>
    </xdr:to>
    <xdr:sp macro="" textlink="">
      <xdr:nvSpPr>
        <xdr:cNvPr id="89" name="3 Rectángulo redondeado">
          <a:extLst>
            <a:ext uri="{FF2B5EF4-FFF2-40B4-BE49-F238E27FC236}">
              <a16:creationId xmlns:a16="http://schemas.microsoft.com/office/drawing/2014/main" xmlns="" id="{00000000-0008-0000-0200-000004000000}"/>
            </a:ext>
          </a:extLst>
        </xdr:cNvPr>
        <xdr:cNvSpPr/>
      </xdr:nvSpPr>
      <xdr:spPr>
        <a:xfrm>
          <a:off x="1750219" y="35719"/>
          <a:ext cx="3548063" cy="464344"/>
        </a:xfrm>
        <a:prstGeom prst="roundRect">
          <a:avLst/>
        </a:prstGeom>
        <a:solidFill>
          <a:schemeClr val="tx1">
            <a:lumMod val="85000"/>
            <a:lumOff val="15000"/>
          </a:schemeClr>
        </a:solidFill>
        <a:ln w="9525" cap="flat" cmpd="sng" algn="ctr">
          <a:solidFill>
            <a:schemeClr val="bg1">
              <a:lumMod val="50000"/>
            </a:schemeClr>
          </a:solidFill>
          <a:prstDash val="solid"/>
        </a:ln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/>
          <a:lightRig rig="threePt" dir="t"/>
        </a:scene3d>
        <a:sp3d>
          <a:bevelT/>
        </a:sp3d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ES" sz="2400" b="0" i="0" u="none" strike="noStrike" kern="0" cap="none" spc="0" normalizeH="0" baseline="0" noProof="0">
            <a:ln>
              <a:noFill/>
            </a:ln>
            <a:solidFill>
              <a:srgbClr val="92D400"/>
            </a:solidFill>
            <a:effectLst/>
            <a:uLnTx/>
            <a:uFillTx/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</xdr:col>
      <xdr:colOff>1504950</xdr:colOff>
      <xdr:row>30</xdr:row>
      <xdr:rowOff>129953</xdr:rowOff>
    </xdr:from>
    <xdr:to>
      <xdr:col>1</xdr:col>
      <xdr:colOff>5743575</xdr:colOff>
      <xdr:row>47</xdr:row>
      <xdr:rowOff>57150</xdr:rowOff>
    </xdr:to>
    <xdr:grpSp>
      <xdr:nvGrpSpPr>
        <xdr:cNvPr id="3" name="5 Grupo">
          <a:extLst>
            <a:ext uri="{FF2B5EF4-FFF2-40B4-BE49-F238E27FC236}">
              <a16:creationId xmlns="" xmlns:a16="http://schemas.microsoft.com/office/drawing/2014/main" id="{00000000-0008-0000-0600-000003000000}"/>
            </a:ext>
          </a:extLst>
        </xdr:cNvPr>
        <xdr:cNvGrpSpPr/>
      </xdr:nvGrpSpPr>
      <xdr:grpSpPr>
        <a:xfrm>
          <a:off x="1588294" y="9333484"/>
          <a:ext cx="4238625" cy="3165697"/>
          <a:chOff x="2450483" y="941737"/>
          <a:chExt cx="6608172" cy="4643216"/>
        </a:xfrm>
        <a:noFill/>
      </xdr:grpSpPr>
      <xdr:grpSp>
        <xdr:nvGrpSpPr>
          <xdr:cNvPr id="4" name="Group 248">
            <a:extLst>
              <a:ext uri="{FF2B5EF4-FFF2-40B4-BE49-F238E27FC236}">
                <a16:creationId xmlns="" xmlns:a16="http://schemas.microsoft.com/office/drawing/2014/main" id="{00000000-0008-0000-0600-000004000000}"/>
              </a:ext>
            </a:extLst>
          </xdr:cNvPr>
          <xdr:cNvGrpSpPr>
            <a:grpSpLocks/>
          </xdr:cNvGrpSpPr>
        </xdr:nvGrpSpPr>
        <xdr:grpSpPr bwMode="auto">
          <a:xfrm>
            <a:off x="2450483" y="941737"/>
            <a:ext cx="6608172" cy="4643216"/>
            <a:chOff x="879" y="510"/>
            <a:chExt cx="3995" cy="3041"/>
          </a:xfrm>
          <a:grpFill/>
        </xdr:grpSpPr>
        <xdr:grpSp>
          <xdr:nvGrpSpPr>
            <xdr:cNvPr id="18" name="Group 19">
              <a:extLst>
                <a:ext uri="{FF2B5EF4-FFF2-40B4-BE49-F238E27FC236}">
                  <a16:creationId xmlns="" xmlns:a16="http://schemas.microsoft.com/office/drawing/2014/main" id="{00000000-0008-0000-0600-000012000000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3915" y="1898"/>
              <a:ext cx="959" cy="497"/>
              <a:chOff x="3915" y="1898"/>
              <a:chExt cx="959" cy="497"/>
            </a:xfrm>
            <a:grpFill/>
          </xdr:grpSpPr>
          <xdr:sp macro="" textlink="">
            <xdr:nvSpPr>
              <xdr:cNvPr id="80" name="Freeform 20">
                <a:extLst>
                  <a:ext uri="{FF2B5EF4-FFF2-40B4-BE49-F238E27FC236}">
                    <a16:creationId xmlns="" xmlns:a16="http://schemas.microsoft.com/office/drawing/2014/main" id="{00000000-0008-0000-0600-000050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915" y="2292"/>
                <a:ext cx="151" cy="103"/>
              </a:xfrm>
              <a:custGeom>
                <a:avLst/>
                <a:gdLst>
                  <a:gd name="T0" fmla="*/ 30 w 151"/>
                  <a:gd name="T1" fmla="*/ 24 h 103"/>
                  <a:gd name="T2" fmla="*/ 99 w 151"/>
                  <a:gd name="T3" fmla="*/ 4 h 103"/>
                  <a:gd name="T4" fmla="*/ 144 w 151"/>
                  <a:gd name="T5" fmla="*/ 49 h 103"/>
                  <a:gd name="T6" fmla="*/ 54 w 151"/>
                  <a:gd name="T7" fmla="*/ 95 h 103"/>
                  <a:gd name="T8" fmla="*/ 8 w 151"/>
                  <a:gd name="T9" fmla="*/ 95 h 103"/>
                  <a:gd name="T10" fmla="*/ 8 w 151"/>
                  <a:gd name="T11" fmla="*/ 49 h 103"/>
                  <a:gd name="T12" fmla="*/ 30 w 151"/>
                  <a:gd name="T13" fmla="*/ 24 h 103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</a:cxnLst>
                <a:rect l="0" t="0" r="r" b="b"/>
                <a:pathLst>
                  <a:path w="151" h="103">
                    <a:moveTo>
                      <a:pt x="30" y="24"/>
                    </a:moveTo>
                    <a:cubicBezTo>
                      <a:pt x="45" y="17"/>
                      <a:pt x="80" y="0"/>
                      <a:pt x="99" y="4"/>
                    </a:cubicBezTo>
                    <a:cubicBezTo>
                      <a:pt x="118" y="8"/>
                      <a:pt x="151" y="34"/>
                      <a:pt x="144" y="49"/>
                    </a:cubicBezTo>
                    <a:cubicBezTo>
                      <a:pt x="137" y="64"/>
                      <a:pt x="77" y="87"/>
                      <a:pt x="54" y="95"/>
                    </a:cubicBezTo>
                    <a:cubicBezTo>
                      <a:pt x="31" y="103"/>
                      <a:pt x="16" y="103"/>
                      <a:pt x="8" y="95"/>
                    </a:cubicBezTo>
                    <a:cubicBezTo>
                      <a:pt x="0" y="87"/>
                      <a:pt x="4" y="61"/>
                      <a:pt x="8" y="49"/>
                    </a:cubicBezTo>
                    <a:cubicBezTo>
                      <a:pt x="12" y="37"/>
                      <a:pt x="15" y="31"/>
                      <a:pt x="30" y="24"/>
                    </a:cubicBezTo>
                    <a:close/>
                  </a:path>
                </a:pathLst>
              </a:custGeom>
              <a:grpFill/>
              <a:ln w="38100" cmpd="sng">
                <a:solidFill>
                  <a:srgbClr val="989898"/>
                </a:solidFill>
                <a:round/>
                <a:headEnd/>
                <a:tailEnd/>
              </a:ln>
              <a:effectLst/>
              <a:extLst>
                <a:ext uri="{AF507438-7753-43E0-B8FC-AC1667EBCBE1}">
                  <a14:hiddenEffects xmlns:a14="http://schemas.microsoft.com/office/drawing/2010/main">
                    <a:effectLst>
                      <a:outerShdw dist="35921" dir="2700000" algn="ctr" rotWithShape="0">
                        <a:schemeClr val="bg2"/>
                      </a:outerShdw>
                    </a:effectLst>
                  </a14:hiddenEffects>
                </a:ext>
              </a:extLst>
            </xdr:spPr>
            <xdr:txBody>
              <a:bodyPr wrap="square"/>
              <a:lstStyle>
                <a:defPPr>
                  <a:defRPr lang="en-US"/>
                </a:defPPr>
                <a:lvl1pPr algn="l" defTabSz="457200" rtl="0" fontAlgn="base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Arial" pitchFamily="-65" charset="0"/>
                    <a:ea typeface="ＭＳ Ｐゴシック" pitchFamily="-65" charset="-128"/>
                    <a:cs typeface="ＭＳ Ｐゴシック" pitchFamily="-65" charset="-128"/>
                  </a:defRPr>
                </a:lvl1pPr>
                <a:lvl2pPr marL="457200" algn="l" defTabSz="457200" rtl="0" fontAlgn="base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Arial" pitchFamily="-65" charset="0"/>
                    <a:ea typeface="ＭＳ Ｐゴシック" pitchFamily="-65" charset="-128"/>
                    <a:cs typeface="ＭＳ Ｐゴシック" pitchFamily="-65" charset="-128"/>
                  </a:defRPr>
                </a:lvl2pPr>
                <a:lvl3pPr marL="914400" algn="l" defTabSz="457200" rtl="0" fontAlgn="base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Arial" pitchFamily="-65" charset="0"/>
                    <a:ea typeface="ＭＳ Ｐゴシック" pitchFamily="-65" charset="-128"/>
                    <a:cs typeface="ＭＳ Ｐゴシック" pitchFamily="-65" charset="-128"/>
                  </a:defRPr>
                </a:lvl3pPr>
                <a:lvl4pPr marL="1371600" algn="l" defTabSz="457200" rtl="0" fontAlgn="base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Arial" pitchFamily="-65" charset="0"/>
                    <a:ea typeface="ＭＳ Ｐゴシック" pitchFamily="-65" charset="-128"/>
                    <a:cs typeface="ＭＳ Ｐゴシック" pitchFamily="-65" charset="-128"/>
                  </a:defRPr>
                </a:lvl4pPr>
                <a:lvl5pPr marL="1828800" algn="l" defTabSz="457200" rtl="0" fontAlgn="base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Arial" pitchFamily="-65" charset="0"/>
                    <a:ea typeface="ＭＳ Ｐゴシック" pitchFamily="-65" charset="-128"/>
                    <a:cs typeface="ＭＳ Ｐゴシック" pitchFamily="-65" charset="-128"/>
                  </a:defRPr>
                </a:lvl5pPr>
                <a:lvl6pPr marL="2286000" algn="l" defTabSz="457200" rtl="0" eaLnBrk="1" latinLnBrk="0" hangingPunct="1">
                  <a:defRPr kern="1200">
                    <a:solidFill>
                      <a:schemeClr val="tx1"/>
                    </a:solidFill>
                    <a:latin typeface="Arial" pitchFamily="-65" charset="0"/>
                    <a:ea typeface="ＭＳ Ｐゴシック" pitchFamily="-65" charset="-128"/>
                    <a:cs typeface="ＭＳ Ｐゴシック" pitchFamily="-65" charset="-128"/>
                  </a:defRPr>
                </a:lvl6pPr>
                <a:lvl7pPr marL="2743200" algn="l" defTabSz="457200" rtl="0" eaLnBrk="1" latinLnBrk="0" hangingPunct="1">
                  <a:defRPr kern="1200">
                    <a:solidFill>
                      <a:schemeClr val="tx1"/>
                    </a:solidFill>
                    <a:latin typeface="Arial" pitchFamily="-65" charset="0"/>
                    <a:ea typeface="ＭＳ Ｐゴシック" pitchFamily="-65" charset="-128"/>
                    <a:cs typeface="ＭＳ Ｐゴシック" pitchFamily="-65" charset="-128"/>
                  </a:defRPr>
                </a:lvl7pPr>
                <a:lvl8pPr marL="3200400" algn="l" defTabSz="457200" rtl="0" eaLnBrk="1" latinLnBrk="0" hangingPunct="1">
                  <a:defRPr kern="1200">
                    <a:solidFill>
                      <a:schemeClr val="tx1"/>
                    </a:solidFill>
                    <a:latin typeface="Arial" pitchFamily="-65" charset="0"/>
                    <a:ea typeface="ＭＳ Ｐゴシック" pitchFamily="-65" charset="-128"/>
                    <a:cs typeface="ＭＳ Ｐゴシック" pitchFamily="-65" charset="-128"/>
                  </a:defRPr>
                </a:lvl8pPr>
                <a:lvl9pPr marL="3657600" algn="l" defTabSz="457200" rtl="0" eaLnBrk="1" latinLnBrk="0" hangingPunct="1">
                  <a:defRPr kern="1200">
                    <a:solidFill>
                      <a:schemeClr val="tx1"/>
                    </a:solidFill>
                    <a:latin typeface="Arial" pitchFamily="-65" charset="0"/>
                    <a:ea typeface="ＭＳ Ｐゴシック" pitchFamily="-65" charset="-128"/>
                    <a:cs typeface="ＭＳ Ｐゴシック" pitchFamily="-65" charset="-128"/>
                  </a:defRPr>
                </a:lvl9pPr>
              </a:lstStyle>
              <a:p>
                <a:pPr marL="0" marR="0" lvl="0" indent="0" defTabSz="91440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endParaRPr kumimoji="0" lang="es-ES" sz="1800" b="0" i="0" u="none" strike="noStrike" kern="0" cap="none" spc="0" normalizeH="0" baseline="0">
                  <a:ln>
                    <a:noFill/>
                  </a:ln>
                  <a:solidFill>
                    <a:srgbClr val="989898"/>
                  </a:solidFill>
                  <a:effectLst/>
                  <a:uLnTx/>
                  <a:uFillTx/>
                  <a:latin typeface="Arial"/>
                  <a:ea typeface="ＭＳ Ｐゴシック"/>
                </a:endParaRPr>
              </a:p>
            </xdr:txBody>
          </xdr:sp>
          <xdr:sp macro="" textlink="">
            <xdr:nvSpPr>
              <xdr:cNvPr id="81" name="Freeform 21">
                <a:extLst>
                  <a:ext uri="{FF2B5EF4-FFF2-40B4-BE49-F238E27FC236}">
                    <a16:creationId xmlns="" xmlns:a16="http://schemas.microsoft.com/office/drawing/2014/main" id="{00000000-0008-0000-0600-000051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4241" y="1979"/>
                <a:ext cx="408" cy="287"/>
              </a:xfrm>
              <a:custGeom>
                <a:avLst/>
                <a:gdLst>
                  <a:gd name="T0" fmla="*/ 0 w 408"/>
                  <a:gd name="T1" fmla="*/ 136 h 287"/>
                  <a:gd name="T2" fmla="*/ 91 w 408"/>
                  <a:gd name="T3" fmla="*/ 90 h 287"/>
                  <a:gd name="T4" fmla="*/ 181 w 408"/>
                  <a:gd name="T5" fmla="*/ 45 h 287"/>
                  <a:gd name="T6" fmla="*/ 272 w 408"/>
                  <a:gd name="T7" fmla="*/ 0 h 287"/>
                  <a:gd name="T8" fmla="*/ 272 w 408"/>
                  <a:gd name="T9" fmla="*/ 45 h 287"/>
                  <a:gd name="T10" fmla="*/ 317 w 408"/>
                  <a:gd name="T11" fmla="*/ 45 h 287"/>
                  <a:gd name="T12" fmla="*/ 408 w 408"/>
                  <a:gd name="T13" fmla="*/ 90 h 287"/>
                  <a:gd name="T14" fmla="*/ 317 w 408"/>
                  <a:gd name="T15" fmla="*/ 136 h 287"/>
                  <a:gd name="T16" fmla="*/ 227 w 408"/>
                  <a:gd name="T17" fmla="*/ 272 h 287"/>
                  <a:gd name="T18" fmla="*/ 181 w 408"/>
                  <a:gd name="T19" fmla="*/ 226 h 287"/>
                  <a:gd name="T20" fmla="*/ 136 w 408"/>
                  <a:gd name="T21" fmla="*/ 181 h 287"/>
                  <a:gd name="T22" fmla="*/ 91 w 408"/>
                  <a:gd name="T23" fmla="*/ 181 h 287"/>
                  <a:gd name="T24" fmla="*/ 0 w 408"/>
                  <a:gd name="T25" fmla="*/ 136 h 287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  <a:cxn ang="0">
                    <a:pos x="T14" y="T15"/>
                  </a:cxn>
                  <a:cxn ang="0">
                    <a:pos x="T16" y="T17"/>
                  </a:cxn>
                  <a:cxn ang="0">
                    <a:pos x="T18" y="T19"/>
                  </a:cxn>
                  <a:cxn ang="0">
                    <a:pos x="T20" y="T21"/>
                  </a:cxn>
                  <a:cxn ang="0">
                    <a:pos x="T22" y="T23"/>
                  </a:cxn>
                  <a:cxn ang="0">
                    <a:pos x="T24" y="T25"/>
                  </a:cxn>
                </a:cxnLst>
                <a:rect l="0" t="0" r="r" b="b"/>
                <a:pathLst>
                  <a:path w="408" h="287">
                    <a:moveTo>
                      <a:pt x="0" y="136"/>
                    </a:moveTo>
                    <a:cubicBezTo>
                      <a:pt x="0" y="121"/>
                      <a:pt x="61" y="105"/>
                      <a:pt x="91" y="90"/>
                    </a:cubicBezTo>
                    <a:cubicBezTo>
                      <a:pt x="121" y="75"/>
                      <a:pt x="151" y="60"/>
                      <a:pt x="181" y="45"/>
                    </a:cubicBezTo>
                    <a:cubicBezTo>
                      <a:pt x="211" y="30"/>
                      <a:pt x="257" y="0"/>
                      <a:pt x="272" y="0"/>
                    </a:cubicBezTo>
                    <a:cubicBezTo>
                      <a:pt x="287" y="0"/>
                      <a:pt x="265" y="38"/>
                      <a:pt x="272" y="45"/>
                    </a:cubicBezTo>
                    <a:cubicBezTo>
                      <a:pt x="279" y="52"/>
                      <a:pt x="294" y="38"/>
                      <a:pt x="317" y="45"/>
                    </a:cubicBezTo>
                    <a:cubicBezTo>
                      <a:pt x="340" y="52"/>
                      <a:pt x="408" y="75"/>
                      <a:pt x="408" y="90"/>
                    </a:cubicBezTo>
                    <a:cubicBezTo>
                      <a:pt x="408" y="105"/>
                      <a:pt x="347" y="106"/>
                      <a:pt x="317" y="136"/>
                    </a:cubicBezTo>
                    <a:cubicBezTo>
                      <a:pt x="287" y="166"/>
                      <a:pt x="250" y="257"/>
                      <a:pt x="227" y="272"/>
                    </a:cubicBezTo>
                    <a:cubicBezTo>
                      <a:pt x="204" y="287"/>
                      <a:pt x="196" y="241"/>
                      <a:pt x="181" y="226"/>
                    </a:cubicBezTo>
                    <a:cubicBezTo>
                      <a:pt x="166" y="211"/>
                      <a:pt x="151" y="188"/>
                      <a:pt x="136" y="181"/>
                    </a:cubicBezTo>
                    <a:cubicBezTo>
                      <a:pt x="121" y="174"/>
                      <a:pt x="114" y="188"/>
                      <a:pt x="91" y="181"/>
                    </a:cubicBezTo>
                    <a:cubicBezTo>
                      <a:pt x="68" y="174"/>
                      <a:pt x="0" y="151"/>
                      <a:pt x="0" y="136"/>
                    </a:cubicBezTo>
                    <a:close/>
                  </a:path>
                </a:pathLst>
              </a:custGeom>
              <a:grpFill/>
              <a:ln w="38100" cmpd="sng">
                <a:solidFill>
                  <a:srgbClr val="989898"/>
                </a:solidFill>
                <a:round/>
                <a:headEnd/>
                <a:tailEnd/>
              </a:ln>
              <a:effectLst/>
              <a:extLst>
                <a:ext uri="{AF507438-7753-43E0-B8FC-AC1667EBCBE1}">
                  <a14:hiddenEffects xmlns:a14="http://schemas.microsoft.com/office/drawing/2010/main">
                    <a:effectLst>
                      <a:outerShdw dist="35921" dir="2700000" algn="ctr" rotWithShape="0">
                        <a:schemeClr val="bg2"/>
                      </a:outerShdw>
                    </a:effectLst>
                  </a14:hiddenEffects>
                </a:ext>
              </a:extLst>
            </xdr:spPr>
            <xdr:txBody>
              <a:bodyPr wrap="square"/>
              <a:lstStyle>
                <a:defPPr>
                  <a:defRPr lang="en-US"/>
                </a:defPPr>
                <a:lvl1pPr algn="l" defTabSz="457200" rtl="0" fontAlgn="base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Arial" pitchFamily="-65" charset="0"/>
                    <a:ea typeface="ＭＳ Ｐゴシック" pitchFamily="-65" charset="-128"/>
                    <a:cs typeface="ＭＳ Ｐゴシック" pitchFamily="-65" charset="-128"/>
                  </a:defRPr>
                </a:lvl1pPr>
                <a:lvl2pPr marL="457200" algn="l" defTabSz="457200" rtl="0" fontAlgn="base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Arial" pitchFamily="-65" charset="0"/>
                    <a:ea typeface="ＭＳ Ｐゴシック" pitchFamily="-65" charset="-128"/>
                    <a:cs typeface="ＭＳ Ｐゴシック" pitchFamily="-65" charset="-128"/>
                  </a:defRPr>
                </a:lvl2pPr>
                <a:lvl3pPr marL="914400" algn="l" defTabSz="457200" rtl="0" fontAlgn="base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Arial" pitchFamily="-65" charset="0"/>
                    <a:ea typeface="ＭＳ Ｐゴシック" pitchFamily="-65" charset="-128"/>
                    <a:cs typeface="ＭＳ Ｐゴシック" pitchFamily="-65" charset="-128"/>
                  </a:defRPr>
                </a:lvl3pPr>
                <a:lvl4pPr marL="1371600" algn="l" defTabSz="457200" rtl="0" fontAlgn="base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Arial" pitchFamily="-65" charset="0"/>
                    <a:ea typeface="ＭＳ Ｐゴシック" pitchFamily="-65" charset="-128"/>
                    <a:cs typeface="ＭＳ Ｐゴシック" pitchFamily="-65" charset="-128"/>
                  </a:defRPr>
                </a:lvl4pPr>
                <a:lvl5pPr marL="1828800" algn="l" defTabSz="457200" rtl="0" fontAlgn="base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Arial" pitchFamily="-65" charset="0"/>
                    <a:ea typeface="ＭＳ Ｐゴシック" pitchFamily="-65" charset="-128"/>
                    <a:cs typeface="ＭＳ Ｐゴシック" pitchFamily="-65" charset="-128"/>
                  </a:defRPr>
                </a:lvl5pPr>
                <a:lvl6pPr marL="2286000" algn="l" defTabSz="457200" rtl="0" eaLnBrk="1" latinLnBrk="0" hangingPunct="1">
                  <a:defRPr kern="1200">
                    <a:solidFill>
                      <a:schemeClr val="tx1"/>
                    </a:solidFill>
                    <a:latin typeface="Arial" pitchFamily="-65" charset="0"/>
                    <a:ea typeface="ＭＳ Ｐゴシック" pitchFamily="-65" charset="-128"/>
                    <a:cs typeface="ＭＳ Ｐゴシック" pitchFamily="-65" charset="-128"/>
                  </a:defRPr>
                </a:lvl6pPr>
                <a:lvl7pPr marL="2743200" algn="l" defTabSz="457200" rtl="0" eaLnBrk="1" latinLnBrk="0" hangingPunct="1">
                  <a:defRPr kern="1200">
                    <a:solidFill>
                      <a:schemeClr val="tx1"/>
                    </a:solidFill>
                    <a:latin typeface="Arial" pitchFamily="-65" charset="0"/>
                    <a:ea typeface="ＭＳ Ｐゴシック" pitchFamily="-65" charset="-128"/>
                    <a:cs typeface="ＭＳ Ｐゴシック" pitchFamily="-65" charset="-128"/>
                  </a:defRPr>
                </a:lvl7pPr>
                <a:lvl8pPr marL="3200400" algn="l" defTabSz="457200" rtl="0" eaLnBrk="1" latinLnBrk="0" hangingPunct="1">
                  <a:defRPr kern="1200">
                    <a:solidFill>
                      <a:schemeClr val="tx1"/>
                    </a:solidFill>
                    <a:latin typeface="Arial" pitchFamily="-65" charset="0"/>
                    <a:ea typeface="ＭＳ Ｐゴシック" pitchFamily="-65" charset="-128"/>
                    <a:cs typeface="ＭＳ Ｐゴシック" pitchFamily="-65" charset="-128"/>
                  </a:defRPr>
                </a:lvl8pPr>
                <a:lvl9pPr marL="3657600" algn="l" defTabSz="457200" rtl="0" eaLnBrk="1" latinLnBrk="0" hangingPunct="1">
                  <a:defRPr kern="1200">
                    <a:solidFill>
                      <a:schemeClr val="tx1"/>
                    </a:solidFill>
                    <a:latin typeface="Arial" pitchFamily="-65" charset="0"/>
                    <a:ea typeface="ＭＳ Ｐゴシック" pitchFamily="-65" charset="-128"/>
                    <a:cs typeface="ＭＳ Ｐゴシック" pitchFamily="-65" charset="-128"/>
                  </a:defRPr>
                </a:lvl9pPr>
              </a:lstStyle>
              <a:p>
                <a:pPr marL="0" marR="0" lvl="0" indent="0" defTabSz="91440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endParaRPr kumimoji="0" lang="es-ES" sz="1800" b="0" i="0" u="none" strike="noStrike" kern="0" cap="none" spc="0" normalizeH="0" baseline="0">
                  <a:ln>
                    <a:noFill/>
                  </a:ln>
                  <a:solidFill>
                    <a:srgbClr val="989898"/>
                  </a:solidFill>
                  <a:effectLst/>
                  <a:uLnTx/>
                  <a:uFillTx/>
                  <a:latin typeface="Arial"/>
                  <a:ea typeface="ＭＳ Ｐゴシック"/>
                </a:endParaRPr>
              </a:p>
            </xdr:txBody>
          </xdr:sp>
          <xdr:sp macro="" textlink="">
            <xdr:nvSpPr>
              <xdr:cNvPr id="82" name="Freeform 22">
                <a:extLst>
                  <a:ext uri="{FF2B5EF4-FFF2-40B4-BE49-F238E27FC236}">
                    <a16:creationId xmlns="" xmlns:a16="http://schemas.microsoft.com/office/drawing/2014/main" id="{00000000-0008-0000-0600-000052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4694" y="1898"/>
                <a:ext cx="180" cy="114"/>
              </a:xfrm>
              <a:custGeom>
                <a:avLst/>
                <a:gdLst>
                  <a:gd name="T0" fmla="*/ 30 w 180"/>
                  <a:gd name="T1" fmla="*/ 14 h 114"/>
                  <a:gd name="T2" fmla="*/ 88 w 180"/>
                  <a:gd name="T3" fmla="*/ 10 h 114"/>
                  <a:gd name="T4" fmla="*/ 172 w 180"/>
                  <a:gd name="T5" fmla="*/ 76 h 114"/>
                  <a:gd name="T6" fmla="*/ 136 w 180"/>
                  <a:gd name="T7" fmla="*/ 112 h 114"/>
                  <a:gd name="T8" fmla="*/ 54 w 180"/>
                  <a:gd name="T9" fmla="*/ 85 h 114"/>
                  <a:gd name="T10" fmla="*/ 8 w 180"/>
                  <a:gd name="T11" fmla="*/ 85 h 114"/>
                  <a:gd name="T12" fmla="*/ 8 w 180"/>
                  <a:gd name="T13" fmla="*/ 39 h 114"/>
                  <a:gd name="T14" fmla="*/ 30 w 180"/>
                  <a:gd name="T15" fmla="*/ 14 h 114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  <a:cxn ang="0">
                    <a:pos x="T6" y="T7"/>
                  </a:cxn>
                  <a:cxn ang="0">
                    <a:pos x="T8" y="T9"/>
                  </a:cxn>
                  <a:cxn ang="0">
                    <a:pos x="T10" y="T11"/>
                  </a:cxn>
                  <a:cxn ang="0">
                    <a:pos x="T12" y="T13"/>
                  </a:cxn>
                  <a:cxn ang="0">
                    <a:pos x="T14" y="T15"/>
                  </a:cxn>
                </a:cxnLst>
                <a:rect l="0" t="0" r="r" b="b"/>
                <a:pathLst>
                  <a:path w="180" h="114">
                    <a:moveTo>
                      <a:pt x="30" y="14"/>
                    </a:moveTo>
                    <a:cubicBezTo>
                      <a:pt x="43" y="9"/>
                      <a:pt x="64" y="0"/>
                      <a:pt x="88" y="10"/>
                    </a:cubicBezTo>
                    <a:cubicBezTo>
                      <a:pt x="112" y="20"/>
                      <a:pt x="164" y="59"/>
                      <a:pt x="172" y="76"/>
                    </a:cubicBezTo>
                    <a:cubicBezTo>
                      <a:pt x="180" y="93"/>
                      <a:pt x="156" y="110"/>
                      <a:pt x="136" y="112"/>
                    </a:cubicBezTo>
                    <a:cubicBezTo>
                      <a:pt x="116" y="114"/>
                      <a:pt x="75" y="90"/>
                      <a:pt x="54" y="85"/>
                    </a:cubicBezTo>
                    <a:cubicBezTo>
                      <a:pt x="33" y="80"/>
                      <a:pt x="16" y="93"/>
                      <a:pt x="8" y="85"/>
                    </a:cubicBezTo>
                    <a:cubicBezTo>
                      <a:pt x="0" y="77"/>
                      <a:pt x="4" y="51"/>
                      <a:pt x="8" y="39"/>
                    </a:cubicBezTo>
                    <a:cubicBezTo>
                      <a:pt x="12" y="27"/>
                      <a:pt x="15" y="21"/>
                      <a:pt x="30" y="14"/>
                    </a:cubicBezTo>
                    <a:close/>
                  </a:path>
                </a:pathLst>
              </a:custGeom>
              <a:grpFill/>
              <a:ln w="38100" cmpd="sng">
                <a:solidFill>
                  <a:srgbClr val="989898"/>
                </a:solidFill>
                <a:round/>
                <a:headEnd/>
                <a:tailEnd/>
              </a:ln>
              <a:effectLst/>
              <a:extLst>
                <a:ext uri="{AF507438-7753-43E0-B8FC-AC1667EBCBE1}">
                  <a14:hiddenEffects xmlns:a14="http://schemas.microsoft.com/office/drawing/2010/main">
                    <a:effectLst>
                      <a:outerShdw dist="35921" dir="2700000" algn="ctr" rotWithShape="0">
                        <a:schemeClr val="bg2"/>
                      </a:outerShdw>
                    </a:effectLst>
                  </a14:hiddenEffects>
                </a:ext>
              </a:extLst>
            </xdr:spPr>
            <xdr:txBody>
              <a:bodyPr wrap="square"/>
              <a:lstStyle>
                <a:defPPr>
                  <a:defRPr lang="en-US"/>
                </a:defPPr>
                <a:lvl1pPr algn="l" defTabSz="457200" rtl="0" fontAlgn="base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Arial" pitchFamily="-65" charset="0"/>
                    <a:ea typeface="ＭＳ Ｐゴシック" pitchFamily="-65" charset="-128"/>
                    <a:cs typeface="ＭＳ Ｐゴシック" pitchFamily="-65" charset="-128"/>
                  </a:defRPr>
                </a:lvl1pPr>
                <a:lvl2pPr marL="457200" algn="l" defTabSz="457200" rtl="0" fontAlgn="base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Arial" pitchFamily="-65" charset="0"/>
                    <a:ea typeface="ＭＳ Ｐゴシック" pitchFamily="-65" charset="-128"/>
                    <a:cs typeface="ＭＳ Ｐゴシック" pitchFamily="-65" charset="-128"/>
                  </a:defRPr>
                </a:lvl2pPr>
                <a:lvl3pPr marL="914400" algn="l" defTabSz="457200" rtl="0" fontAlgn="base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Arial" pitchFamily="-65" charset="0"/>
                    <a:ea typeface="ＭＳ Ｐゴシック" pitchFamily="-65" charset="-128"/>
                    <a:cs typeface="ＭＳ Ｐゴシック" pitchFamily="-65" charset="-128"/>
                  </a:defRPr>
                </a:lvl3pPr>
                <a:lvl4pPr marL="1371600" algn="l" defTabSz="457200" rtl="0" fontAlgn="base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Arial" pitchFamily="-65" charset="0"/>
                    <a:ea typeface="ＭＳ Ｐゴシック" pitchFamily="-65" charset="-128"/>
                    <a:cs typeface="ＭＳ Ｐゴシック" pitchFamily="-65" charset="-128"/>
                  </a:defRPr>
                </a:lvl4pPr>
                <a:lvl5pPr marL="1828800" algn="l" defTabSz="457200" rtl="0" fontAlgn="base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Arial" pitchFamily="-65" charset="0"/>
                    <a:ea typeface="ＭＳ Ｐゴシック" pitchFamily="-65" charset="-128"/>
                    <a:cs typeface="ＭＳ Ｐゴシック" pitchFamily="-65" charset="-128"/>
                  </a:defRPr>
                </a:lvl5pPr>
                <a:lvl6pPr marL="2286000" algn="l" defTabSz="457200" rtl="0" eaLnBrk="1" latinLnBrk="0" hangingPunct="1">
                  <a:defRPr kern="1200">
                    <a:solidFill>
                      <a:schemeClr val="tx1"/>
                    </a:solidFill>
                    <a:latin typeface="Arial" pitchFamily="-65" charset="0"/>
                    <a:ea typeface="ＭＳ Ｐゴシック" pitchFamily="-65" charset="-128"/>
                    <a:cs typeface="ＭＳ Ｐゴシック" pitchFamily="-65" charset="-128"/>
                  </a:defRPr>
                </a:lvl6pPr>
                <a:lvl7pPr marL="2743200" algn="l" defTabSz="457200" rtl="0" eaLnBrk="1" latinLnBrk="0" hangingPunct="1">
                  <a:defRPr kern="1200">
                    <a:solidFill>
                      <a:schemeClr val="tx1"/>
                    </a:solidFill>
                    <a:latin typeface="Arial" pitchFamily="-65" charset="0"/>
                    <a:ea typeface="ＭＳ Ｐゴシック" pitchFamily="-65" charset="-128"/>
                    <a:cs typeface="ＭＳ Ｐゴシック" pitchFamily="-65" charset="-128"/>
                  </a:defRPr>
                </a:lvl7pPr>
                <a:lvl8pPr marL="3200400" algn="l" defTabSz="457200" rtl="0" eaLnBrk="1" latinLnBrk="0" hangingPunct="1">
                  <a:defRPr kern="1200">
                    <a:solidFill>
                      <a:schemeClr val="tx1"/>
                    </a:solidFill>
                    <a:latin typeface="Arial" pitchFamily="-65" charset="0"/>
                    <a:ea typeface="ＭＳ Ｐゴシック" pitchFamily="-65" charset="-128"/>
                    <a:cs typeface="ＭＳ Ｐゴシック" pitchFamily="-65" charset="-128"/>
                  </a:defRPr>
                </a:lvl8pPr>
                <a:lvl9pPr marL="3657600" algn="l" defTabSz="457200" rtl="0" eaLnBrk="1" latinLnBrk="0" hangingPunct="1">
                  <a:defRPr kern="1200">
                    <a:solidFill>
                      <a:schemeClr val="tx1"/>
                    </a:solidFill>
                    <a:latin typeface="Arial" pitchFamily="-65" charset="0"/>
                    <a:ea typeface="ＭＳ Ｐゴシック" pitchFamily="-65" charset="-128"/>
                    <a:cs typeface="ＭＳ Ｐゴシック" pitchFamily="-65" charset="-128"/>
                  </a:defRPr>
                </a:lvl9pPr>
              </a:lstStyle>
              <a:p>
                <a:pPr marL="0" marR="0" lvl="0" indent="0" defTabSz="91440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endParaRPr kumimoji="0" lang="es-ES" sz="1800" b="0" i="0" u="none" strike="noStrike" kern="0" cap="none" spc="0" normalizeH="0" baseline="0">
                  <a:ln>
                    <a:noFill/>
                  </a:ln>
                  <a:solidFill>
                    <a:srgbClr val="989898"/>
                  </a:solidFill>
                  <a:effectLst/>
                  <a:uLnTx/>
                  <a:uFillTx/>
                  <a:latin typeface="Arial"/>
                  <a:ea typeface="ＭＳ Ｐゴシック"/>
                </a:endParaRPr>
              </a:p>
            </xdr:txBody>
          </xdr:sp>
        </xdr:grpSp>
        <xdr:grpSp>
          <xdr:nvGrpSpPr>
            <xdr:cNvPr id="19" name="Group 247">
              <a:extLst>
                <a:ext uri="{FF2B5EF4-FFF2-40B4-BE49-F238E27FC236}">
                  <a16:creationId xmlns="" xmlns:a16="http://schemas.microsoft.com/office/drawing/2014/main" id="{00000000-0008-0000-0600-000013000000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879" y="510"/>
              <a:ext cx="3596" cy="3041"/>
              <a:chOff x="879" y="510"/>
              <a:chExt cx="3596" cy="3041"/>
            </a:xfrm>
            <a:grpFill/>
          </xdr:grpSpPr>
          <xdr:grpSp>
            <xdr:nvGrpSpPr>
              <xdr:cNvPr id="20" name="Group 8">
                <a:extLst>
                  <a:ext uri="{FF2B5EF4-FFF2-40B4-BE49-F238E27FC236}">
                    <a16:creationId xmlns="" xmlns:a16="http://schemas.microsoft.com/office/drawing/2014/main" id="{00000000-0008-0000-0600-000014000000}"/>
                  </a:ext>
                </a:extLst>
              </xdr:cNvPr>
              <xdr:cNvGrpSpPr>
                <a:grpSpLocks/>
              </xdr:cNvGrpSpPr>
            </xdr:nvGrpSpPr>
            <xdr:grpSpPr bwMode="auto">
              <a:xfrm>
                <a:off x="2062" y="658"/>
                <a:ext cx="1218" cy="762"/>
                <a:chOff x="2062" y="658"/>
                <a:chExt cx="1218" cy="762"/>
              </a:xfrm>
              <a:grpFill/>
            </xdr:grpSpPr>
            <xdr:sp macro="" textlink="">
              <xdr:nvSpPr>
                <xdr:cNvPr id="70" name="Freeform 9">
                  <a:extLst>
                    <a:ext uri="{FF2B5EF4-FFF2-40B4-BE49-F238E27FC236}">
                      <a16:creationId xmlns="" xmlns:a16="http://schemas.microsoft.com/office/drawing/2014/main" id="{00000000-0008-0000-0600-000046000000}"/>
                    </a:ext>
                  </a:extLst>
                </xdr:cNvPr>
                <xdr:cNvSpPr>
                  <a:spLocks/>
                </xdr:cNvSpPr>
              </xdr:nvSpPr>
              <xdr:spPr bwMode="auto">
                <a:xfrm>
                  <a:off x="2062" y="658"/>
                  <a:ext cx="1218" cy="762"/>
                </a:xfrm>
                <a:custGeom>
                  <a:avLst/>
                  <a:gdLst>
                    <a:gd name="T0" fmla="*/ 89 w 1218"/>
                    <a:gd name="T1" fmla="*/ 197 h 762"/>
                    <a:gd name="T2" fmla="*/ 137 w 1218"/>
                    <a:gd name="T3" fmla="*/ 29 h 762"/>
                    <a:gd name="T4" fmla="*/ 272 w 1218"/>
                    <a:gd name="T5" fmla="*/ 38 h 762"/>
                    <a:gd name="T6" fmla="*/ 391 w 1218"/>
                    <a:gd name="T7" fmla="*/ 5 h 762"/>
                    <a:gd name="T8" fmla="*/ 551 w 1218"/>
                    <a:gd name="T9" fmla="*/ 67 h 762"/>
                    <a:gd name="T10" fmla="*/ 674 w 1218"/>
                    <a:gd name="T11" fmla="*/ 20 h 762"/>
                    <a:gd name="T12" fmla="*/ 782 w 1218"/>
                    <a:gd name="T13" fmla="*/ 62 h 762"/>
                    <a:gd name="T14" fmla="*/ 938 w 1218"/>
                    <a:gd name="T15" fmla="*/ 44 h 762"/>
                    <a:gd name="T16" fmla="*/ 1064 w 1218"/>
                    <a:gd name="T17" fmla="*/ 98 h 762"/>
                    <a:gd name="T18" fmla="*/ 1070 w 1218"/>
                    <a:gd name="T19" fmla="*/ 170 h 762"/>
                    <a:gd name="T20" fmla="*/ 1214 w 1218"/>
                    <a:gd name="T21" fmla="*/ 224 h 762"/>
                    <a:gd name="T22" fmla="*/ 1094 w 1218"/>
                    <a:gd name="T23" fmla="*/ 368 h 762"/>
                    <a:gd name="T24" fmla="*/ 1052 w 1218"/>
                    <a:gd name="T25" fmla="*/ 596 h 762"/>
                    <a:gd name="T26" fmla="*/ 800 w 1218"/>
                    <a:gd name="T27" fmla="*/ 530 h 762"/>
                    <a:gd name="T28" fmla="*/ 710 w 1218"/>
                    <a:gd name="T29" fmla="*/ 572 h 762"/>
                    <a:gd name="T30" fmla="*/ 620 w 1218"/>
                    <a:gd name="T31" fmla="*/ 578 h 762"/>
                    <a:gd name="T32" fmla="*/ 542 w 1218"/>
                    <a:gd name="T33" fmla="*/ 650 h 762"/>
                    <a:gd name="T34" fmla="*/ 415 w 1218"/>
                    <a:gd name="T35" fmla="*/ 731 h 762"/>
                    <a:gd name="T36" fmla="*/ 324 w 1218"/>
                    <a:gd name="T37" fmla="*/ 748 h 762"/>
                    <a:gd name="T38" fmla="*/ 253 w 1218"/>
                    <a:gd name="T39" fmla="*/ 647 h 762"/>
                    <a:gd name="T40" fmla="*/ 170 w 1218"/>
                    <a:gd name="T41" fmla="*/ 626 h 762"/>
                    <a:gd name="T42" fmla="*/ 38 w 1218"/>
                    <a:gd name="T43" fmla="*/ 608 h 762"/>
                    <a:gd name="T44" fmla="*/ 62 w 1218"/>
                    <a:gd name="T45" fmla="*/ 530 h 762"/>
                    <a:gd name="T46" fmla="*/ 7 w 1218"/>
                    <a:gd name="T47" fmla="*/ 430 h 762"/>
                    <a:gd name="T48" fmla="*/ 20 w 1218"/>
                    <a:gd name="T49" fmla="*/ 374 h 762"/>
                    <a:gd name="T50" fmla="*/ 56 w 1218"/>
                    <a:gd name="T51" fmla="*/ 308 h 762"/>
                    <a:gd name="T52" fmla="*/ 89 w 1218"/>
                    <a:gd name="T53" fmla="*/ 197 h 762"/>
                  </a:gdLst>
                  <a:ahLst/>
                  <a:cxnLst>
                    <a:cxn ang="0">
                      <a:pos x="T0" y="T1"/>
                    </a:cxn>
                    <a:cxn ang="0">
                      <a:pos x="T2" y="T3"/>
                    </a:cxn>
                    <a:cxn ang="0">
                      <a:pos x="T4" y="T5"/>
                    </a:cxn>
                    <a:cxn ang="0">
                      <a:pos x="T6" y="T7"/>
                    </a:cxn>
                    <a:cxn ang="0">
                      <a:pos x="T8" y="T9"/>
                    </a:cxn>
                    <a:cxn ang="0">
                      <a:pos x="T10" y="T11"/>
                    </a:cxn>
                    <a:cxn ang="0">
                      <a:pos x="T12" y="T13"/>
                    </a:cxn>
                    <a:cxn ang="0">
                      <a:pos x="T14" y="T15"/>
                    </a:cxn>
                    <a:cxn ang="0">
                      <a:pos x="T16" y="T17"/>
                    </a:cxn>
                    <a:cxn ang="0">
                      <a:pos x="T18" y="T19"/>
                    </a:cxn>
                    <a:cxn ang="0">
                      <a:pos x="T20" y="T21"/>
                    </a:cxn>
                    <a:cxn ang="0">
                      <a:pos x="T22" y="T23"/>
                    </a:cxn>
                    <a:cxn ang="0">
                      <a:pos x="T24" y="T25"/>
                    </a:cxn>
                    <a:cxn ang="0">
                      <a:pos x="T26" y="T27"/>
                    </a:cxn>
                    <a:cxn ang="0">
                      <a:pos x="T28" y="T29"/>
                    </a:cxn>
                    <a:cxn ang="0">
                      <a:pos x="T30" y="T31"/>
                    </a:cxn>
                    <a:cxn ang="0">
                      <a:pos x="T32" y="T33"/>
                    </a:cxn>
                    <a:cxn ang="0">
                      <a:pos x="T34" y="T35"/>
                    </a:cxn>
                    <a:cxn ang="0">
                      <a:pos x="T36" y="T37"/>
                    </a:cxn>
                    <a:cxn ang="0">
                      <a:pos x="T38" y="T39"/>
                    </a:cxn>
                    <a:cxn ang="0">
                      <a:pos x="T40" y="T41"/>
                    </a:cxn>
                    <a:cxn ang="0">
                      <a:pos x="T42" y="T43"/>
                    </a:cxn>
                    <a:cxn ang="0">
                      <a:pos x="T44" y="T45"/>
                    </a:cxn>
                    <a:cxn ang="0">
                      <a:pos x="T46" y="T47"/>
                    </a:cxn>
                    <a:cxn ang="0">
                      <a:pos x="T48" y="T49"/>
                    </a:cxn>
                    <a:cxn ang="0">
                      <a:pos x="T50" y="T51"/>
                    </a:cxn>
                    <a:cxn ang="0">
                      <a:pos x="T52" y="T53"/>
                    </a:cxn>
                  </a:cxnLst>
                  <a:rect l="0" t="0" r="r" b="b"/>
                  <a:pathLst>
                    <a:path w="1218" h="762">
                      <a:moveTo>
                        <a:pt x="89" y="197"/>
                      </a:moveTo>
                      <a:cubicBezTo>
                        <a:pt x="102" y="150"/>
                        <a:pt x="107" y="55"/>
                        <a:pt x="137" y="29"/>
                      </a:cubicBezTo>
                      <a:cubicBezTo>
                        <a:pt x="167" y="3"/>
                        <a:pt x="230" y="42"/>
                        <a:pt x="272" y="38"/>
                      </a:cubicBezTo>
                      <a:cubicBezTo>
                        <a:pt x="314" y="34"/>
                        <a:pt x="345" y="0"/>
                        <a:pt x="391" y="5"/>
                      </a:cubicBezTo>
                      <a:cubicBezTo>
                        <a:pt x="437" y="10"/>
                        <a:pt x="504" y="65"/>
                        <a:pt x="551" y="67"/>
                      </a:cubicBezTo>
                      <a:cubicBezTo>
                        <a:pt x="598" y="69"/>
                        <a:pt x="636" y="21"/>
                        <a:pt x="674" y="20"/>
                      </a:cubicBezTo>
                      <a:cubicBezTo>
                        <a:pt x="712" y="19"/>
                        <a:pt x="738" y="58"/>
                        <a:pt x="782" y="62"/>
                      </a:cubicBezTo>
                      <a:cubicBezTo>
                        <a:pt x="826" y="66"/>
                        <a:pt x="891" y="38"/>
                        <a:pt x="938" y="44"/>
                      </a:cubicBezTo>
                      <a:cubicBezTo>
                        <a:pt x="985" y="50"/>
                        <a:pt x="1042" y="77"/>
                        <a:pt x="1064" y="98"/>
                      </a:cubicBezTo>
                      <a:cubicBezTo>
                        <a:pt x="1086" y="119"/>
                        <a:pt x="1045" y="149"/>
                        <a:pt x="1070" y="170"/>
                      </a:cubicBezTo>
                      <a:cubicBezTo>
                        <a:pt x="1095" y="191"/>
                        <a:pt x="1210" y="191"/>
                        <a:pt x="1214" y="224"/>
                      </a:cubicBezTo>
                      <a:cubicBezTo>
                        <a:pt x="1218" y="257"/>
                        <a:pt x="1121" y="306"/>
                        <a:pt x="1094" y="368"/>
                      </a:cubicBezTo>
                      <a:cubicBezTo>
                        <a:pt x="1067" y="430"/>
                        <a:pt x="1101" y="569"/>
                        <a:pt x="1052" y="596"/>
                      </a:cubicBezTo>
                      <a:cubicBezTo>
                        <a:pt x="1003" y="623"/>
                        <a:pt x="857" y="534"/>
                        <a:pt x="800" y="530"/>
                      </a:cubicBezTo>
                      <a:cubicBezTo>
                        <a:pt x="743" y="526"/>
                        <a:pt x="740" y="564"/>
                        <a:pt x="710" y="572"/>
                      </a:cubicBezTo>
                      <a:cubicBezTo>
                        <a:pt x="680" y="580"/>
                        <a:pt x="648" y="565"/>
                        <a:pt x="620" y="578"/>
                      </a:cubicBezTo>
                      <a:cubicBezTo>
                        <a:pt x="592" y="591"/>
                        <a:pt x="576" y="625"/>
                        <a:pt x="542" y="650"/>
                      </a:cubicBezTo>
                      <a:cubicBezTo>
                        <a:pt x="508" y="675"/>
                        <a:pt x="451" y="715"/>
                        <a:pt x="415" y="731"/>
                      </a:cubicBezTo>
                      <a:cubicBezTo>
                        <a:pt x="379" y="747"/>
                        <a:pt x="351" y="762"/>
                        <a:pt x="324" y="748"/>
                      </a:cubicBezTo>
                      <a:cubicBezTo>
                        <a:pt x="297" y="734"/>
                        <a:pt x="279" y="667"/>
                        <a:pt x="253" y="647"/>
                      </a:cubicBezTo>
                      <a:cubicBezTo>
                        <a:pt x="227" y="627"/>
                        <a:pt x="206" y="632"/>
                        <a:pt x="170" y="626"/>
                      </a:cubicBezTo>
                      <a:cubicBezTo>
                        <a:pt x="134" y="620"/>
                        <a:pt x="56" y="624"/>
                        <a:pt x="38" y="608"/>
                      </a:cubicBezTo>
                      <a:cubicBezTo>
                        <a:pt x="20" y="592"/>
                        <a:pt x="67" y="560"/>
                        <a:pt x="62" y="530"/>
                      </a:cubicBezTo>
                      <a:cubicBezTo>
                        <a:pt x="57" y="500"/>
                        <a:pt x="14" y="456"/>
                        <a:pt x="7" y="430"/>
                      </a:cubicBezTo>
                      <a:cubicBezTo>
                        <a:pt x="0" y="404"/>
                        <a:pt x="12" y="394"/>
                        <a:pt x="20" y="374"/>
                      </a:cubicBezTo>
                      <a:cubicBezTo>
                        <a:pt x="28" y="354"/>
                        <a:pt x="45" y="337"/>
                        <a:pt x="56" y="308"/>
                      </a:cubicBezTo>
                      <a:cubicBezTo>
                        <a:pt x="67" y="279"/>
                        <a:pt x="77" y="243"/>
                        <a:pt x="89" y="197"/>
                      </a:cubicBezTo>
                      <a:close/>
                    </a:path>
                  </a:pathLst>
                </a:custGeom>
                <a:grpFill/>
                <a:ln w="38100" cmpd="sng">
                  <a:solidFill>
                    <a:srgbClr val="989898"/>
                  </a:solidFill>
                  <a:round/>
                  <a:headEnd/>
                  <a:tailEnd/>
                </a:ln>
                <a:effectLst/>
                <a:extLst>
                  <a:ext uri="{AF507438-7753-43E0-B8FC-AC1667EBCBE1}">
                    <a14:hiddenEffects xmlns:a14="http://schemas.microsoft.com/office/drawing/2010/main">
                      <a:effectLst>
                        <a:outerShdw dist="35921" dir="2700000" algn="ctr" rotWithShape="0">
                          <a:schemeClr val="bg2"/>
                        </a:outerShdw>
                      </a:effectLst>
                    </a14:hiddenEffects>
                  </a:ext>
                </a:extLst>
              </xdr:spPr>
              <xdr:txBody>
                <a:bodyPr wrap="square"/>
                <a:lstStyle>
                  <a:defPPr>
                    <a:defRPr lang="en-US"/>
                  </a:defPPr>
                  <a:lvl1pPr algn="l" defTabSz="457200" rtl="0" fontAlgn="base">
                    <a:spcBef>
                      <a:spcPct val="0"/>
                    </a:spcBef>
                    <a:spcAft>
                      <a:spcPct val="0"/>
                    </a:spcAft>
                    <a:defRPr kern="1200">
                      <a:solidFill>
                        <a:schemeClr val="tx1"/>
                      </a:solidFill>
                      <a:latin typeface="Arial" pitchFamily="-65" charset="0"/>
                      <a:ea typeface="ＭＳ Ｐゴシック" pitchFamily="-65" charset="-128"/>
                      <a:cs typeface="ＭＳ Ｐゴシック" pitchFamily="-65" charset="-128"/>
                    </a:defRPr>
                  </a:lvl1pPr>
                  <a:lvl2pPr marL="457200" algn="l" defTabSz="457200" rtl="0" fontAlgn="base">
                    <a:spcBef>
                      <a:spcPct val="0"/>
                    </a:spcBef>
                    <a:spcAft>
                      <a:spcPct val="0"/>
                    </a:spcAft>
                    <a:defRPr kern="1200">
                      <a:solidFill>
                        <a:schemeClr val="tx1"/>
                      </a:solidFill>
                      <a:latin typeface="Arial" pitchFamily="-65" charset="0"/>
                      <a:ea typeface="ＭＳ Ｐゴシック" pitchFamily="-65" charset="-128"/>
                      <a:cs typeface="ＭＳ Ｐゴシック" pitchFamily="-65" charset="-128"/>
                    </a:defRPr>
                  </a:lvl2pPr>
                  <a:lvl3pPr marL="914400" algn="l" defTabSz="457200" rtl="0" fontAlgn="base">
                    <a:spcBef>
                      <a:spcPct val="0"/>
                    </a:spcBef>
                    <a:spcAft>
                      <a:spcPct val="0"/>
                    </a:spcAft>
                    <a:defRPr kern="1200">
                      <a:solidFill>
                        <a:schemeClr val="tx1"/>
                      </a:solidFill>
                      <a:latin typeface="Arial" pitchFamily="-65" charset="0"/>
                      <a:ea typeface="ＭＳ Ｐゴシック" pitchFamily="-65" charset="-128"/>
                      <a:cs typeface="ＭＳ Ｐゴシック" pitchFamily="-65" charset="-128"/>
                    </a:defRPr>
                  </a:lvl3pPr>
                  <a:lvl4pPr marL="1371600" algn="l" defTabSz="457200" rtl="0" fontAlgn="base">
                    <a:spcBef>
                      <a:spcPct val="0"/>
                    </a:spcBef>
                    <a:spcAft>
                      <a:spcPct val="0"/>
                    </a:spcAft>
                    <a:defRPr kern="1200">
                      <a:solidFill>
                        <a:schemeClr val="tx1"/>
                      </a:solidFill>
                      <a:latin typeface="Arial" pitchFamily="-65" charset="0"/>
                      <a:ea typeface="ＭＳ Ｐゴシック" pitchFamily="-65" charset="-128"/>
                      <a:cs typeface="ＭＳ Ｐゴシック" pitchFamily="-65" charset="-128"/>
                    </a:defRPr>
                  </a:lvl4pPr>
                  <a:lvl5pPr marL="1828800" algn="l" defTabSz="457200" rtl="0" fontAlgn="base">
                    <a:spcBef>
                      <a:spcPct val="0"/>
                    </a:spcBef>
                    <a:spcAft>
                      <a:spcPct val="0"/>
                    </a:spcAft>
                    <a:defRPr kern="1200">
                      <a:solidFill>
                        <a:schemeClr val="tx1"/>
                      </a:solidFill>
                      <a:latin typeface="Arial" pitchFamily="-65" charset="0"/>
                      <a:ea typeface="ＭＳ Ｐゴシック" pitchFamily="-65" charset="-128"/>
                      <a:cs typeface="ＭＳ Ｐゴシック" pitchFamily="-65" charset="-128"/>
                    </a:defRPr>
                  </a:lvl5pPr>
                  <a:lvl6pPr marL="2286000" algn="l" defTabSz="457200" rtl="0" eaLnBrk="1" latinLnBrk="0" hangingPunct="1">
                    <a:defRPr kern="1200">
                      <a:solidFill>
                        <a:schemeClr val="tx1"/>
                      </a:solidFill>
                      <a:latin typeface="Arial" pitchFamily="-65" charset="0"/>
                      <a:ea typeface="ＭＳ Ｐゴシック" pitchFamily="-65" charset="-128"/>
                      <a:cs typeface="ＭＳ Ｐゴシック" pitchFamily="-65" charset="-128"/>
                    </a:defRPr>
                  </a:lvl6pPr>
                  <a:lvl7pPr marL="2743200" algn="l" defTabSz="457200" rtl="0" eaLnBrk="1" latinLnBrk="0" hangingPunct="1">
                    <a:defRPr kern="1200">
                      <a:solidFill>
                        <a:schemeClr val="tx1"/>
                      </a:solidFill>
                      <a:latin typeface="Arial" pitchFamily="-65" charset="0"/>
                      <a:ea typeface="ＭＳ Ｐゴシック" pitchFamily="-65" charset="-128"/>
                      <a:cs typeface="ＭＳ Ｐゴシック" pitchFamily="-65" charset="-128"/>
                    </a:defRPr>
                  </a:lvl7pPr>
                  <a:lvl8pPr marL="3200400" algn="l" defTabSz="457200" rtl="0" eaLnBrk="1" latinLnBrk="0" hangingPunct="1">
                    <a:defRPr kern="1200">
                      <a:solidFill>
                        <a:schemeClr val="tx1"/>
                      </a:solidFill>
                      <a:latin typeface="Arial" pitchFamily="-65" charset="0"/>
                      <a:ea typeface="ＭＳ Ｐゴシック" pitchFamily="-65" charset="-128"/>
                      <a:cs typeface="ＭＳ Ｐゴシック" pitchFamily="-65" charset="-128"/>
                    </a:defRPr>
                  </a:lvl8pPr>
                  <a:lvl9pPr marL="3657600" algn="l" defTabSz="457200" rtl="0" eaLnBrk="1" latinLnBrk="0" hangingPunct="1">
                    <a:defRPr kern="1200">
                      <a:solidFill>
                        <a:schemeClr val="tx1"/>
                      </a:solidFill>
                      <a:latin typeface="Arial" pitchFamily="-65" charset="0"/>
                      <a:ea typeface="ＭＳ Ｐゴシック" pitchFamily="-65" charset="-128"/>
                      <a:cs typeface="ＭＳ Ｐゴシック" pitchFamily="-65" charset="-128"/>
                    </a:defRPr>
                  </a:lvl9pPr>
                </a:lstStyle>
                <a:p>
                  <a:pPr marL="0" marR="0" lvl="0" indent="0" defTabSz="91440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/>
                  </a:pPr>
                  <a:endParaRPr kumimoji="0" lang="es-ES" sz="1800" b="0" i="0" u="none" strike="noStrike" kern="0" cap="none" spc="0" normalizeH="0" baseline="0">
                    <a:ln>
                      <a:noFill/>
                    </a:ln>
                    <a:solidFill>
                      <a:srgbClr val="989898"/>
                    </a:solidFill>
                    <a:effectLst/>
                    <a:uLnTx/>
                    <a:uFillTx/>
                    <a:latin typeface="Arial"/>
                    <a:ea typeface="ＭＳ Ｐゴシック"/>
                  </a:endParaRPr>
                </a:p>
              </xdr:txBody>
            </xdr:sp>
            <xdr:grpSp>
              <xdr:nvGrpSpPr>
                <xdr:cNvPr id="71" name="Group 10">
                  <a:extLst>
                    <a:ext uri="{FF2B5EF4-FFF2-40B4-BE49-F238E27FC236}">
                      <a16:creationId xmlns="" xmlns:a16="http://schemas.microsoft.com/office/drawing/2014/main" id="{00000000-0008-0000-0600-000047000000}"/>
                    </a:ext>
                  </a:extLst>
                </xdr:cNvPr>
                <xdr:cNvGrpSpPr>
                  <a:grpSpLocks/>
                </xdr:cNvGrpSpPr>
              </xdr:nvGrpSpPr>
              <xdr:grpSpPr bwMode="auto">
                <a:xfrm>
                  <a:off x="2154" y="709"/>
                  <a:ext cx="907" cy="635"/>
                  <a:chOff x="2154" y="709"/>
                  <a:chExt cx="907" cy="635"/>
                </a:xfrm>
                <a:grpFill/>
              </xdr:grpSpPr>
              <xdr:sp macro="" textlink="">
                <xdr:nvSpPr>
                  <xdr:cNvPr id="72" name="Freeform 11">
                    <a:extLst>
                      <a:ext uri="{FF2B5EF4-FFF2-40B4-BE49-F238E27FC236}">
                        <a16:creationId xmlns="" xmlns:a16="http://schemas.microsoft.com/office/drawing/2014/main" id="{00000000-0008-0000-0600-000048000000}"/>
                      </a:ext>
                    </a:extLst>
                  </xdr:cNvPr>
                  <xdr:cNvSpPr>
                    <a:spLocks/>
                  </xdr:cNvSpPr>
                </xdr:nvSpPr>
                <xdr:spPr bwMode="auto">
                  <a:xfrm>
                    <a:off x="2154" y="799"/>
                    <a:ext cx="227" cy="545"/>
                  </a:xfrm>
                  <a:custGeom>
                    <a:avLst/>
                    <a:gdLst>
                      <a:gd name="T0" fmla="*/ 0 w 227"/>
                      <a:gd name="T1" fmla="*/ 0 h 545"/>
                      <a:gd name="T2" fmla="*/ 91 w 227"/>
                      <a:gd name="T3" fmla="*/ 46 h 545"/>
                      <a:gd name="T4" fmla="*/ 136 w 227"/>
                      <a:gd name="T5" fmla="*/ 46 h 545"/>
                      <a:gd name="T6" fmla="*/ 182 w 227"/>
                      <a:gd name="T7" fmla="*/ 91 h 545"/>
                      <a:gd name="T8" fmla="*/ 182 w 227"/>
                      <a:gd name="T9" fmla="*/ 182 h 545"/>
                      <a:gd name="T10" fmla="*/ 136 w 227"/>
                      <a:gd name="T11" fmla="*/ 272 h 545"/>
                      <a:gd name="T12" fmla="*/ 182 w 227"/>
                      <a:gd name="T13" fmla="*/ 408 h 545"/>
                      <a:gd name="T14" fmla="*/ 227 w 227"/>
                      <a:gd name="T15" fmla="*/ 454 h 545"/>
                      <a:gd name="T16" fmla="*/ 182 w 227"/>
                      <a:gd name="T17" fmla="*/ 545 h 545"/>
                    </a:gdLst>
                    <a:ahLst/>
                    <a:cxnLst>
                      <a:cxn ang="0">
                        <a:pos x="T0" y="T1"/>
                      </a:cxn>
                      <a:cxn ang="0">
                        <a:pos x="T2" y="T3"/>
                      </a:cxn>
                      <a:cxn ang="0">
                        <a:pos x="T4" y="T5"/>
                      </a:cxn>
                      <a:cxn ang="0">
                        <a:pos x="T6" y="T7"/>
                      </a:cxn>
                      <a:cxn ang="0">
                        <a:pos x="T8" y="T9"/>
                      </a:cxn>
                      <a:cxn ang="0">
                        <a:pos x="T10" y="T11"/>
                      </a:cxn>
                      <a:cxn ang="0">
                        <a:pos x="T12" y="T13"/>
                      </a:cxn>
                      <a:cxn ang="0">
                        <a:pos x="T14" y="T15"/>
                      </a:cxn>
                      <a:cxn ang="0">
                        <a:pos x="T16" y="T17"/>
                      </a:cxn>
                    </a:cxnLst>
                    <a:rect l="0" t="0" r="r" b="b"/>
                    <a:pathLst>
                      <a:path w="227" h="545">
                        <a:moveTo>
                          <a:pt x="0" y="0"/>
                        </a:moveTo>
                        <a:cubicBezTo>
                          <a:pt x="34" y="19"/>
                          <a:pt x="68" y="38"/>
                          <a:pt x="91" y="46"/>
                        </a:cubicBezTo>
                        <a:cubicBezTo>
                          <a:pt x="114" y="54"/>
                          <a:pt x="121" y="39"/>
                          <a:pt x="136" y="46"/>
                        </a:cubicBezTo>
                        <a:cubicBezTo>
                          <a:pt x="151" y="53"/>
                          <a:pt x="174" y="68"/>
                          <a:pt x="182" y="91"/>
                        </a:cubicBezTo>
                        <a:cubicBezTo>
                          <a:pt x="190" y="114"/>
                          <a:pt x="190" y="152"/>
                          <a:pt x="182" y="182"/>
                        </a:cubicBezTo>
                        <a:cubicBezTo>
                          <a:pt x="174" y="212"/>
                          <a:pt x="136" y="234"/>
                          <a:pt x="136" y="272"/>
                        </a:cubicBezTo>
                        <a:cubicBezTo>
                          <a:pt x="136" y="310"/>
                          <a:pt x="167" y="378"/>
                          <a:pt x="182" y="408"/>
                        </a:cubicBezTo>
                        <a:cubicBezTo>
                          <a:pt x="197" y="438"/>
                          <a:pt x="227" y="431"/>
                          <a:pt x="227" y="454"/>
                        </a:cubicBezTo>
                        <a:cubicBezTo>
                          <a:pt x="227" y="477"/>
                          <a:pt x="204" y="511"/>
                          <a:pt x="182" y="545"/>
                        </a:cubicBezTo>
                      </a:path>
                    </a:pathLst>
                  </a:custGeom>
                  <a:grpFill/>
                  <a:ln w="9525">
                    <a:solidFill>
                      <a:srgbClr val="989898"/>
                    </a:solidFill>
                    <a:round/>
                    <a:headEnd/>
                    <a:tailEnd/>
                  </a:ln>
                  <a:effectLst/>
                  <a:extLst>
                    <a:ext uri="{AF507438-7753-43E0-B8FC-AC1667EBCBE1}">
                      <a14:hiddenEffects xmlns:a14="http://schemas.microsoft.com/office/drawing/2010/main">
                        <a:effectLst>
                          <a:outerShdw dist="35921" dir="2700000" algn="ctr" rotWithShape="0">
                            <a:schemeClr val="bg2"/>
                          </a:outerShdw>
                        </a:effectLst>
                      </a14:hiddenEffects>
                    </a:ext>
                  </a:extLst>
                </xdr:spPr>
                <xdr:txBody>
                  <a:bodyPr wrap="square"/>
                  <a:lstStyle>
                    <a:defPPr>
                      <a:defRPr lang="en-US"/>
                    </a:defPPr>
                    <a:lvl1pPr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1pPr>
                    <a:lvl2pPr marL="4572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2pPr>
                    <a:lvl3pPr marL="9144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3pPr>
                    <a:lvl4pPr marL="13716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4pPr>
                    <a:lvl5pPr marL="18288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5pPr>
                    <a:lvl6pPr marL="22860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6pPr>
                    <a:lvl7pPr marL="27432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7pPr>
                    <a:lvl8pPr marL="32004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8pPr>
                    <a:lvl9pPr marL="36576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9pPr>
                  </a:lstStyle>
                  <a:p>
                    <a:pPr marL="0" marR="0" lvl="0" indent="0" defTabSz="91440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/>
                    </a:pPr>
                    <a:endParaRPr kumimoji="0" lang="es-ES" sz="1800" b="0" i="0" u="none" strike="noStrike" kern="0" cap="none" spc="0" normalizeH="0" baseline="0">
                      <a:ln>
                        <a:noFill/>
                      </a:ln>
                      <a:solidFill>
                        <a:srgbClr val="989898"/>
                      </a:solidFill>
                      <a:effectLst/>
                      <a:uLnTx/>
                      <a:uFillTx/>
                      <a:latin typeface="Arial"/>
                      <a:ea typeface="ＭＳ Ｐゴシック"/>
                    </a:endParaRPr>
                  </a:p>
                </xdr:txBody>
              </xdr:sp>
              <xdr:sp macro="" textlink="">
                <xdr:nvSpPr>
                  <xdr:cNvPr id="73" name="Freeform 12">
                    <a:extLst>
                      <a:ext uri="{FF2B5EF4-FFF2-40B4-BE49-F238E27FC236}">
                        <a16:creationId xmlns="" xmlns:a16="http://schemas.microsoft.com/office/drawing/2014/main" id="{00000000-0008-0000-0600-000049000000}"/>
                      </a:ext>
                    </a:extLst>
                  </xdr:cNvPr>
                  <xdr:cNvSpPr>
                    <a:spLocks/>
                  </xdr:cNvSpPr>
                </xdr:nvSpPr>
                <xdr:spPr bwMode="auto">
                  <a:xfrm>
                    <a:off x="2336" y="720"/>
                    <a:ext cx="250" cy="177"/>
                  </a:xfrm>
                  <a:custGeom>
                    <a:avLst/>
                    <a:gdLst>
                      <a:gd name="T0" fmla="*/ 0 w 250"/>
                      <a:gd name="T1" fmla="*/ 170 h 177"/>
                      <a:gd name="T2" fmla="*/ 90 w 250"/>
                      <a:gd name="T3" fmla="*/ 170 h 177"/>
                      <a:gd name="T4" fmla="*/ 90 w 250"/>
                      <a:gd name="T5" fmla="*/ 125 h 177"/>
                      <a:gd name="T6" fmla="*/ 136 w 250"/>
                      <a:gd name="T7" fmla="*/ 79 h 177"/>
                      <a:gd name="T8" fmla="*/ 226 w 250"/>
                      <a:gd name="T9" fmla="*/ 79 h 177"/>
                      <a:gd name="T10" fmla="*/ 226 w 250"/>
                      <a:gd name="T11" fmla="*/ 34 h 177"/>
                      <a:gd name="T12" fmla="*/ 250 w 250"/>
                      <a:gd name="T13" fmla="*/ 0 h 177"/>
                    </a:gdLst>
                    <a:ahLst/>
                    <a:cxnLst>
                      <a:cxn ang="0">
                        <a:pos x="T0" y="T1"/>
                      </a:cxn>
                      <a:cxn ang="0">
                        <a:pos x="T2" y="T3"/>
                      </a:cxn>
                      <a:cxn ang="0">
                        <a:pos x="T4" y="T5"/>
                      </a:cxn>
                      <a:cxn ang="0">
                        <a:pos x="T6" y="T7"/>
                      </a:cxn>
                      <a:cxn ang="0">
                        <a:pos x="T8" y="T9"/>
                      </a:cxn>
                      <a:cxn ang="0">
                        <a:pos x="T10" y="T11"/>
                      </a:cxn>
                      <a:cxn ang="0">
                        <a:pos x="T12" y="T13"/>
                      </a:cxn>
                    </a:cxnLst>
                    <a:rect l="0" t="0" r="r" b="b"/>
                    <a:pathLst>
                      <a:path w="250" h="177">
                        <a:moveTo>
                          <a:pt x="0" y="170"/>
                        </a:moveTo>
                        <a:cubicBezTo>
                          <a:pt x="37" y="173"/>
                          <a:pt x="75" y="177"/>
                          <a:pt x="90" y="170"/>
                        </a:cubicBezTo>
                        <a:cubicBezTo>
                          <a:pt x="105" y="163"/>
                          <a:pt x="82" y="140"/>
                          <a:pt x="90" y="125"/>
                        </a:cubicBezTo>
                        <a:cubicBezTo>
                          <a:pt x="98" y="110"/>
                          <a:pt x="113" y="87"/>
                          <a:pt x="136" y="79"/>
                        </a:cubicBezTo>
                        <a:cubicBezTo>
                          <a:pt x="159" y="71"/>
                          <a:pt x="211" y="86"/>
                          <a:pt x="226" y="79"/>
                        </a:cubicBezTo>
                        <a:cubicBezTo>
                          <a:pt x="241" y="72"/>
                          <a:pt x="222" y="47"/>
                          <a:pt x="226" y="34"/>
                        </a:cubicBezTo>
                        <a:cubicBezTo>
                          <a:pt x="230" y="21"/>
                          <a:pt x="245" y="7"/>
                          <a:pt x="250" y="0"/>
                        </a:cubicBezTo>
                      </a:path>
                    </a:pathLst>
                  </a:custGeom>
                  <a:grpFill/>
                  <a:ln w="9525">
                    <a:solidFill>
                      <a:srgbClr val="989898"/>
                    </a:solidFill>
                    <a:round/>
                    <a:headEnd/>
                    <a:tailEnd/>
                  </a:ln>
                  <a:effectLst/>
                  <a:extLst>
                    <a:ext uri="{AF507438-7753-43E0-B8FC-AC1667EBCBE1}">
                      <a14:hiddenEffects xmlns:a14="http://schemas.microsoft.com/office/drawing/2010/main">
                        <a:effectLst>
                          <a:outerShdw dist="35921" dir="2700000" algn="ctr" rotWithShape="0">
                            <a:schemeClr val="bg2"/>
                          </a:outerShdw>
                        </a:effectLst>
                      </a14:hiddenEffects>
                    </a:ext>
                  </a:extLst>
                </xdr:spPr>
                <xdr:txBody>
                  <a:bodyPr wrap="square"/>
                  <a:lstStyle>
                    <a:defPPr>
                      <a:defRPr lang="en-US"/>
                    </a:defPPr>
                    <a:lvl1pPr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1pPr>
                    <a:lvl2pPr marL="4572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2pPr>
                    <a:lvl3pPr marL="9144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3pPr>
                    <a:lvl4pPr marL="13716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4pPr>
                    <a:lvl5pPr marL="18288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5pPr>
                    <a:lvl6pPr marL="22860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6pPr>
                    <a:lvl7pPr marL="27432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7pPr>
                    <a:lvl8pPr marL="32004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8pPr>
                    <a:lvl9pPr marL="36576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9pPr>
                  </a:lstStyle>
                  <a:p>
                    <a:pPr marL="0" marR="0" lvl="0" indent="0" defTabSz="91440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/>
                    </a:pPr>
                    <a:endParaRPr kumimoji="0" lang="es-ES" sz="1800" b="0" i="0" u="none" strike="noStrike" kern="0" cap="none" spc="0" normalizeH="0" baseline="0">
                      <a:ln>
                        <a:noFill/>
                      </a:ln>
                      <a:solidFill>
                        <a:srgbClr val="989898"/>
                      </a:solidFill>
                      <a:effectLst/>
                      <a:uLnTx/>
                      <a:uFillTx/>
                      <a:latin typeface="Arial"/>
                      <a:ea typeface="ＭＳ Ｐゴシック"/>
                    </a:endParaRPr>
                  </a:p>
                </xdr:txBody>
              </xdr:sp>
              <xdr:sp macro="" textlink="">
                <xdr:nvSpPr>
                  <xdr:cNvPr id="74" name="Freeform 13">
                    <a:extLst>
                      <a:ext uri="{FF2B5EF4-FFF2-40B4-BE49-F238E27FC236}">
                        <a16:creationId xmlns="" xmlns:a16="http://schemas.microsoft.com/office/drawing/2014/main" id="{00000000-0008-0000-0600-00004A000000}"/>
                      </a:ext>
                    </a:extLst>
                  </xdr:cNvPr>
                  <xdr:cNvSpPr>
                    <a:spLocks/>
                  </xdr:cNvSpPr>
                </xdr:nvSpPr>
                <xdr:spPr bwMode="auto">
                  <a:xfrm>
                    <a:off x="2426" y="791"/>
                    <a:ext cx="242" cy="151"/>
                  </a:xfrm>
                  <a:custGeom>
                    <a:avLst/>
                    <a:gdLst>
                      <a:gd name="T0" fmla="*/ 0 w 242"/>
                      <a:gd name="T1" fmla="*/ 99 h 151"/>
                      <a:gd name="T2" fmla="*/ 91 w 242"/>
                      <a:gd name="T3" fmla="*/ 144 h 151"/>
                      <a:gd name="T4" fmla="*/ 227 w 242"/>
                      <a:gd name="T5" fmla="*/ 54 h 151"/>
                      <a:gd name="T6" fmla="*/ 182 w 242"/>
                      <a:gd name="T7" fmla="*/ 8 h 151"/>
                      <a:gd name="T8" fmla="*/ 136 w 242"/>
                      <a:gd name="T9" fmla="*/ 8 h 151"/>
                    </a:gdLst>
                    <a:ahLst/>
                    <a:cxnLst>
                      <a:cxn ang="0">
                        <a:pos x="T0" y="T1"/>
                      </a:cxn>
                      <a:cxn ang="0">
                        <a:pos x="T2" y="T3"/>
                      </a:cxn>
                      <a:cxn ang="0">
                        <a:pos x="T4" y="T5"/>
                      </a:cxn>
                      <a:cxn ang="0">
                        <a:pos x="T6" y="T7"/>
                      </a:cxn>
                      <a:cxn ang="0">
                        <a:pos x="T8" y="T9"/>
                      </a:cxn>
                    </a:cxnLst>
                    <a:rect l="0" t="0" r="r" b="b"/>
                    <a:pathLst>
                      <a:path w="242" h="151">
                        <a:moveTo>
                          <a:pt x="0" y="99"/>
                        </a:moveTo>
                        <a:cubicBezTo>
                          <a:pt x="26" y="125"/>
                          <a:pt x="53" y="151"/>
                          <a:pt x="91" y="144"/>
                        </a:cubicBezTo>
                        <a:cubicBezTo>
                          <a:pt x="129" y="137"/>
                          <a:pt x="212" y="77"/>
                          <a:pt x="227" y="54"/>
                        </a:cubicBezTo>
                        <a:cubicBezTo>
                          <a:pt x="242" y="31"/>
                          <a:pt x="197" y="16"/>
                          <a:pt x="182" y="8"/>
                        </a:cubicBezTo>
                        <a:cubicBezTo>
                          <a:pt x="167" y="0"/>
                          <a:pt x="151" y="4"/>
                          <a:pt x="136" y="8"/>
                        </a:cubicBezTo>
                      </a:path>
                    </a:pathLst>
                  </a:custGeom>
                  <a:grpFill/>
                  <a:ln w="9525">
                    <a:solidFill>
                      <a:srgbClr val="989898"/>
                    </a:solidFill>
                    <a:round/>
                    <a:headEnd/>
                    <a:tailEnd/>
                  </a:ln>
                  <a:effectLst/>
                  <a:extLst>
                    <a:ext uri="{AF507438-7753-43E0-B8FC-AC1667EBCBE1}">
                      <a14:hiddenEffects xmlns:a14="http://schemas.microsoft.com/office/drawing/2010/main">
                        <a:effectLst>
                          <a:outerShdw dist="35921" dir="2700000" algn="ctr" rotWithShape="0">
                            <a:schemeClr val="bg2"/>
                          </a:outerShdw>
                        </a:effectLst>
                      </a14:hiddenEffects>
                    </a:ext>
                  </a:extLst>
                </xdr:spPr>
                <xdr:txBody>
                  <a:bodyPr wrap="square"/>
                  <a:lstStyle>
                    <a:defPPr>
                      <a:defRPr lang="en-US"/>
                    </a:defPPr>
                    <a:lvl1pPr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1pPr>
                    <a:lvl2pPr marL="4572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2pPr>
                    <a:lvl3pPr marL="9144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3pPr>
                    <a:lvl4pPr marL="13716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4pPr>
                    <a:lvl5pPr marL="18288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5pPr>
                    <a:lvl6pPr marL="22860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6pPr>
                    <a:lvl7pPr marL="27432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7pPr>
                    <a:lvl8pPr marL="32004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8pPr>
                    <a:lvl9pPr marL="36576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9pPr>
                  </a:lstStyle>
                  <a:p>
                    <a:pPr marL="0" marR="0" lvl="0" indent="0" defTabSz="91440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/>
                    </a:pPr>
                    <a:endParaRPr kumimoji="0" lang="es-ES" sz="1800" b="0" i="0" u="none" strike="noStrike" kern="0" cap="none" spc="0" normalizeH="0" baseline="0">
                      <a:ln>
                        <a:noFill/>
                      </a:ln>
                      <a:solidFill>
                        <a:srgbClr val="989898"/>
                      </a:solidFill>
                      <a:effectLst/>
                      <a:uLnTx/>
                      <a:uFillTx/>
                      <a:latin typeface="Arial"/>
                      <a:ea typeface="ＭＳ Ｐゴシック"/>
                    </a:endParaRPr>
                  </a:p>
                </xdr:txBody>
              </xdr:sp>
              <xdr:sp macro="" textlink="">
                <xdr:nvSpPr>
                  <xdr:cNvPr id="75" name="Freeform 14">
                    <a:extLst>
                      <a:ext uri="{FF2B5EF4-FFF2-40B4-BE49-F238E27FC236}">
                        <a16:creationId xmlns="" xmlns:a16="http://schemas.microsoft.com/office/drawing/2014/main" id="{00000000-0008-0000-0600-00004B000000}"/>
                      </a:ext>
                    </a:extLst>
                  </xdr:cNvPr>
                  <xdr:cNvSpPr>
                    <a:spLocks/>
                  </xdr:cNvSpPr>
                </xdr:nvSpPr>
                <xdr:spPr bwMode="auto">
                  <a:xfrm>
                    <a:off x="2601" y="890"/>
                    <a:ext cx="101" cy="336"/>
                  </a:xfrm>
                  <a:custGeom>
                    <a:avLst/>
                    <a:gdLst>
                      <a:gd name="T0" fmla="*/ 101 w 101"/>
                      <a:gd name="T1" fmla="*/ 336 h 336"/>
                      <a:gd name="T2" fmla="*/ 52 w 101"/>
                      <a:gd name="T3" fmla="*/ 272 h 336"/>
                      <a:gd name="T4" fmla="*/ 52 w 101"/>
                      <a:gd name="T5" fmla="*/ 227 h 336"/>
                      <a:gd name="T6" fmla="*/ 52 w 101"/>
                      <a:gd name="T7" fmla="*/ 181 h 336"/>
                      <a:gd name="T8" fmla="*/ 7 w 101"/>
                      <a:gd name="T9" fmla="*/ 91 h 336"/>
                      <a:gd name="T10" fmla="*/ 7 w 101"/>
                      <a:gd name="T11" fmla="*/ 45 h 336"/>
                      <a:gd name="T12" fmla="*/ 7 w 101"/>
                      <a:gd name="T13" fmla="*/ 0 h 336"/>
                    </a:gdLst>
                    <a:ahLst/>
                    <a:cxnLst>
                      <a:cxn ang="0">
                        <a:pos x="T0" y="T1"/>
                      </a:cxn>
                      <a:cxn ang="0">
                        <a:pos x="T2" y="T3"/>
                      </a:cxn>
                      <a:cxn ang="0">
                        <a:pos x="T4" y="T5"/>
                      </a:cxn>
                      <a:cxn ang="0">
                        <a:pos x="T6" y="T7"/>
                      </a:cxn>
                      <a:cxn ang="0">
                        <a:pos x="T8" y="T9"/>
                      </a:cxn>
                      <a:cxn ang="0">
                        <a:pos x="T10" y="T11"/>
                      </a:cxn>
                      <a:cxn ang="0">
                        <a:pos x="T12" y="T13"/>
                      </a:cxn>
                    </a:cxnLst>
                    <a:rect l="0" t="0" r="r" b="b"/>
                    <a:pathLst>
                      <a:path w="101" h="336">
                        <a:moveTo>
                          <a:pt x="101" y="336"/>
                        </a:moveTo>
                        <a:cubicBezTo>
                          <a:pt x="93" y="326"/>
                          <a:pt x="60" y="290"/>
                          <a:pt x="52" y="272"/>
                        </a:cubicBezTo>
                        <a:cubicBezTo>
                          <a:pt x="44" y="254"/>
                          <a:pt x="52" y="242"/>
                          <a:pt x="52" y="227"/>
                        </a:cubicBezTo>
                        <a:cubicBezTo>
                          <a:pt x="52" y="212"/>
                          <a:pt x="59" y="204"/>
                          <a:pt x="52" y="181"/>
                        </a:cubicBezTo>
                        <a:cubicBezTo>
                          <a:pt x="45" y="158"/>
                          <a:pt x="14" y="114"/>
                          <a:pt x="7" y="91"/>
                        </a:cubicBezTo>
                        <a:cubicBezTo>
                          <a:pt x="0" y="68"/>
                          <a:pt x="7" y="60"/>
                          <a:pt x="7" y="45"/>
                        </a:cubicBezTo>
                        <a:cubicBezTo>
                          <a:pt x="7" y="30"/>
                          <a:pt x="7" y="15"/>
                          <a:pt x="7" y="0"/>
                        </a:cubicBezTo>
                      </a:path>
                    </a:pathLst>
                  </a:custGeom>
                  <a:grpFill/>
                  <a:ln w="9525">
                    <a:solidFill>
                      <a:srgbClr val="989898"/>
                    </a:solidFill>
                    <a:round/>
                    <a:headEnd/>
                    <a:tailEnd/>
                  </a:ln>
                  <a:effectLst/>
                  <a:extLst>
                    <a:ext uri="{AF507438-7753-43E0-B8FC-AC1667EBCBE1}">
                      <a14:hiddenEffects xmlns:a14="http://schemas.microsoft.com/office/drawing/2010/main">
                        <a:effectLst>
                          <a:outerShdw dist="35921" dir="2700000" algn="ctr" rotWithShape="0">
                            <a:schemeClr val="bg2"/>
                          </a:outerShdw>
                        </a:effectLst>
                      </a14:hiddenEffects>
                    </a:ext>
                  </a:extLst>
                </xdr:spPr>
                <xdr:txBody>
                  <a:bodyPr wrap="square"/>
                  <a:lstStyle>
                    <a:defPPr>
                      <a:defRPr lang="en-US"/>
                    </a:defPPr>
                    <a:lvl1pPr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1pPr>
                    <a:lvl2pPr marL="4572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2pPr>
                    <a:lvl3pPr marL="9144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3pPr>
                    <a:lvl4pPr marL="13716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4pPr>
                    <a:lvl5pPr marL="18288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5pPr>
                    <a:lvl6pPr marL="22860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6pPr>
                    <a:lvl7pPr marL="27432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7pPr>
                    <a:lvl8pPr marL="32004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8pPr>
                    <a:lvl9pPr marL="36576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9pPr>
                  </a:lstStyle>
                  <a:p>
                    <a:pPr marL="0" marR="0" lvl="0" indent="0" defTabSz="91440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/>
                    </a:pPr>
                    <a:endParaRPr kumimoji="0" lang="es-ES" sz="1800" b="0" i="0" u="none" strike="noStrike" kern="0" cap="none" spc="0" normalizeH="0" baseline="0">
                      <a:ln>
                        <a:noFill/>
                      </a:ln>
                      <a:solidFill>
                        <a:srgbClr val="989898"/>
                      </a:solidFill>
                      <a:effectLst/>
                      <a:uLnTx/>
                      <a:uFillTx/>
                      <a:latin typeface="Arial"/>
                      <a:ea typeface="ＭＳ Ｐゴシック"/>
                    </a:endParaRPr>
                  </a:p>
                </xdr:txBody>
              </xdr:sp>
              <xdr:sp macro="" textlink="">
                <xdr:nvSpPr>
                  <xdr:cNvPr id="76" name="Freeform 15">
                    <a:extLst>
                      <a:ext uri="{FF2B5EF4-FFF2-40B4-BE49-F238E27FC236}">
                        <a16:creationId xmlns="" xmlns:a16="http://schemas.microsoft.com/office/drawing/2014/main" id="{00000000-0008-0000-0600-00004C000000}"/>
                      </a:ext>
                    </a:extLst>
                  </xdr:cNvPr>
                  <xdr:cNvSpPr>
                    <a:spLocks/>
                  </xdr:cNvSpPr>
                </xdr:nvSpPr>
                <xdr:spPr bwMode="auto">
                  <a:xfrm>
                    <a:off x="2653" y="709"/>
                    <a:ext cx="190" cy="144"/>
                  </a:xfrm>
                  <a:custGeom>
                    <a:avLst/>
                    <a:gdLst>
                      <a:gd name="T0" fmla="*/ 182 w 190"/>
                      <a:gd name="T1" fmla="*/ 0 h 144"/>
                      <a:gd name="T2" fmla="*/ 182 w 190"/>
                      <a:gd name="T3" fmla="*/ 90 h 144"/>
                      <a:gd name="T4" fmla="*/ 136 w 190"/>
                      <a:gd name="T5" fmla="*/ 136 h 144"/>
                      <a:gd name="T6" fmla="*/ 91 w 190"/>
                      <a:gd name="T7" fmla="*/ 136 h 144"/>
                      <a:gd name="T8" fmla="*/ 0 w 190"/>
                      <a:gd name="T9" fmla="*/ 136 h 144"/>
                    </a:gdLst>
                    <a:ahLst/>
                    <a:cxnLst>
                      <a:cxn ang="0">
                        <a:pos x="T0" y="T1"/>
                      </a:cxn>
                      <a:cxn ang="0">
                        <a:pos x="T2" y="T3"/>
                      </a:cxn>
                      <a:cxn ang="0">
                        <a:pos x="T4" y="T5"/>
                      </a:cxn>
                      <a:cxn ang="0">
                        <a:pos x="T6" y="T7"/>
                      </a:cxn>
                      <a:cxn ang="0">
                        <a:pos x="T8" y="T9"/>
                      </a:cxn>
                    </a:cxnLst>
                    <a:rect l="0" t="0" r="r" b="b"/>
                    <a:pathLst>
                      <a:path w="190" h="144">
                        <a:moveTo>
                          <a:pt x="182" y="0"/>
                        </a:moveTo>
                        <a:cubicBezTo>
                          <a:pt x="186" y="33"/>
                          <a:pt x="190" y="67"/>
                          <a:pt x="182" y="90"/>
                        </a:cubicBezTo>
                        <a:cubicBezTo>
                          <a:pt x="174" y="113"/>
                          <a:pt x="151" y="128"/>
                          <a:pt x="136" y="136"/>
                        </a:cubicBezTo>
                        <a:cubicBezTo>
                          <a:pt x="121" y="144"/>
                          <a:pt x="114" y="136"/>
                          <a:pt x="91" y="136"/>
                        </a:cubicBezTo>
                        <a:cubicBezTo>
                          <a:pt x="68" y="136"/>
                          <a:pt x="34" y="136"/>
                          <a:pt x="0" y="136"/>
                        </a:cubicBezTo>
                      </a:path>
                    </a:pathLst>
                  </a:custGeom>
                  <a:grpFill/>
                  <a:ln w="9525">
                    <a:solidFill>
                      <a:srgbClr val="989898"/>
                    </a:solidFill>
                    <a:round/>
                    <a:headEnd/>
                    <a:tailEnd/>
                  </a:ln>
                  <a:effectLst/>
                  <a:extLst>
                    <a:ext uri="{AF507438-7753-43E0-B8FC-AC1667EBCBE1}">
                      <a14:hiddenEffects xmlns:a14="http://schemas.microsoft.com/office/drawing/2010/main">
                        <a:effectLst>
                          <a:outerShdw dist="35921" dir="2700000" algn="ctr" rotWithShape="0">
                            <a:schemeClr val="bg2"/>
                          </a:outerShdw>
                        </a:effectLst>
                      </a14:hiddenEffects>
                    </a:ext>
                  </a:extLst>
                </xdr:spPr>
                <xdr:txBody>
                  <a:bodyPr wrap="square"/>
                  <a:lstStyle>
                    <a:defPPr>
                      <a:defRPr lang="en-US"/>
                    </a:defPPr>
                    <a:lvl1pPr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1pPr>
                    <a:lvl2pPr marL="4572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2pPr>
                    <a:lvl3pPr marL="9144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3pPr>
                    <a:lvl4pPr marL="13716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4pPr>
                    <a:lvl5pPr marL="18288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5pPr>
                    <a:lvl6pPr marL="22860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6pPr>
                    <a:lvl7pPr marL="27432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7pPr>
                    <a:lvl8pPr marL="32004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8pPr>
                    <a:lvl9pPr marL="36576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9pPr>
                  </a:lstStyle>
                  <a:p>
                    <a:pPr marL="0" marR="0" lvl="0" indent="0" defTabSz="91440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/>
                    </a:pPr>
                    <a:endParaRPr kumimoji="0" lang="es-ES" sz="1800" b="0" i="0" u="none" strike="noStrike" kern="0" cap="none" spc="0" normalizeH="0" baseline="0">
                      <a:ln>
                        <a:noFill/>
                      </a:ln>
                      <a:solidFill>
                        <a:srgbClr val="989898"/>
                      </a:solidFill>
                      <a:effectLst/>
                      <a:uLnTx/>
                      <a:uFillTx/>
                      <a:latin typeface="Arial"/>
                      <a:ea typeface="ＭＳ Ｐゴシック"/>
                    </a:endParaRPr>
                  </a:p>
                </xdr:txBody>
              </xdr:sp>
              <xdr:sp macro="" textlink="">
                <xdr:nvSpPr>
                  <xdr:cNvPr id="77" name="Freeform 16">
                    <a:extLst>
                      <a:ext uri="{FF2B5EF4-FFF2-40B4-BE49-F238E27FC236}">
                        <a16:creationId xmlns="" xmlns:a16="http://schemas.microsoft.com/office/drawing/2014/main" id="{00000000-0008-0000-0600-00004D000000}"/>
                      </a:ext>
                    </a:extLst>
                  </xdr:cNvPr>
                  <xdr:cNvSpPr>
                    <a:spLocks/>
                  </xdr:cNvSpPr>
                </xdr:nvSpPr>
                <xdr:spPr bwMode="auto">
                  <a:xfrm>
                    <a:off x="2789" y="709"/>
                    <a:ext cx="272" cy="188"/>
                  </a:xfrm>
                  <a:custGeom>
                    <a:avLst/>
                    <a:gdLst>
                      <a:gd name="T0" fmla="*/ 272 w 272"/>
                      <a:gd name="T1" fmla="*/ 0 h 188"/>
                      <a:gd name="T2" fmla="*/ 227 w 272"/>
                      <a:gd name="T3" fmla="*/ 45 h 188"/>
                      <a:gd name="T4" fmla="*/ 182 w 272"/>
                      <a:gd name="T5" fmla="*/ 136 h 188"/>
                      <a:gd name="T6" fmla="*/ 91 w 272"/>
                      <a:gd name="T7" fmla="*/ 181 h 188"/>
                      <a:gd name="T8" fmla="*/ 46 w 272"/>
                      <a:gd name="T9" fmla="*/ 181 h 188"/>
                      <a:gd name="T10" fmla="*/ 0 w 272"/>
                      <a:gd name="T11" fmla="*/ 136 h 188"/>
                    </a:gdLst>
                    <a:ahLst/>
                    <a:cxnLst>
                      <a:cxn ang="0">
                        <a:pos x="T0" y="T1"/>
                      </a:cxn>
                      <a:cxn ang="0">
                        <a:pos x="T2" y="T3"/>
                      </a:cxn>
                      <a:cxn ang="0">
                        <a:pos x="T4" y="T5"/>
                      </a:cxn>
                      <a:cxn ang="0">
                        <a:pos x="T6" y="T7"/>
                      </a:cxn>
                      <a:cxn ang="0">
                        <a:pos x="T8" y="T9"/>
                      </a:cxn>
                      <a:cxn ang="0">
                        <a:pos x="T10" y="T11"/>
                      </a:cxn>
                    </a:cxnLst>
                    <a:rect l="0" t="0" r="r" b="b"/>
                    <a:pathLst>
                      <a:path w="272" h="188">
                        <a:moveTo>
                          <a:pt x="272" y="0"/>
                        </a:moveTo>
                        <a:cubicBezTo>
                          <a:pt x="257" y="11"/>
                          <a:pt x="242" y="22"/>
                          <a:pt x="227" y="45"/>
                        </a:cubicBezTo>
                        <a:cubicBezTo>
                          <a:pt x="212" y="68"/>
                          <a:pt x="205" y="113"/>
                          <a:pt x="182" y="136"/>
                        </a:cubicBezTo>
                        <a:cubicBezTo>
                          <a:pt x="159" y="159"/>
                          <a:pt x="114" y="174"/>
                          <a:pt x="91" y="181"/>
                        </a:cubicBezTo>
                        <a:cubicBezTo>
                          <a:pt x="68" y="188"/>
                          <a:pt x="61" y="188"/>
                          <a:pt x="46" y="181"/>
                        </a:cubicBezTo>
                        <a:cubicBezTo>
                          <a:pt x="31" y="174"/>
                          <a:pt x="15" y="155"/>
                          <a:pt x="0" y="136"/>
                        </a:cubicBezTo>
                      </a:path>
                    </a:pathLst>
                  </a:custGeom>
                  <a:grpFill/>
                  <a:ln w="9525">
                    <a:solidFill>
                      <a:srgbClr val="989898"/>
                    </a:solidFill>
                    <a:round/>
                    <a:headEnd/>
                    <a:tailEnd/>
                  </a:ln>
                  <a:effectLst/>
                  <a:extLst>
                    <a:ext uri="{AF507438-7753-43E0-B8FC-AC1667EBCBE1}">
                      <a14:hiddenEffects xmlns:a14="http://schemas.microsoft.com/office/drawing/2010/main">
                        <a:effectLst>
                          <a:outerShdw dist="35921" dir="2700000" algn="ctr" rotWithShape="0">
                            <a:schemeClr val="bg2"/>
                          </a:outerShdw>
                        </a:effectLst>
                      </a14:hiddenEffects>
                    </a:ext>
                  </a:extLst>
                </xdr:spPr>
                <xdr:txBody>
                  <a:bodyPr wrap="square"/>
                  <a:lstStyle>
                    <a:defPPr>
                      <a:defRPr lang="en-US"/>
                    </a:defPPr>
                    <a:lvl1pPr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1pPr>
                    <a:lvl2pPr marL="4572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2pPr>
                    <a:lvl3pPr marL="9144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3pPr>
                    <a:lvl4pPr marL="13716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4pPr>
                    <a:lvl5pPr marL="18288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5pPr>
                    <a:lvl6pPr marL="22860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6pPr>
                    <a:lvl7pPr marL="27432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7pPr>
                    <a:lvl8pPr marL="32004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8pPr>
                    <a:lvl9pPr marL="36576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9pPr>
                  </a:lstStyle>
                  <a:p>
                    <a:pPr marL="0" marR="0" lvl="0" indent="0" defTabSz="91440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/>
                    </a:pPr>
                    <a:endParaRPr kumimoji="0" lang="es-ES" sz="1800" b="0" i="0" u="none" strike="noStrike" kern="0" cap="none" spc="0" normalizeH="0" baseline="0">
                      <a:ln>
                        <a:noFill/>
                      </a:ln>
                      <a:solidFill>
                        <a:srgbClr val="989898"/>
                      </a:solidFill>
                      <a:effectLst/>
                      <a:uLnTx/>
                      <a:uFillTx/>
                      <a:latin typeface="Arial"/>
                      <a:ea typeface="ＭＳ Ｐゴシック"/>
                    </a:endParaRPr>
                  </a:p>
                </xdr:txBody>
              </xdr:sp>
              <xdr:sp macro="" textlink="">
                <xdr:nvSpPr>
                  <xdr:cNvPr id="78" name="Freeform 17">
                    <a:extLst>
                      <a:ext uri="{FF2B5EF4-FFF2-40B4-BE49-F238E27FC236}">
                        <a16:creationId xmlns="" xmlns:a16="http://schemas.microsoft.com/office/drawing/2014/main" id="{00000000-0008-0000-0600-00004E000000}"/>
                      </a:ext>
                    </a:extLst>
                  </xdr:cNvPr>
                  <xdr:cNvSpPr>
                    <a:spLocks/>
                  </xdr:cNvSpPr>
                </xdr:nvSpPr>
                <xdr:spPr bwMode="auto">
                  <a:xfrm>
                    <a:off x="2782" y="890"/>
                    <a:ext cx="238" cy="342"/>
                  </a:xfrm>
                  <a:custGeom>
                    <a:avLst/>
                    <a:gdLst>
                      <a:gd name="T0" fmla="*/ 53 w 238"/>
                      <a:gd name="T1" fmla="*/ 0 h 342"/>
                      <a:gd name="T2" fmla="*/ 98 w 238"/>
                      <a:gd name="T3" fmla="*/ 91 h 342"/>
                      <a:gd name="T4" fmla="*/ 7 w 238"/>
                      <a:gd name="T5" fmla="*/ 136 h 342"/>
                      <a:gd name="T6" fmla="*/ 53 w 238"/>
                      <a:gd name="T7" fmla="*/ 181 h 342"/>
                      <a:gd name="T8" fmla="*/ 189 w 238"/>
                      <a:gd name="T9" fmla="*/ 227 h 342"/>
                      <a:gd name="T10" fmla="*/ 234 w 238"/>
                      <a:gd name="T11" fmla="*/ 272 h 342"/>
                      <a:gd name="T12" fmla="*/ 214 w 238"/>
                      <a:gd name="T13" fmla="*/ 342 h 342"/>
                    </a:gdLst>
                    <a:ahLst/>
                    <a:cxnLst>
                      <a:cxn ang="0">
                        <a:pos x="T0" y="T1"/>
                      </a:cxn>
                      <a:cxn ang="0">
                        <a:pos x="T2" y="T3"/>
                      </a:cxn>
                      <a:cxn ang="0">
                        <a:pos x="T4" y="T5"/>
                      </a:cxn>
                      <a:cxn ang="0">
                        <a:pos x="T6" y="T7"/>
                      </a:cxn>
                      <a:cxn ang="0">
                        <a:pos x="T8" y="T9"/>
                      </a:cxn>
                      <a:cxn ang="0">
                        <a:pos x="T10" y="T11"/>
                      </a:cxn>
                      <a:cxn ang="0">
                        <a:pos x="T12" y="T13"/>
                      </a:cxn>
                    </a:cxnLst>
                    <a:rect l="0" t="0" r="r" b="b"/>
                    <a:pathLst>
                      <a:path w="238" h="342">
                        <a:moveTo>
                          <a:pt x="53" y="0"/>
                        </a:moveTo>
                        <a:cubicBezTo>
                          <a:pt x="79" y="34"/>
                          <a:pt x="106" y="68"/>
                          <a:pt x="98" y="91"/>
                        </a:cubicBezTo>
                        <a:cubicBezTo>
                          <a:pt x="90" y="114"/>
                          <a:pt x="14" y="121"/>
                          <a:pt x="7" y="136"/>
                        </a:cubicBezTo>
                        <a:cubicBezTo>
                          <a:pt x="0" y="151"/>
                          <a:pt x="23" y="166"/>
                          <a:pt x="53" y="181"/>
                        </a:cubicBezTo>
                        <a:cubicBezTo>
                          <a:pt x="83" y="196"/>
                          <a:pt x="159" y="212"/>
                          <a:pt x="189" y="227"/>
                        </a:cubicBezTo>
                        <a:cubicBezTo>
                          <a:pt x="219" y="242"/>
                          <a:pt x="230" y="253"/>
                          <a:pt x="234" y="272"/>
                        </a:cubicBezTo>
                        <a:cubicBezTo>
                          <a:pt x="238" y="291"/>
                          <a:pt x="218" y="328"/>
                          <a:pt x="214" y="342"/>
                        </a:cubicBezTo>
                      </a:path>
                    </a:pathLst>
                  </a:custGeom>
                  <a:grpFill/>
                  <a:ln w="9525">
                    <a:solidFill>
                      <a:srgbClr val="989898"/>
                    </a:solidFill>
                    <a:round/>
                    <a:headEnd/>
                    <a:tailEnd/>
                  </a:ln>
                  <a:effectLst/>
                  <a:extLst>
                    <a:ext uri="{AF507438-7753-43E0-B8FC-AC1667EBCBE1}">
                      <a14:hiddenEffects xmlns:a14="http://schemas.microsoft.com/office/drawing/2010/main">
                        <a:effectLst>
                          <a:outerShdw dist="35921" dir="2700000" algn="ctr" rotWithShape="0">
                            <a:schemeClr val="bg2"/>
                          </a:outerShdw>
                        </a:effectLst>
                      </a14:hiddenEffects>
                    </a:ext>
                  </a:extLst>
                </xdr:spPr>
                <xdr:txBody>
                  <a:bodyPr wrap="square"/>
                  <a:lstStyle>
                    <a:defPPr>
                      <a:defRPr lang="en-US"/>
                    </a:defPPr>
                    <a:lvl1pPr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1pPr>
                    <a:lvl2pPr marL="4572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2pPr>
                    <a:lvl3pPr marL="9144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3pPr>
                    <a:lvl4pPr marL="13716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4pPr>
                    <a:lvl5pPr marL="18288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5pPr>
                    <a:lvl6pPr marL="22860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6pPr>
                    <a:lvl7pPr marL="27432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7pPr>
                    <a:lvl8pPr marL="32004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8pPr>
                    <a:lvl9pPr marL="36576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9pPr>
                  </a:lstStyle>
                  <a:p>
                    <a:pPr marL="0" marR="0" lvl="0" indent="0" defTabSz="91440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/>
                    </a:pPr>
                    <a:endParaRPr kumimoji="0" lang="es-ES" sz="1800" b="0" i="0" u="none" strike="noStrike" kern="0" cap="none" spc="0" normalizeH="0" baseline="0">
                      <a:ln>
                        <a:noFill/>
                      </a:ln>
                      <a:solidFill>
                        <a:srgbClr val="989898"/>
                      </a:solidFill>
                      <a:effectLst/>
                      <a:uLnTx/>
                      <a:uFillTx/>
                      <a:latin typeface="Arial"/>
                      <a:ea typeface="ＭＳ Ｐゴシック"/>
                    </a:endParaRPr>
                  </a:p>
                </xdr:txBody>
              </xdr:sp>
              <xdr:sp macro="" textlink="">
                <xdr:nvSpPr>
                  <xdr:cNvPr id="79" name="Freeform 18">
                    <a:extLst>
                      <a:ext uri="{FF2B5EF4-FFF2-40B4-BE49-F238E27FC236}">
                        <a16:creationId xmlns="" xmlns:a16="http://schemas.microsoft.com/office/drawing/2014/main" id="{00000000-0008-0000-0600-00004F000000}"/>
                      </a:ext>
                    </a:extLst>
                  </xdr:cNvPr>
                  <xdr:cNvSpPr>
                    <a:spLocks/>
                  </xdr:cNvSpPr>
                </xdr:nvSpPr>
                <xdr:spPr bwMode="auto">
                  <a:xfrm>
                    <a:off x="2624" y="1006"/>
                    <a:ext cx="165" cy="23"/>
                  </a:xfrm>
                  <a:custGeom>
                    <a:avLst/>
                    <a:gdLst>
                      <a:gd name="T0" fmla="*/ 165 w 165"/>
                      <a:gd name="T1" fmla="*/ 20 h 23"/>
                      <a:gd name="T2" fmla="*/ 120 w 165"/>
                      <a:gd name="T3" fmla="*/ 20 h 23"/>
                      <a:gd name="T4" fmla="*/ 0 w 165"/>
                      <a:gd name="T5" fmla="*/ 0 h 23"/>
                    </a:gdLst>
                    <a:ahLst/>
                    <a:cxnLst>
                      <a:cxn ang="0">
                        <a:pos x="T0" y="T1"/>
                      </a:cxn>
                      <a:cxn ang="0">
                        <a:pos x="T2" y="T3"/>
                      </a:cxn>
                      <a:cxn ang="0">
                        <a:pos x="T4" y="T5"/>
                      </a:cxn>
                    </a:cxnLst>
                    <a:rect l="0" t="0" r="r" b="b"/>
                    <a:pathLst>
                      <a:path w="165" h="23">
                        <a:moveTo>
                          <a:pt x="165" y="20"/>
                        </a:moveTo>
                        <a:cubicBezTo>
                          <a:pt x="154" y="20"/>
                          <a:pt x="147" y="23"/>
                          <a:pt x="120" y="20"/>
                        </a:cubicBezTo>
                        <a:cubicBezTo>
                          <a:pt x="93" y="17"/>
                          <a:pt x="25" y="4"/>
                          <a:pt x="0" y="0"/>
                        </a:cubicBezTo>
                      </a:path>
                    </a:pathLst>
                  </a:custGeom>
                  <a:grpFill/>
                  <a:ln w="9525">
                    <a:solidFill>
                      <a:srgbClr val="989898"/>
                    </a:solidFill>
                    <a:round/>
                    <a:headEnd/>
                    <a:tailEnd/>
                  </a:ln>
                  <a:effectLst/>
                  <a:extLst>
                    <a:ext uri="{AF507438-7753-43E0-B8FC-AC1667EBCBE1}">
                      <a14:hiddenEffects xmlns:a14="http://schemas.microsoft.com/office/drawing/2010/main">
                        <a:effectLst>
                          <a:outerShdw dist="35921" dir="2700000" algn="ctr" rotWithShape="0">
                            <a:schemeClr val="bg2"/>
                          </a:outerShdw>
                        </a:effectLst>
                      </a14:hiddenEffects>
                    </a:ext>
                  </a:extLst>
                </xdr:spPr>
                <xdr:txBody>
                  <a:bodyPr wrap="square"/>
                  <a:lstStyle>
                    <a:defPPr>
                      <a:defRPr lang="en-US"/>
                    </a:defPPr>
                    <a:lvl1pPr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1pPr>
                    <a:lvl2pPr marL="4572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2pPr>
                    <a:lvl3pPr marL="9144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3pPr>
                    <a:lvl4pPr marL="13716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4pPr>
                    <a:lvl5pPr marL="18288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5pPr>
                    <a:lvl6pPr marL="22860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6pPr>
                    <a:lvl7pPr marL="27432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7pPr>
                    <a:lvl8pPr marL="32004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8pPr>
                    <a:lvl9pPr marL="36576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9pPr>
                  </a:lstStyle>
                  <a:p>
                    <a:pPr marL="0" marR="0" lvl="0" indent="0" defTabSz="91440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/>
                    </a:pPr>
                    <a:endParaRPr kumimoji="0" lang="es-ES" sz="1800" b="0" i="0" u="none" strike="noStrike" kern="0" cap="none" spc="0" normalizeH="0" baseline="0">
                      <a:ln>
                        <a:noFill/>
                      </a:ln>
                      <a:solidFill>
                        <a:srgbClr val="989898"/>
                      </a:solidFill>
                      <a:effectLst/>
                      <a:uLnTx/>
                      <a:uFillTx/>
                      <a:latin typeface="Arial"/>
                      <a:ea typeface="ＭＳ Ｐゴシック"/>
                    </a:endParaRPr>
                  </a:p>
                </xdr:txBody>
              </xdr:sp>
            </xdr:grpSp>
          </xdr:grpSp>
          <xdr:grpSp>
            <xdr:nvGrpSpPr>
              <xdr:cNvPr id="21" name="Group 23">
                <a:extLst>
                  <a:ext uri="{FF2B5EF4-FFF2-40B4-BE49-F238E27FC236}">
                    <a16:creationId xmlns="" xmlns:a16="http://schemas.microsoft.com/office/drawing/2014/main" id="{00000000-0008-0000-0600-000015000000}"/>
                  </a:ext>
                </a:extLst>
              </xdr:cNvPr>
              <xdr:cNvGrpSpPr>
                <a:grpSpLocks/>
              </xdr:cNvGrpSpPr>
            </xdr:nvGrpSpPr>
            <xdr:grpSpPr bwMode="auto">
              <a:xfrm>
                <a:off x="879" y="510"/>
                <a:ext cx="1323" cy="788"/>
                <a:chOff x="879" y="510"/>
                <a:chExt cx="1323" cy="788"/>
              </a:xfrm>
              <a:grpFill/>
            </xdr:grpSpPr>
            <xdr:sp macro="" textlink="">
              <xdr:nvSpPr>
                <xdr:cNvPr id="63" name="Freeform 24">
                  <a:extLst>
                    <a:ext uri="{FF2B5EF4-FFF2-40B4-BE49-F238E27FC236}">
                      <a16:creationId xmlns="" xmlns:a16="http://schemas.microsoft.com/office/drawing/2014/main" id="{00000000-0008-0000-0600-00003F000000}"/>
                    </a:ext>
                  </a:extLst>
                </xdr:cNvPr>
                <xdr:cNvSpPr>
                  <a:spLocks/>
                </xdr:cNvSpPr>
              </xdr:nvSpPr>
              <xdr:spPr bwMode="auto">
                <a:xfrm>
                  <a:off x="879" y="510"/>
                  <a:ext cx="1323" cy="788"/>
                </a:xfrm>
                <a:custGeom>
                  <a:avLst/>
                  <a:gdLst>
                    <a:gd name="T0" fmla="*/ 141 w 1323"/>
                    <a:gd name="T1" fmla="*/ 153 h 788"/>
                    <a:gd name="T2" fmla="*/ 187 w 1323"/>
                    <a:gd name="T3" fmla="*/ 153 h 788"/>
                    <a:gd name="T4" fmla="*/ 277 w 1323"/>
                    <a:gd name="T5" fmla="*/ 153 h 788"/>
                    <a:gd name="T6" fmla="*/ 323 w 1323"/>
                    <a:gd name="T7" fmla="*/ 62 h 788"/>
                    <a:gd name="T8" fmla="*/ 435 w 1323"/>
                    <a:gd name="T9" fmla="*/ 0 h 788"/>
                    <a:gd name="T10" fmla="*/ 595 w 1323"/>
                    <a:gd name="T11" fmla="*/ 62 h 788"/>
                    <a:gd name="T12" fmla="*/ 640 w 1323"/>
                    <a:gd name="T13" fmla="*/ 108 h 788"/>
                    <a:gd name="T14" fmla="*/ 731 w 1323"/>
                    <a:gd name="T15" fmla="*/ 108 h 788"/>
                    <a:gd name="T16" fmla="*/ 987 w 1323"/>
                    <a:gd name="T17" fmla="*/ 96 h 788"/>
                    <a:gd name="T18" fmla="*/ 1139 w 1323"/>
                    <a:gd name="T19" fmla="*/ 153 h 788"/>
                    <a:gd name="T20" fmla="*/ 1299 w 1323"/>
                    <a:gd name="T21" fmla="*/ 168 h 788"/>
                    <a:gd name="T22" fmla="*/ 1281 w 1323"/>
                    <a:gd name="T23" fmla="*/ 297 h 788"/>
                    <a:gd name="T24" fmla="*/ 1239 w 1323"/>
                    <a:gd name="T25" fmla="*/ 450 h 788"/>
                    <a:gd name="T26" fmla="*/ 1137 w 1323"/>
                    <a:gd name="T27" fmla="*/ 618 h 788"/>
                    <a:gd name="T28" fmla="*/ 1029 w 1323"/>
                    <a:gd name="T29" fmla="*/ 666 h 788"/>
                    <a:gd name="T30" fmla="*/ 686 w 1323"/>
                    <a:gd name="T31" fmla="*/ 607 h 788"/>
                    <a:gd name="T32" fmla="*/ 561 w 1323"/>
                    <a:gd name="T33" fmla="*/ 768 h 788"/>
                    <a:gd name="T34" fmla="*/ 459 w 1323"/>
                    <a:gd name="T35" fmla="*/ 726 h 788"/>
                    <a:gd name="T36" fmla="*/ 368 w 1323"/>
                    <a:gd name="T37" fmla="*/ 743 h 788"/>
                    <a:gd name="T38" fmla="*/ 323 w 1323"/>
                    <a:gd name="T39" fmla="*/ 743 h 788"/>
                    <a:gd name="T40" fmla="*/ 297 w 1323"/>
                    <a:gd name="T41" fmla="*/ 642 h 788"/>
                    <a:gd name="T42" fmla="*/ 189 w 1323"/>
                    <a:gd name="T43" fmla="*/ 660 h 788"/>
                    <a:gd name="T44" fmla="*/ 96 w 1323"/>
                    <a:gd name="T45" fmla="*/ 697 h 788"/>
                    <a:gd name="T46" fmla="*/ 141 w 1323"/>
                    <a:gd name="T47" fmla="*/ 607 h 788"/>
                    <a:gd name="T48" fmla="*/ 187 w 1323"/>
                    <a:gd name="T49" fmla="*/ 561 h 788"/>
                    <a:gd name="T50" fmla="*/ 135 w 1323"/>
                    <a:gd name="T51" fmla="*/ 522 h 788"/>
                    <a:gd name="T52" fmla="*/ 51 w 1323"/>
                    <a:gd name="T53" fmla="*/ 425 h 788"/>
                    <a:gd name="T54" fmla="*/ 96 w 1323"/>
                    <a:gd name="T55" fmla="*/ 380 h 788"/>
                    <a:gd name="T56" fmla="*/ 3 w 1323"/>
                    <a:gd name="T57" fmla="*/ 294 h 788"/>
                    <a:gd name="T58" fmla="*/ 75 w 1323"/>
                    <a:gd name="T59" fmla="*/ 204 h 788"/>
                    <a:gd name="T60" fmla="*/ 141 w 1323"/>
                    <a:gd name="T61" fmla="*/ 153 h 788"/>
                  </a:gdLst>
                  <a:ahLst/>
                  <a:cxnLst>
                    <a:cxn ang="0">
                      <a:pos x="T0" y="T1"/>
                    </a:cxn>
                    <a:cxn ang="0">
                      <a:pos x="T2" y="T3"/>
                    </a:cxn>
                    <a:cxn ang="0">
                      <a:pos x="T4" y="T5"/>
                    </a:cxn>
                    <a:cxn ang="0">
                      <a:pos x="T6" y="T7"/>
                    </a:cxn>
                    <a:cxn ang="0">
                      <a:pos x="T8" y="T9"/>
                    </a:cxn>
                    <a:cxn ang="0">
                      <a:pos x="T10" y="T11"/>
                    </a:cxn>
                    <a:cxn ang="0">
                      <a:pos x="T12" y="T13"/>
                    </a:cxn>
                    <a:cxn ang="0">
                      <a:pos x="T14" y="T15"/>
                    </a:cxn>
                    <a:cxn ang="0">
                      <a:pos x="T16" y="T17"/>
                    </a:cxn>
                    <a:cxn ang="0">
                      <a:pos x="T18" y="T19"/>
                    </a:cxn>
                    <a:cxn ang="0">
                      <a:pos x="T20" y="T21"/>
                    </a:cxn>
                    <a:cxn ang="0">
                      <a:pos x="T22" y="T23"/>
                    </a:cxn>
                    <a:cxn ang="0">
                      <a:pos x="T24" y="T25"/>
                    </a:cxn>
                    <a:cxn ang="0">
                      <a:pos x="T26" y="T27"/>
                    </a:cxn>
                    <a:cxn ang="0">
                      <a:pos x="T28" y="T29"/>
                    </a:cxn>
                    <a:cxn ang="0">
                      <a:pos x="T30" y="T31"/>
                    </a:cxn>
                    <a:cxn ang="0">
                      <a:pos x="T32" y="T33"/>
                    </a:cxn>
                    <a:cxn ang="0">
                      <a:pos x="T34" y="T35"/>
                    </a:cxn>
                    <a:cxn ang="0">
                      <a:pos x="T36" y="T37"/>
                    </a:cxn>
                    <a:cxn ang="0">
                      <a:pos x="T38" y="T39"/>
                    </a:cxn>
                    <a:cxn ang="0">
                      <a:pos x="T40" y="T41"/>
                    </a:cxn>
                    <a:cxn ang="0">
                      <a:pos x="T42" y="T43"/>
                    </a:cxn>
                    <a:cxn ang="0">
                      <a:pos x="T44" y="T45"/>
                    </a:cxn>
                    <a:cxn ang="0">
                      <a:pos x="T46" y="T47"/>
                    </a:cxn>
                    <a:cxn ang="0">
                      <a:pos x="T48" y="T49"/>
                    </a:cxn>
                    <a:cxn ang="0">
                      <a:pos x="T50" y="T51"/>
                    </a:cxn>
                    <a:cxn ang="0">
                      <a:pos x="T52" y="T53"/>
                    </a:cxn>
                    <a:cxn ang="0">
                      <a:pos x="T54" y="T55"/>
                    </a:cxn>
                    <a:cxn ang="0">
                      <a:pos x="T56" y="T57"/>
                    </a:cxn>
                    <a:cxn ang="0">
                      <a:pos x="T58" y="T59"/>
                    </a:cxn>
                    <a:cxn ang="0">
                      <a:pos x="T60" y="T61"/>
                    </a:cxn>
                  </a:cxnLst>
                  <a:rect l="0" t="0" r="r" b="b"/>
                  <a:pathLst>
                    <a:path w="1323" h="788">
                      <a:moveTo>
                        <a:pt x="141" y="153"/>
                      </a:moveTo>
                      <a:cubicBezTo>
                        <a:pt x="164" y="145"/>
                        <a:pt x="164" y="153"/>
                        <a:pt x="187" y="153"/>
                      </a:cubicBezTo>
                      <a:cubicBezTo>
                        <a:pt x="210" y="153"/>
                        <a:pt x="254" y="168"/>
                        <a:pt x="277" y="153"/>
                      </a:cubicBezTo>
                      <a:cubicBezTo>
                        <a:pt x="300" y="138"/>
                        <a:pt x="297" y="88"/>
                        <a:pt x="323" y="62"/>
                      </a:cubicBezTo>
                      <a:cubicBezTo>
                        <a:pt x="349" y="36"/>
                        <a:pt x="390" y="0"/>
                        <a:pt x="435" y="0"/>
                      </a:cubicBezTo>
                      <a:cubicBezTo>
                        <a:pt x="480" y="0"/>
                        <a:pt x="561" y="44"/>
                        <a:pt x="595" y="62"/>
                      </a:cubicBezTo>
                      <a:cubicBezTo>
                        <a:pt x="629" y="80"/>
                        <a:pt x="617" y="100"/>
                        <a:pt x="640" y="108"/>
                      </a:cubicBezTo>
                      <a:cubicBezTo>
                        <a:pt x="663" y="116"/>
                        <a:pt x="673" y="110"/>
                        <a:pt x="731" y="108"/>
                      </a:cubicBezTo>
                      <a:cubicBezTo>
                        <a:pt x="789" y="106"/>
                        <a:pt x="919" y="88"/>
                        <a:pt x="987" y="96"/>
                      </a:cubicBezTo>
                      <a:cubicBezTo>
                        <a:pt x="1055" y="104"/>
                        <a:pt x="1087" y="141"/>
                        <a:pt x="1139" y="153"/>
                      </a:cubicBezTo>
                      <a:cubicBezTo>
                        <a:pt x="1191" y="165"/>
                        <a:pt x="1275" y="144"/>
                        <a:pt x="1299" y="168"/>
                      </a:cubicBezTo>
                      <a:cubicBezTo>
                        <a:pt x="1323" y="192"/>
                        <a:pt x="1291" y="250"/>
                        <a:pt x="1281" y="297"/>
                      </a:cubicBezTo>
                      <a:cubicBezTo>
                        <a:pt x="1271" y="344"/>
                        <a:pt x="1263" y="397"/>
                        <a:pt x="1239" y="450"/>
                      </a:cubicBezTo>
                      <a:cubicBezTo>
                        <a:pt x="1215" y="503"/>
                        <a:pt x="1172" y="582"/>
                        <a:pt x="1137" y="618"/>
                      </a:cubicBezTo>
                      <a:cubicBezTo>
                        <a:pt x="1102" y="654"/>
                        <a:pt x="1104" y="668"/>
                        <a:pt x="1029" y="666"/>
                      </a:cubicBezTo>
                      <a:cubicBezTo>
                        <a:pt x="954" y="664"/>
                        <a:pt x="764" y="590"/>
                        <a:pt x="686" y="607"/>
                      </a:cubicBezTo>
                      <a:cubicBezTo>
                        <a:pt x="608" y="624"/>
                        <a:pt x="599" y="748"/>
                        <a:pt x="561" y="768"/>
                      </a:cubicBezTo>
                      <a:cubicBezTo>
                        <a:pt x="523" y="788"/>
                        <a:pt x="491" y="730"/>
                        <a:pt x="459" y="726"/>
                      </a:cubicBezTo>
                      <a:cubicBezTo>
                        <a:pt x="427" y="722"/>
                        <a:pt x="391" y="740"/>
                        <a:pt x="368" y="743"/>
                      </a:cubicBezTo>
                      <a:cubicBezTo>
                        <a:pt x="345" y="746"/>
                        <a:pt x="335" y="760"/>
                        <a:pt x="323" y="743"/>
                      </a:cubicBezTo>
                      <a:cubicBezTo>
                        <a:pt x="311" y="726"/>
                        <a:pt x="319" y="656"/>
                        <a:pt x="297" y="642"/>
                      </a:cubicBezTo>
                      <a:cubicBezTo>
                        <a:pt x="275" y="628"/>
                        <a:pt x="222" y="651"/>
                        <a:pt x="189" y="660"/>
                      </a:cubicBezTo>
                      <a:cubicBezTo>
                        <a:pt x="156" y="669"/>
                        <a:pt x="104" y="706"/>
                        <a:pt x="96" y="697"/>
                      </a:cubicBezTo>
                      <a:cubicBezTo>
                        <a:pt x="88" y="688"/>
                        <a:pt x="126" y="630"/>
                        <a:pt x="141" y="607"/>
                      </a:cubicBezTo>
                      <a:cubicBezTo>
                        <a:pt x="156" y="584"/>
                        <a:pt x="188" y="575"/>
                        <a:pt x="187" y="561"/>
                      </a:cubicBezTo>
                      <a:cubicBezTo>
                        <a:pt x="186" y="547"/>
                        <a:pt x="158" y="545"/>
                        <a:pt x="135" y="522"/>
                      </a:cubicBezTo>
                      <a:cubicBezTo>
                        <a:pt x="112" y="499"/>
                        <a:pt x="57" y="449"/>
                        <a:pt x="51" y="425"/>
                      </a:cubicBezTo>
                      <a:cubicBezTo>
                        <a:pt x="45" y="401"/>
                        <a:pt x="104" y="402"/>
                        <a:pt x="96" y="380"/>
                      </a:cubicBezTo>
                      <a:cubicBezTo>
                        <a:pt x="88" y="358"/>
                        <a:pt x="6" y="323"/>
                        <a:pt x="3" y="294"/>
                      </a:cubicBezTo>
                      <a:cubicBezTo>
                        <a:pt x="0" y="265"/>
                        <a:pt x="52" y="228"/>
                        <a:pt x="75" y="204"/>
                      </a:cubicBezTo>
                      <a:cubicBezTo>
                        <a:pt x="98" y="180"/>
                        <a:pt x="127" y="164"/>
                        <a:pt x="141" y="153"/>
                      </a:cubicBezTo>
                      <a:close/>
                    </a:path>
                  </a:pathLst>
                </a:custGeom>
                <a:grpFill/>
                <a:ln w="38100" cmpd="sng">
                  <a:solidFill>
                    <a:srgbClr val="989898"/>
                  </a:solidFill>
                  <a:round/>
                  <a:headEnd/>
                  <a:tailEnd/>
                </a:ln>
                <a:effectLst/>
                <a:extLst>
                  <a:ext uri="{AF507438-7753-43E0-B8FC-AC1667EBCBE1}">
                    <a14:hiddenEffects xmlns:a14="http://schemas.microsoft.com/office/drawing/2010/main">
                      <a:effectLst>
                        <a:outerShdw dist="35921" dir="2700000" algn="ctr" rotWithShape="0">
                          <a:schemeClr val="bg2"/>
                        </a:outerShdw>
                      </a:effectLst>
                    </a14:hiddenEffects>
                  </a:ext>
                </a:extLst>
              </xdr:spPr>
              <xdr:txBody>
                <a:bodyPr wrap="square"/>
                <a:lstStyle>
                  <a:defPPr>
                    <a:defRPr lang="en-US"/>
                  </a:defPPr>
                  <a:lvl1pPr algn="l" defTabSz="457200" rtl="0" fontAlgn="base">
                    <a:spcBef>
                      <a:spcPct val="0"/>
                    </a:spcBef>
                    <a:spcAft>
                      <a:spcPct val="0"/>
                    </a:spcAft>
                    <a:defRPr kern="1200">
                      <a:solidFill>
                        <a:schemeClr val="tx1"/>
                      </a:solidFill>
                      <a:latin typeface="Arial" pitchFamily="-65" charset="0"/>
                      <a:ea typeface="ＭＳ Ｐゴシック" pitchFamily="-65" charset="-128"/>
                      <a:cs typeface="ＭＳ Ｐゴシック" pitchFamily="-65" charset="-128"/>
                    </a:defRPr>
                  </a:lvl1pPr>
                  <a:lvl2pPr marL="457200" algn="l" defTabSz="457200" rtl="0" fontAlgn="base">
                    <a:spcBef>
                      <a:spcPct val="0"/>
                    </a:spcBef>
                    <a:spcAft>
                      <a:spcPct val="0"/>
                    </a:spcAft>
                    <a:defRPr kern="1200">
                      <a:solidFill>
                        <a:schemeClr val="tx1"/>
                      </a:solidFill>
                      <a:latin typeface="Arial" pitchFamily="-65" charset="0"/>
                      <a:ea typeface="ＭＳ Ｐゴシック" pitchFamily="-65" charset="-128"/>
                      <a:cs typeface="ＭＳ Ｐゴシック" pitchFamily="-65" charset="-128"/>
                    </a:defRPr>
                  </a:lvl2pPr>
                  <a:lvl3pPr marL="914400" algn="l" defTabSz="457200" rtl="0" fontAlgn="base">
                    <a:spcBef>
                      <a:spcPct val="0"/>
                    </a:spcBef>
                    <a:spcAft>
                      <a:spcPct val="0"/>
                    </a:spcAft>
                    <a:defRPr kern="1200">
                      <a:solidFill>
                        <a:schemeClr val="tx1"/>
                      </a:solidFill>
                      <a:latin typeface="Arial" pitchFamily="-65" charset="0"/>
                      <a:ea typeface="ＭＳ Ｐゴシック" pitchFamily="-65" charset="-128"/>
                      <a:cs typeface="ＭＳ Ｐゴシック" pitchFamily="-65" charset="-128"/>
                    </a:defRPr>
                  </a:lvl3pPr>
                  <a:lvl4pPr marL="1371600" algn="l" defTabSz="457200" rtl="0" fontAlgn="base">
                    <a:spcBef>
                      <a:spcPct val="0"/>
                    </a:spcBef>
                    <a:spcAft>
                      <a:spcPct val="0"/>
                    </a:spcAft>
                    <a:defRPr kern="1200">
                      <a:solidFill>
                        <a:schemeClr val="tx1"/>
                      </a:solidFill>
                      <a:latin typeface="Arial" pitchFamily="-65" charset="0"/>
                      <a:ea typeface="ＭＳ Ｐゴシック" pitchFamily="-65" charset="-128"/>
                      <a:cs typeface="ＭＳ Ｐゴシック" pitchFamily="-65" charset="-128"/>
                    </a:defRPr>
                  </a:lvl4pPr>
                  <a:lvl5pPr marL="1828800" algn="l" defTabSz="457200" rtl="0" fontAlgn="base">
                    <a:spcBef>
                      <a:spcPct val="0"/>
                    </a:spcBef>
                    <a:spcAft>
                      <a:spcPct val="0"/>
                    </a:spcAft>
                    <a:defRPr kern="1200">
                      <a:solidFill>
                        <a:schemeClr val="tx1"/>
                      </a:solidFill>
                      <a:latin typeface="Arial" pitchFamily="-65" charset="0"/>
                      <a:ea typeface="ＭＳ Ｐゴシック" pitchFamily="-65" charset="-128"/>
                      <a:cs typeface="ＭＳ Ｐゴシック" pitchFamily="-65" charset="-128"/>
                    </a:defRPr>
                  </a:lvl5pPr>
                  <a:lvl6pPr marL="2286000" algn="l" defTabSz="457200" rtl="0" eaLnBrk="1" latinLnBrk="0" hangingPunct="1">
                    <a:defRPr kern="1200">
                      <a:solidFill>
                        <a:schemeClr val="tx1"/>
                      </a:solidFill>
                      <a:latin typeface="Arial" pitchFamily="-65" charset="0"/>
                      <a:ea typeface="ＭＳ Ｐゴシック" pitchFamily="-65" charset="-128"/>
                      <a:cs typeface="ＭＳ Ｐゴシック" pitchFamily="-65" charset="-128"/>
                    </a:defRPr>
                  </a:lvl6pPr>
                  <a:lvl7pPr marL="2743200" algn="l" defTabSz="457200" rtl="0" eaLnBrk="1" latinLnBrk="0" hangingPunct="1">
                    <a:defRPr kern="1200">
                      <a:solidFill>
                        <a:schemeClr val="tx1"/>
                      </a:solidFill>
                      <a:latin typeface="Arial" pitchFamily="-65" charset="0"/>
                      <a:ea typeface="ＭＳ Ｐゴシック" pitchFamily="-65" charset="-128"/>
                      <a:cs typeface="ＭＳ Ｐゴシック" pitchFamily="-65" charset="-128"/>
                    </a:defRPr>
                  </a:lvl7pPr>
                  <a:lvl8pPr marL="3200400" algn="l" defTabSz="457200" rtl="0" eaLnBrk="1" latinLnBrk="0" hangingPunct="1">
                    <a:defRPr kern="1200">
                      <a:solidFill>
                        <a:schemeClr val="tx1"/>
                      </a:solidFill>
                      <a:latin typeface="Arial" pitchFamily="-65" charset="0"/>
                      <a:ea typeface="ＭＳ Ｐゴシック" pitchFamily="-65" charset="-128"/>
                      <a:cs typeface="ＭＳ Ｐゴシック" pitchFamily="-65" charset="-128"/>
                    </a:defRPr>
                  </a:lvl8pPr>
                  <a:lvl9pPr marL="3657600" algn="l" defTabSz="457200" rtl="0" eaLnBrk="1" latinLnBrk="0" hangingPunct="1">
                    <a:defRPr kern="1200">
                      <a:solidFill>
                        <a:schemeClr val="tx1"/>
                      </a:solidFill>
                      <a:latin typeface="Arial" pitchFamily="-65" charset="0"/>
                      <a:ea typeface="ＭＳ Ｐゴシック" pitchFamily="-65" charset="-128"/>
                      <a:cs typeface="ＭＳ Ｐゴシック" pitchFamily="-65" charset="-128"/>
                    </a:defRPr>
                  </a:lvl9pPr>
                </a:lstStyle>
                <a:p>
                  <a:pPr marL="0" marR="0" lvl="0" indent="0" defTabSz="91440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/>
                  </a:pPr>
                  <a:endParaRPr kumimoji="0" lang="es-ES" sz="1800" b="0" i="0" u="none" strike="noStrike" kern="0" cap="none" spc="0" normalizeH="0" baseline="0">
                    <a:ln>
                      <a:noFill/>
                    </a:ln>
                    <a:solidFill>
                      <a:srgbClr val="989898"/>
                    </a:solidFill>
                    <a:effectLst/>
                    <a:uLnTx/>
                    <a:uFillTx/>
                    <a:latin typeface="Arial"/>
                    <a:ea typeface="ＭＳ Ｐゴシック"/>
                  </a:endParaRPr>
                </a:p>
              </xdr:txBody>
            </xdr:sp>
            <xdr:grpSp>
              <xdr:nvGrpSpPr>
                <xdr:cNvPr id="64" name="Group 25">
                  <a:extLst>
                    <a:ext uri="{FF2B5EF4-FFF2-40B4-BE49-F238E27FC236}">
                      <a16:creationId xmlns="" xmlns:a16="http://schemas.microsoft.com/office/drawing/2014/main" id="{00000000-0008-0000-0600-000040000000}"/>
                    </a:ext>
                  </a:extLst>
                </xdr:cNvPr>
                <xdr:cNvGrpSpPr>
                  <a:grpSpLocks/>
                </xdr:cNvGrpSpPr>
              </xdr:nvGrpSpPr>
              <xdr:grpSpPr bwMode="auto">
                <a:xfrm>
                  <a:off x="975" y="527"/>
                  <a:ext cx="1179" cy="619"/>
                  <a:chOff x="975" y="527"/>
                  <a:chExt cx="1179" cy="619"/>
                </a:xfrm>
                <a:grpFill/>
              </xdr:grpSpPr>
              <xdr:sp macro="" textlink="">
                <xdr:nvSpPr>
                  <xdr:cNvPr id="65" name="Freeform 26">
                    <a:extLst>
                      <a:ext uri="{FF2B5EF4-FFF2-40B4-BE49-F238E27FC236}">
                        <a16:creationId xmlns="" xmlns:a16="http://schemas.microsoft.com/office/drawing/2014/main" id="{00000000-0008-0000-0600-000041000000}"/>
                      </a:ext>
                    </a:extLst>
                  </xdr:cNvPr>
                  <xdr:cNvSpPr>
                    <a:spLocks/>
                  </xdr:cNvSpPr>
                </xdr:nvSpPr>
                <xdr:spPr bwMode="auto">
                  <a:xfrm>
                    <a:off x="975" y="527"/>
                    <a:ext cx="408" cy="454"/>
                  </a:xfrm>
                  <a:custGeom>
                    <a:avLst/>
                    <a:gdLst>
                      <a:gd name="T0" fmla="*/ 0 w 408"/>
                      <a:gd name="T1" fmla="*/ 454 h 454"/>
                      <a:gd name="T2" fmla="*/ 45 w 408"/>
                      <a:gd name="T3" fmla="*/ 408 h 454"/>
                      <a:gd name="T4" fmla="*/ 136 w 408"/>
                      <a:gd name="T5" fmla="*/ 363 h 454"/>
                      <a:gd name="T6" fmla="*/ 272 w 408"/>
                      <a:gd name="T7" fmla="*/ 318 h 454"/>
                      <a:gd name="T8" fmla="*/ 272 w 408"/>
                      <a:gd name="T9" fmla="*/ 272 h 454"/>
                      <a:gd name="T10" fmla="*/ 317 w 408"/>
                      <a:gd name="T11" fmla="*/ 136 h 454"/>
                      <a:gd name="T12" fmla="*/ 408 w 408"/>
                      <a:gd name="T13" fmla="*/ 0 h 454"/>
                    </a:gdLst>
                    <a:ahLst/>
                    <a:cxnLst>
                      <a:cxn ang="0">
                        <a:pos x="T0" y="T1"/>
                      </a:cxn>
                      <a:cxn ang="0">
                        <a:pos x="T2" y="T3"/>
                      </a:cxn>
                      <a:cxn ang="0">
                        <a:pos x="T4" y="T5"/>
                      </a:cxn>
                      <a:cxn ang="0">
                        <a:pos x="T6" y="T7"/>
                      </a:cxn>
                      <a:cxn ang="0">
                        <a:pos x="T8" y="T9"/>
                      </a:cxn>
                      <a:cxn ang="0">
                        <a:pos x="T10" y="T11"/>
                      </a:cxn>
                      <a:cxn ang="0">
                        <a:pos x="T12" y="T13"/>
                      </a:cxn>
                    </a:cxnLst>
                    <a:rect l="0" t="0" r="r" b="b"/>
                    <a:pathLst>
                      <a:path w="408" h="454">
                        <a:moveTo>
                          <a:pt x="0" y="454"/>
                        </a:moveTo>
                        <a:cubicBezTo>
                          <a:pt x="11" y="438"/>
                          <a:pt x="22" y="423"/>
                          <a:pt x="45" y="408"/>
                        </a:cubicBezTo>
                        <a:cubicBezTo>
                          <a:pt x="68" y="393"/>
                          <a:pt x="98" y="378"/>
                          <a:pt x="136" y="363"/>
                        </a:cubicBezTo>
                        <a:cubicBezTo>
                          <a:pt x="174" y="348"/>
                          <a:pt x="249" y="333"/>
                          <a:pt x="272" y="318"/>
                        </a:cubicBezTo>
                        <a:cubicBezTo>
                          <a:pt x="295" y="303"/>
                          <a:pt x="265" y="302"/>
                          <a:pt x="272" y="272"/>
                        </a:cubicBezTo>
                        <a:cubicBezTo>
                          <a:pt x="279" y="242"/>
                          <a:pt x="294" y="181"/>
                          <a:pt x="317" y="136"/>
                        </a:cubicBezTo>
                        <a:cubicBezTo>
                          <a:pt x="340" y="91"/>
                          <a:pt x="393" y="23"/>
                          <a:pt x="408" y="0"/>
                        </a:cubicBezTo>
                      </a:path>
                    </a:pathLst>
                  </a:custGeom>
                  <a:grpFill/>
                  <a:ln w="9525" cmpd="sng">
                    <a:solidFill>
                      <a:srgbClr val="989898"/>
                    </a:solidFill>
                    <a:round/>
                    <a:headEnd/>
                    <a:tailEnd/>
                  </a:ln>
                  <a:effectLst/>
                  <a:extLst>
                    <a:ext uri="{AF507438-7753-43E0-B8FC-AC1667EBCBE1}">
                      <a14:hiddenEffects xmlns:a14="http://schemas.microsoft.com/office/drawing/2010/main">
                        <a:effectLst>
                          <a:outerShdw dist="35921" dir="2700000" algn="ctr" rotWithShape="0">
                            <a:schemeClr val="bg2"/>
                          </a:outerShdw>
                        </a:effectLst>
                      </a14:hiddenEffects>
                    </a:ext>
                  </a:extLst>
                </xdr:spPr>
                <xdr:txBody>
                  <a:bodyPr wrap="square"/>
                  <a:lstStyle>
                    <a:defPPr>
                      <a:defRPr lang="en-US"/>
                    </a:defPPr>
                    <a:lvl1pPr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1pPr>
                    <a:lvl2pPr marL="4572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2pPr>
                    <a:lvl3pPr marL="9144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3pPr>
                    <a:lvl4pPr marL="13716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4pPr>
                    <a:lvl5pPr marL="18288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5pPr>
                    <a:lvl6pPr marL="22860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6pPr>
                    <a:lvl7pPr marL="27432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7pPr>
                    <a:lvl8pPr marL="32004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8pPr>
                    <a:lvl9pPr marL="36576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9pPr>
                  </a:lstStyle>
                  <a:p>
                    <a:pPr marL="0" marR="0" lvl="0" indent="0" defTabSz="91440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/>
                    </a:pPr>
                    <a:endParaRPr kumimoji="0" lang="es-ES" sz="1800" b="0" i="0" u="none" strike="noStrike" kern="0" cap="none" spc="0" normalizeH="0" baseline="0">
                      <a:ln>
                        <a:noFill/>
                      </a:ln>
                      <a:solidFill>
                        <a:srgbClr val="989898"/>
                      </a:solidFill>
                      <a:effectLst/>
                      <a:uLnTx/>
                      <a:uFillTx/>
                      <a:latin typeface="Arial"/>
                      <a:ea typeface="ＭＳ Ｐゴシック"/>
                    </a:endParaRPr>
                  </a:p>
                </xdr:txBody>
              </xdr:sp>
              <xdr:sp macro="" textlink="">
                <xdr:nvSpPr>
                  <xdr:cNvPr id="66" name="Freeform 27">
                    <a:extLst>
                      <a:ext uri="{FF2B5EF4-FFF2-40B4-BE49-F238E27FC236}">
                        <a16:creationId xmlns="" xmlns:a16="http://schemas.microsoft.com/office/drawing/2014/main" id="{00000000-0008-0000-0600-000042000000}"/>
                      </a:ext>
                    </a:extLst>
                  </xdr:cNvPr>
                  <xdr:cNvSpPr>
                    <a:spLocks/>
                  </xdr:cNvSpPr>
                </xdr:nvSpPr>
                <xdr:spPr bwMode="auto">
                  <a:xfrm>
                    <a:off x="1156" y="748"/>
                    <a:ext cx="138" cy="398"/>
                  </a:xfrm>
                  <a:custGeom>
                    <a:avLst/>
                    <a:gdLst>
                      <a:gd name="T0" fmla="*/ 14 w 138"/>
                      <a:gd name="T1" fmla="*/ 398 h 398"/>
                      <a:gd name="T2" fmla="*/ 46 w 138"/>
                      <a:gd name="T3" fmla="*/ 369 h 398"/>
                      <a:gd name="T4" fmla="*/ 0 w 138"/>
                      <a:gd name="T5" fmla="*/ 278 h 398"/>
                      <a:gd name="T6" fmla="*/ 46 w 138"/>
                      <a:gd name="T7" fmla="*/ 233 h 398"/>
                      <a:gd name="T8" fmla="*/ 91 w 138"/>
                      <a:gd name="T9" fmla="*/ 233 h 398"/>
                      <a:gd name="T10" fmla="*/ 136 w 138"/>
                      <a:gd name="T11" fmla="*/ 142 h 398"/>
                      <a:gd name="T12" fmla="*/ 106 w 138"/>
                      <a:gd name="T13" fmla="*/ 0 h 398"/>
                    </a:gdLst>
                    <a:ahLst/>
                    <a:cxnLst>
                      <a:cxn ang="0">
                        <a:pos x="T0" y="T1"/>
                      </a:cxn>
                      <a:cxn ang="0">
                        <a:pos x="T2" y="T3"/>
                      </a:cxn>
                      <a:cxn ang="0">
                        <a:pos x="T4" y="T5"/>
                      </a:cxn>
                      <a:cxn ang="0">
                        <a:pos x="T6" y="T7"/>
                      </a:cxn>
                      <a:cxn ang="0">
                        <a:pos x="T8" y="T9"/>
                      </a:cxn>
                      <a:cxn ang="0">
                        <a:pos x="T10" y="T11"/>
                      </a:cxn>
                      <a:cxn ang="0">
                        <a:pos x="T12" y="T13"/>
                      </a:cxn>
                    </a:cxnLst>
                    <a:rect l="0" t="0" r="r" b="b"/>
                    <a:pathLst>
                      <a:path w="138" h="398">
                        <a:moveTo>
                          <a:pt x="14" y="398"/>
                        </a:moveTo>
                        <a:cubicBezTo>
                          <a:pt x="19" y="394"/>
                          <a:pt x="48" y="389"/>
                          <a:pt x="46" y="369"/>
                        </a:cubicBezTo>
                        <a:cubicBezTo>
                          <a:pt x="44" y="349"/>
                          <a:pt x="0" y="301"/>
                          <a:pt x="0" y="278"/>
                        </a:cubicBezTo>
                        <a:cubicBezTo>
                          <a:pt x="0" y="255"/>
                          <a:pt x="31" y="240"/>
                          <a:pt x="46" y="233"/>
                        </a:cubicBezTo>
                        <a:cubicBezTo>
                          <a:pt x="61" y="226"/>
                          <a:pt x="76" y="248"/>
                          <a:pt x="91" y="233"/>
                        </a:cubicBezTo>
                        <a:cubicBezTo>
                          <a:pt x="106" y="218"/>
                          <a:pt x="134" y="181"/>
                          <a:pt x="136" y="142"/>
                        </a:cubicBezTo>
                        <a:cubicBezTo>
                          <a:pt x="138" y="103"/>
                          <a:pt x="112" y="30"/>
                          <a:pt x="106" y="0"/>
                        </a:cubicBezTo>
                      </a:path>
                    </a:pathLst>
                  </a:custGeom>
                  <a:grpFill/>
                  <a:ln w="9525">
                    <a:solidFill>
                      <a:srgbClr val="989898"/>
                    </a:solidFill>
                    <a:round/>
                    <a:headEnd/>
                    <a:tailEnd/>
                  </a:ln>
                  <a:effectLst/>
                  <a:extLst>
                    <a:ext uri="{AF507438-7753-43E0-B8FC-AC1667EBCBE1}">
                      <a14:hiddenEffects xmlns:a14="http://schemas.microsoft.com/office/drawing/2010/main">
                        <a:effectLst>
                          <a:outerShdw dist="35921" dir="2700000" algn="ctr" rotWithShape="0">
                            <a:schemeClr val="bg2"/>
                          </a:outerShdw>
                        </a:effectLst>
                      </a14:hiddenEffects>
                    </a:ext>
                  </a:extLst>
                </xdr:spPr>
                <xdr:txBody>
                  <a:bodyPr wrap="square"/>
                  <a:lstStyle>
                    <a:defPPr>
                      <a:defRPr lang="en-US"/>
                    </a:defPPr>
                    <a:lvl1pPr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1pPr>
                    <a:lvl2pPr marL="4572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2pPr>
                    <a:lvl3pPr marL="9144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3pPr>
                    <a:lvl4pPr marL="13716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4pPr>
                    <a:lvl5pPr marL="18288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5pPr>
                    <a:lvl6pPr marL="22860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6pPr>
                    <a:lvl7pPr marL="27432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7pPr>
                    <a:lvl8pPr marL="32004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8pPr>
                    <a:lvl9pPr marL="36576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9pPr>
                  </a:lstStyle>
                  <a:p>
                    <a:pPr marL="0" marR="0" lvl="0" indent="0" defTabSz="91440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/>
                    </a:pPr>
                    <a:endParaRPr kumimoji="0" lang="es-ES" sz="1800" b="0" i="0" u="none" strike="noStrike" kern="0" cap="none" spc="0" normalizeH="0" baseline="0">
                      <a:ln>
                        <a:noFill/>
                      </a:ln>
                      <a:solidFill>
                        <a:srgbClr val="989898"/>
                      </a:solidFill>
                      <a:effectLst/>
                      <a:uLnTx/>
                      <a:uFillTx/>
                      <a:latin typeface="Arial"/>
                      <a:ea typeface="ＭＳ Ｐゴシック"/>
                    </a:endParaRPr>
                  </a:p>
                </xdr:txBody>
              </xdr:sp>
              <xdr:sp macro="" textlink="">
                <xdr:nvSpPr>
                  <xdr:cNvPr id="67" name="Freeform 28">
                    <a:extLst>
                      <a:ext uri="{FF2B5EF4-FFF2-40B4-BE49-F238E27FC236}">
                        <a16:creationId xmlns="" xmlns:a16="http://schemas.microsoft.com/office/drawing/2014/main" id="{00000000-0008-0000-0600-000043000000}"/>
                      </a:ext>
                    </a:extLst>
                  </xdr:cNvPr>
                  <xdr:cNvSpPr>
                    <a:spLocks/>
                  </xdr:cNvSpPr>
                </xdr:nvSpPr>
                <xdr:spPr bwMode="auto">
                  <a:xfrm>
                    <a:off x="1247" y="981"/>
                    <a:ext cx="363" cy="136"/>
                  </a:xfrm>
                  <a:custGeom>
                    <a:avLst/>
                    <a:gdLst>
                      <a:gd name="T0" fmla="*/ 0 w 363"/>
                      <a:gd name="T1" fmla="*/ 0 h 136"/>
                      <a:gd name="T2" fmla="*/ 45 w 363"/>
                      <a:gd name="T3" fmla="*/ 45 h 136"/>
                      <a:gd name="T4" fmla="*/ 91 w 363"/>
                      <a:gd name="T5" fmla="*/ 45 h 136"/>
                      <a:gd name="T6" fmla="*/ 182 w 363"/>
                      <a:gd name="T7" fmla="*/ 45 h 136"/>
                      <a:gd name="T8" fmla="*/ 227 w 363"/>
                      <a:gd name="T9" fmla="*/ 90 h 136"/>
                      <a:gd name="T10" fmla="*/ 272 w 363"/>
                      <a:gd name="T11" fmla="*/ 45 h 136"/>
                      <a:gd name="T12" fmla="*/ 318 w 363"/>
                      <a:gd name="T13" fmla="*/ 45 h 136"/>
                      <a:gd name="T14" fmla="*/ 363 w 363"/>
                      <a:gd name="T15" fmla="*/ 136 h 136"/>
                    </a:gdLst>
                    <a:ahLst/>
                    <a:cxnLst>
                      <a:cxn ang="0">
                        <a:pos x="T0" y="T1"/>
                      </a:cxn>
                      <a:cxn ang="0">
                        <a:pos x="T2" y="T3"/>
                      </a:cxn>
                      <a:cxn ang="0">
                        <a:pos x="T4" y="T5"/>
                      </a:cxn>
                      <a:cxn ang="0">
                        <a:pos x="T6" y="T7"/>
                      </a:cxn>
                      <a:cxn ang="0">
                        <a:pos x="T8" y="T9"/>
                      </a:cxn>
                      <a:cxn ang="0">
                        <a:pos x="T10" y="T11"/>
                      </a:cxn>
                      <a:cxn ang="0">
                        <a:pos x="T12" y="T13"/>
                      </a:cxn>
                      <a:cxn ang="0">
                        <a:pos x="T14" y="T15"/>
                      </a:cxn>
                    </a:cxnLst>
                    <a:rect l="0" t="0" r="r" b="b"/>
                    <a:pathLst>
                      <a:path w="363" h="136">
                        <a:moveTo>
                          <a:pt x="0" y="0"/>
                        </a:moveTo>
                        <a:cubicBezTo>
                          <a:pt x="15" y="19"/>
                          <a:pt x="30" y="38"/>
                          <a:pt x="45" y="45"/>
                        </a:cubicBezTo>
                        <a:cubicBezTo>
                          <a:pt x="60" y="52"/>
                          <a:pt x="68" y="45"/>
                          <a:pt x="91" y="45"/>
                        </a:cubicBezTo>
                        <a:cubicBezTo>
                          <a:pt x="114" y="45"/>
                          <a:pt x="159" y="38"/>
                          <a:pt x="182" y="45"/>
                        </a:cubicBezTo>
                        <a:cubicBezTo>
                          <a:pt x="205" y="52"/>
                          <a:pt x="212" y="90"/>
                          <a:pt x="227" y="90"/>
                        </a:cubicBezTo>
                        <a:cubicBezTo>
                          <a:pt x="242" y="90"/>
                          <a:pt x="257" y="52"/>
                          <a:pt x="272" y="45"/>
                        </a:cubicBezTo>
                        <a:cubicBezTo>
                          <a:pt x="287" y="38"/>
                          <a:pt x="303" y="30"/>
                          <a:pt x="318" y="45"/>
                        </a:cubicBezTo>
                        <a:cubicBezTo>
                          <a:pt x="333" y="60"/>
                          <a:pt x="356" y="121"/>
                          <a:pt x="363" y="136"/>
                        </a:cubicBezTo>
                      </a:path>
                    </a:pathLst>
                  </a:custGeom>
                  <a:grpFill/>
                  <a:ln w="9525">
                    <a:solidFill>
                      <a:srgbClr val="989898"/>
                    </a:solidFill>
                    <a:round/>
                    <a:headEnd/>
                    <a:tailEnd/>
                  </a:ln>
                  <a:effectLst/>
                  <a:extLst>
                    <a:ext uri="{AF507438-7753-43E0-B8FC-AC1667EBCBE1}">
                      <a14:hiddenEffects xmlns:a14="http://schemas.microsoft.com/office/drawing/2010/main">
                        <a:effectLst>
                          <a:outerShdw dist="35921" dir="2700000" algn="ctr" rotWithShape="0">
                            <a:schemeClr val="bg2"/>
                          </a:outerShdw>
                        </a:effectLst>
                      </a14:hiddenEffects>
                    </a:ext>
                  </a:extLst>
                </xdr:spPr>
                <xdr:txBody>
                  <a:bodyPr wrap="square"/>
                  <a:lstStyle>
                    <a:defPPr>
                      <a:defRPr lang="en-US"/>
                    </a:defPPr>
                    <a:lvl1pPr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1pPr>
                    <a:lvl2pPr marL="4572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2pPr>
                    <a:lvl3pPr marL="9144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3pPr>
                    <a:lvl4pPr marL="13716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4pPr>
                    <a:lvl5pPr marL="18288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5pPr>
                    <a:lvl6pPr marL="22860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6pPr>
                    <a:lvl7pPr marL="27432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7pPr>
                    <a:lvl8pPr marL="32004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8pPr>
                    <a:lvl9pPr marL="36576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9pPr>
                  </a:lstStyle>
                  <a:p>
                    <a:pPr marL="0" marR="0" lvl="0" indent="0" defTabSz="91440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/>
                    </a:pPr>
                    <a:endParaRPr kumimoji="0" lang="es-ES" sz="1800" b="0" i="0" u="none" strike="noStrike" kern="0" cap="none" spc="0" normalizeH="0" baseline="0">
                      <a:ln>
                        <a:noFill/>
                      </a:ln>
                      <a:solidFill>
                        <a:srgbClr val="989898"/>
                      </a:solidFill>
                      <a:effectLst/>
                      <a:uLnTx/>
                      <a:uFillTx/>
                      <a:latin typeface="Arial"/>
                      <a:ea typeface="ＭＳ Ｐゴシック"/>
                    </a:endParaRPr>
                  </a:p>
                </xdr:txBody>
              </xdr:sp>
              <xdr:sp macro="" textlink="">
                <xdr:nvSpPr>
                  <xdr:cNvPr id="68" name="Freeform 29">
                    <a:extLst>
                      <a:ext uri="{FF2B5EF4-FFF2-40B4-BE49-F238E27FC236}">
                        <a16:creationId xmlns="" xmlns:a16="http://schemas.microsoft.com/office/drawing/2014/main" id="{00000000-0008-0000-0600-000044000000}"/>
                      </a:ext>
                    </a:extLst>
                  </xdr:cNvPr>
                  <xdr:cNvSpPr>
                    <a:spLocks/>
                  </xdr:cNvSpPr>
                </xdr:nvSpPr>
                <xdr:spPr bwMode="auto">
                  <a:xfrm>
                    <a:off x="1511" y="618"/>
                    <a:ext cx="62" cy="408"/>
                  </a:xfrm>
                  <a:custGeom>
                    <a:avLst/>
                    <a:gdLst>
                      <a:gd name="T0" fmla="*/ 8 w 62"/>
                      <a:gd name="T1" fmla="*/ 0 h 408"/>
                      <a:gd name="T2" fmla="*/ 8 w 62"/>
                      <a:gd name="T3" fmla="*/ 45 h 408"/>
                      <a:gd name="T4" fmla="*/ 8 w 62"/>
                      <a:gd name="T5" fmla="*/ 91 h 408"/>
                      <a:gd name="T6" fmla="*/ 54 w 62"/>
                      <a:gd name="T7" fmla="*/ 136 h 408"/>
                      <a:gd name="T8" fmla="*/ 54 w 62"/>
                      <a:gd name="T9" fmla="*/ 181 h 408"/>
                      <a:gd name="T10" fmla="*/ 8 w 62"/>
                      <a:gd name="T11" fmla="*/ 272 h 408"/>
                      <a:gd name="T12" fmla="*/ 8 w 62"/>
                      <a:gd name="T13" fmla="*/ 408 h 408"/>
                    </a:gdLst>
                    <a:ahLst/>
                    <a:cxnLst>
                      <a:cxn ang="0">
                        <a:pos x="T0" y="T1"/>
                      </a:cxn>
                      <a:cxn ang="0">
                        <a:pos x="T2" y="T3"/>
                      </a:cxn>
                      <a:cxn ang="0">
                        <a:pos x="T4" y="T5"/>
                      </a:cxn>
                      <a:cxn ang="0">
                        <a:pos x="T6" y="T7"/>
                      </a:cxn>
                      <a:cxn ang="0">
                        <a:pos x="T8" y="T9"/>
                      </a:cxn>
                      <a:cxn ang="0">
                        <a:pos x="T10" y="T11"/>
                      </a:cxn>
                      <a:cxn ang="0">
                        <a:pos x="T12" y="T13"/>
                      </a:cxn>
                    </a:cxnLst>
                    <a:rect l="0" t="0" r="r" b="b"/>
                    <a:pathLst>
                      <a:path w="62" h="408">
                        <a:moveTo>
                          <a:pt x="8" y="0"/>
                        </a:moveTo>
                        <a:cubicBezTo>
                          <a:pt x="8" y="15"/>
                          <a:pt x="8" y="30"/>
                          <a:pt x="8" y="45"/>
                        </a:cubicBezTo>
                        <a:cubicBezTo>
                          <a:pt x="8" y="60"/>
                          <a:pt x="0" y="76"/>
                          <a:pt x="8" y="91"/>
                        </a:cubicBezTo>
                        <a:cubicBezTo>
                          <a:pt x="16" y="106"/>
                          <a:pt x="46" y="121"/>
                          <a:pt x="54" y="136"/>
                        </a:cubicBezTo>
                        <a:cubicBezTo>
                          <a:pt x="62" y="151"/>
                          <a:pt x="62" y="158"/>
                          <a:pt x="54" y="181"/>
                        </a:cubicBezTo>
                        <a:cubicBezTo>
                          <a:pt x="46" y="204"/>
                          <a:pt x="16" y="234"/>
                          <a:pt x="8" y="272"/>
                        </a:cubicBezTo>
                        <a:cubicBezTo>
                          <a:pt x="0" y="310"/>
                          <a:pt x="8" y="385"/>
                          <a:pt x="8" y="408"/>
                        </a:cubicBezTo>
                      </a:path>
                    </a:pathLst>
                  </a:custGeom>
                  <a:grpFill/>
                  <a:ln w="9525">
                    <a:solidFill>
                      <a:srgbClr val="989898"/>
                    </a:solidFill>
                    <a:round/>
                    <a:headEnd/>
                    <a:tailEnd/>
                  </a:ln>
                  <a:effectLst/>
                  <a:extLst>
                    <a:ext uri="{AF507438-7753-43E0-B8FC-AC1667EBCBE1}">
                      <a14:hiddenEffects xmlns:a14="http://schemas.microsoft.com/office/drawing/2010/main">
                        <a:effectLst>
                          <a:outerShdw dist="35921" dir="2700000" algn="ctr" rotWithShape="0">
                            <a:schemeClr val="bg2"/>
                          </a:outerShdw>
                        </a:effectLst>
                      </a14:hiddenEffects>
                    </a:ext>
                  </a:extLst>
                </xdr:spPr>
                <xdr:txBody>
                  <a:bodyPr wrap="square"/>
                  <a:lstStyle>
                    <a:defPPr>
                      <a:defRPr lang="en-US"/>
                    </a:defPPr>
                    <a:lvl1pPr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1pPr>
                    <a:lvl2pPr marL="4572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2pPr>
                    <a:lvl3pPr marL="9144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3pPr>
                    <a:lvl4pPr marL="13716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4pPr>
                    <a:lvl5pPr marL="18288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5pPr>
                    <a:lvl6pPr marL="22860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6pPr>
                    <a:lvl7pPr marL="27432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7pPr>
                    <a:lvl8pPr marL="32004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8pPr>
                    <a:lvl9pPr marL="36576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9pPr>
                  </a:lstStyle>
                  <a:p>
                    <a:pPr marL="0" marR="0" lvl="0" indent="0" defTabSz="91440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/>
                    </a:pPr>
                    <a:endParaRPr kumimoji="0" lang="es-ES" sz="1800" b="0" i="0" u="none" strike="noStrike" kern="0" cap="none" spc="0" normalizeH="0" baseline="0">
                      <a:ln>
                        <a:noFill/>
                      </a:ln>
                      <a:solidFill>
                        <a:srgbClr val="989898"/>
                      </a:solidFill>
                      <a:effectLst/>
                      <a:uLnTx/>
                      <a:uFillTx/>
                      <a:latin typeface="Arial"/>
                      <a:ea typeface="ＭＳ Ｐゴシック"/>
                    </a:endParaRPr>
                  </a:p>
                </xdr:txBody>
              </xdr:sp>
              <xdr:sp macro="" textlink="">
                <xdr:nvSpPr>
                  <xdr:cNvPr id="69" name="Freeform 30">
                    <a:extLst>
                      <a:ext uri="{FF2B5EF4-FFF2-40B4-BE49-F238E27FC236}">
                        <a16:creationId xmlns="" xmlns:a16="http://schemas.microsoft.com/office/drawing/2014/main" id="{00000000-0008-0000-0600-000045000000}"/>
                      </a:ext>
                    </a:extLst>
                  </xdr:cNvPr>
                  <xdr:cNvSpPr>
                    <a:spLocks/>
                  </xdr:cNvSpPr>
                </xdr:nvSpPr>
                <xdr:spPr bwMode="auto">
                  <a:xfrm>
                    <a:off x="1565" y="747"/>
                    <a:ext cx="589" cy="106"/>
                  </a:xfrm>
                  <a:custGeom>
                    <a:avLst/>
                    <a:gdLst>
                      <a:gd name="T0" fmla="*/ 589 w 589"/>
                      <a:gd name="T1" fmla="*/ 7 h 106"/>
                      <a:gd name="T2" fmla="*/ 544 w 589"/>
                      <a:gd name="T3" fmla="*/ 7 h 106"/>
                      <a:gd name="T4" fmla="*/ 499 w 589"/>
                      <a:gd name="T5" fmla="*/ 52 h 106"/>
                      <a:gd name="T6" fmla="*/ 408 w 589"/>
                      <a:gd name="T7" fmla="*/ 52 h 106"/>
                      <a:gd name="T8" fmla="*/ 362 w 589"/>
                      <a:gd name="T9" fmla="*/ 98 h 106"/>
                      <a:gd name="T10" fmla="*/ 272 w 589"/>
                      <a:gd name="T11" fmla="*/ 98 h 106"/>
                      <a:gd name="T12" fmla="*/ 272 w 589"/>
                      <a:gd name="T13" fmla="*/ 52 h 106"/>
                      <a:gd name="T14" fmla="*/ 136 w 589"/>
                      <a:gd name="T15" fmla="*/ 98 h 106"/>
                      <a:gd name="T16" fmla="*/ 45 w 589"/>
                      <a:gd name="T17" fmla="*/ 52 h 106"/>
                      <a:gd name="T18" fmla="*/ 0 w 589"/>
                      <a:gd name="T19" fmla="*/ 52 h 106"/>
                    </a:gdLst>
                    <a:ahLst/>
                    <a:cxnLst>
                      <a:cxn ang="0">
                        <a:pos x="T0" y="T1"/>
                      </a:cxn>
                      <a:cxn ang="0">
                        <a:pos x="T2" y="T3"/>
                      </a:cxn>
                      <a:cxn ang="0">
                        <a:pos x="T4" y="T5"/>
                      </a:cxn>
                      <a:cxn ang="0">
                        <a:pos x="T6" y="T7"/>
                      </a:cxn>
                      <a:cxn ang="0">
                        <a:pos x="T8" y="T9"/>
                      </a:cxn>
                      <a:cxn ang="0">
                        <a:pos x="T10" y="T11"/>
                      </a:cxn>
                      <a:cxn ang="0">
                        <a:pos x="T12" y="T13"/>
                      </a:cxn>
                      <a:cxn ang="0">
                        <a:pos x="T14" y="T15"/>
                      </a:cxn>
                      <a:cxn ang="0">
                        <a:pos x="T16" y="T17"/>
                      </a:cxn>
                      <a:cxn ang="0">
                        <a:pos x="T18" y="T19"/>
                      </a:cxn>
                    </a:cxnLst>
                    <a:rect l="0" t="0" r="r" b="b"/>
                    <a:pathLst>
                      <a:path w="589" h="106">
                        <a:moveTo>
                          <a:pt x="589" y="7"/>
                        </a:moveTo>
                        <a:cubicBezTo>
                          <a:pt x="574" y="3"/>
                          <a:pt x="559" y="0"/>
                          <a:pt x="544" y="7"/>
                        </a:cubicBezTo>
                        <a:cubicBezTo>
                          <a:pt x="529" y="14"/>
                          <a:pt x="522" y="45"/>
                          <a:pt x="499" y="52"/>
                        </a:cubicBezTo>
                        <a:cubicBezTo>
                          <a:pt x="476" y="59"/>
                          <a:pt x="431" y="44"/>
                          <a:pt x="408" y="52"/>
                        </a:cubicBezTo>
                        <a:cubicBezTo>
                          <a:pt x="385" y="60"/>
                          <a:pt x="385" y="90"/>
                          <a:pt x="362" y="98"/>
                        </a:cubicBezTo>
                        <a:cubicBezTo>
                          <a:pt x="339" y="106"/>
                          <a:pt x="287" y="106"/>
                          <a:pt x="272" y="98"/>
                        </a:cubicBezTo>
                        <a:cubicBezTo>
                          <a:pt x="257" y="90"/>
                          <a:pt x="295" y="52"/>
                          <a:pt x="272" y="52"/>
                        </a:cubicBezTo>
                        <a:cubicBezTo>
                          <a:pt x="249" y="52"/>
                          <a:pt x="174" y="98"/>
                          <a:pt x="136" y="98"/>
                        </a:cubicBezTo>
                        <a:cubicBezTo>
                          <a:pt x="98" y="98"/>
                          <a:pt x="68" y="60"/>
                          <a:pt x="45" y="52"/>
                        </a:cubicBezTo>
                        <a:cubicBezTo>
                          <a:pt x="22" y="44"/>
                          <a:pt x="11" y="48"/>
                          <a:pt x="0" y="52"/>
                        </a:cubicBezTo>
                      </a:path>
                    </a:pathLst>
                  </a:custGeom>
                  <a:grpFill/>
                  <a:ln w="9525">
                    <a:solidFill>
                      <a:srgbClr val="989898"/>
                    </a:solidFill>
                    <a:round/>
                    <a:headEnd/>
                    <a:tailEnd/>
                  </a:ln>
                  <a:effectLst/>
                  <a:extLst>
                    <a:ext uri="{AF507438-7753-43E0-B8FC-AC1667EBCBE1}">
                      <a14:hiddenEffects xmlns:a14="http://schemas.microsoft.com/office/drawing/2010/main">
                        <a:effectLst>
                          <a:outerShdw dist="35921" dir="2700000" algn="ctr" rotWithShape="0">
                            <a:schemeClr val="bg2"/>
                          </a:outerShdw>
                        </a:effectLst>
                      </a14:hiddenEffects>
                    </a:ext>
                  </a:extLst>
                </xdr:spPr>
                <xdr:txBody>
                  <a:bodyPr wrap="square"/>
                  <a:lstStyle>
                    <a:defPPr>
                      <a:defRPr lang="en-US"/>
                    </a:defPPr>
                    <a:lvl1pPr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1pPr>
                    <a:lvl2pPr marL="4572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2pPr>
                    <a:lvl3pPr marL="9144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3pPr>
                    <a:lvl4pPr marL="13716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4pPr>
                    <a:lvl5pPr marL="18288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5pPr>
                    <a:lvl6pPr marL="22860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6pPr>
                    <a:lvl7pPr marL="27432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7pPr>
                    <a:lvl8pPr marL="32004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8pPr>
                    <a:lvl9pPr marL="36576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9pPr>
                  </a:lstStyle>
                  <a:p>
                    <a:pPr marL="0" marR="0" lvl="0" indent="0" defTabSz="91440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/>
                    </a:pPr>
                    <a:endParaRPr kumimoji="0" lang="es-ES" sz="1800" b="0" i="0" u="none" strike="noStrike" kern="0" cap="none" spc="0" normalizeH="0" baseline="0">
                      <a:ln>
                        <a:noFill/>
                      </a:ln>
                      <a:solidFill>
                        <a:srgbClr val="989898"/>
                      </a:solidFill>
                      <a:effectLst/>
                      <a:uLnTx/>
                      <a:uFillTx/>
                      <a:latin typeface="Arial"/>
                      <a:ea typeface="ＭＳ Ｐゴシック"/>
                    </a:endParaRPr>
                  </a:p>
                </xdr:txBody>
              </xdr:sp>
            </xdr:grpSp>
          </xdr:grpSp>
          <xdr:grpSp>
            <xdr:nvGrpSpPr>
              <xdr:cNvPr id="22" name="Group 31">
                <a:extLst>
                  <a:ext uri="{FF2B5EF4-FFF2-40B4-BE49-F238E27FC236}">
                    <a16:creationId xmlns="" xmlns:a16="http://schemas.microsoft.com/office/drawing/2014/main" id="{00000000-0008-0000-0600-000016000000}"/>
                  </a:ext>
                </a:extLst>
              </xdr:cNvPr>
              <xdr:cNvGrpSpPr>
                <a:grpSpLocks/>
              </xdr:cNvGrpSpPr>
            </xdr:nvGrpSpPr>
            <xdr:grpSpPr bwMode="auto">
              <a:xfrm>
                <a:off x="2925" y="840"/>
                <a:ext cx="1550" cy="931"/>
                <a:chOff x="2925" y="840"/>
                <a:chExt cx="1550" cy="931"/>
              </a:xfrm>
              <a:grpFill/>
            </xdr:grpSpPr>
            <xdr:sp macro="" textlink="">
              <xdr:nvSpPr>
                <xdr:cNvPr id="55" name="Freeform 32">
                  <a:extLst>
                    <a:ext uri="{FF2B5EF4-FFF2-40B4-BE49-F238E27FC236}">
                      <a16:creationId xmlns="" xmlns:a16="http://schemas.microsoft.com/office/drawing/2014/main" id="{00000000-0008-0000-0600-000037000000}"/>
                    </a:ext>
                  </a:extLst>
                </xdr:cNvPr>
                <xdr:cNvSpPr>
                  <a:spLocks/>
                </xdr:cNvSpPr>
              </xdr:nvSpPr>
              <xdr:spPr bwMode="auto">
                <a:xfrm>
                  <a:off x="2925" y="840"/>
                  <a:ext cx="1550" cy="931"/>
                </a:xfrm>
                <a:custGeom>
                  <a:avLst/>
                  <a:gdLst>
                    <a:gd name="T0" fmla="*/ 378 w 1550"/>
                    <a:gd name="T1" fmla="*/ 27 h 931"/>
                    <a:gd name="T2" fmla="*/ 448 w 1550"/>
                    <a:gd name="T3" fmla="*/ 55 h 931"/>
                    <a:gd name="T4" fmla="*/ 595 w 1550"/>
                    <a:gd name="T5" fmla="*/ 106 h 931"/>
                    <a:gd name="T6" fmla="*/ 766 w 1550"/>
                    <a:gd name="T7" fmla="*/ 97 h 931"/>
                    <a:gd name="T8" fmla="*/ 826 w 1550"/>
                    <a:gd name="T9" fmla="*/ 40 h 931"/>
                    <a:gd name="T10" fmla="*/ 952 w 1550"/>
                    <a:gd name="T11" fmla="*/ 85 h 931"/>
                    <a:gd name="T12" fmla="*/ 1084 w 1550"/>
                    <a:gd name="T13" fmla="*/ 163 h 931"/>
                    <a:gd name="T14" fmla="*/ 1240 w 1550"/>
                    <a:gd name="T15" fmla="*/ 175 h 931"/>
                    <a:gd name="T16" fmla="*/ 1360 w 1550"/>
                    <a:gd name="T17" fmla="*/ 193 h 931"/>
                    <a:gd name="T18" fmla="*/ 1453 w 1550"/>
                    <a:gd name="T19" fmla="*/ 133 h 931"/>
                    <a:gd name="T20" fmla="*/ 1540 w 1550"/>
                    <a:gd name="T21" fmla="*/ 160 h 931"/>
                    <a:gd name="T22" fmla="*/ 1507 w 1550"/>
                    <a:gd name="T23" fmla="*/ 247 h 931"/>
                    <a:gd name="T24" fmla="*/ 1525 w 1550"/>
                    <a:gd name="T25" fmla="*/ 370 h 931"/>
                    <a:gd name="T26" fmla="*/ 1357 w 1550"/>
                    <a:gd name="T27" fmla="*/ 499 h 931"/>
                    <a:gd name="T28" fmla="*/ 1231 w 1550"/>
                    <a:gd name="T29" fmla="*/ 598 h 931"/>
                    <a:gd name="T30" fmla="*/ 1042 w 1550"/>
                    <a:gd name="T31" fmla="*/ 655 h 931"/>
                    <a:gd name="T32" fmla="*/ 952 w 1550"/>
                    <a:gd name="T33" fmla="*/ 727 h 931"/>
                    <a:gd name="T34" fmla="*/ 877 w 1550"/>
                    <a:gd name="T35" fmla="*/ 763 h 931"/>
                    <a:gd name="T36" fmla="*/ 852 w 1550"/>
                    <a:gd name="T37" fmla="*/ 846 h 931"/>
                    <a:gd name="T38" fmla="*/ 790 w 1550"/>
                    <a:gd name="T39" fmla="*/ 928 h 931"/>
                    <a:gd name="T40" fmla="*/ 690 w 1550"/>
                    <a:gd name="T41" fmla="*/ 867 h 931"/>
                    <a:gd name="T42" fmla="*/ 690 w 1550"/>
                    <a:gd name="T43" fmla="*/ 798 h 931"/>
                    <a:gd name="T44" fmla="*/ 643 w 1550"/>
                    <a:gd name="T45" fmla="*/ 733 h 931"/>
                    <a:gd name="T46" fmla="*/ 499 w 1550"/>
                    <a:gd name="T47" fmla="*/ 625 h 931"/>
                    <a:gd name="T48" fmla="*/ 430 w 1550"/>
                    <a:gd name="T49" fmla="*/ 679 h 931"/>
                    <a:gd name="T50" fmla="*/ 349 w 1550"/>
                    <a:gd name="T51" fmla="*/ 730 h 931"/>
                    <a:gd name="T52" fmla="*/ 277 w 1550"/>
                    <a:gd name="T53" fmla="*/ 718 h 931"/>
                    <a:gd name="T54" fmla="*/ 166 w 1550"/>
                    <a:gd name="T55" fmla="*/ 775 h 931"/>
                    <a:gd name="T56" fmla="*/ 25 w 1550"/>
                    <a:gd name="T57" fmla="*/ 697 h 931"/>
                    <a:gd name="T58" fmla="*/ 16 w 1550"/>
                    <a:gd name="T59" fmla="*/ 613 h 931"/>
                    <a:gd name="T60" fmla="*/ 46 w 1550"/>
                    <a:gd name="T61" fmla="*/ 574 h 931"/>
                    <a:gd name="T62" fmla="*/ 94 w 1550"/>
                    <a:gd name="T63" fmla="*/ 499 h 931"/>
                    <a:gd name="T64" fmla="*/ 82 w 1550"/>
                    <a:gd name="T65" fmla="*/ 400 h 931"/>
                    <a:gd name="T66" fmla="*/ 160 w 1550"/>
                    <a:gd name="T67" fmla="*/ 424 h 931"/>
                    <a:gd name="T68" fmla="*/ 208 w 1550"/>
                    <a:gd name="T69" fmla="*/ 385 h 931"/>
                    <a:gd name="T70" fmla="*/ 228 w 1550"/>
                    <a:gd name="T71" fmla="*/ 210 h 931"/>
                    <a:gd name="T72" fmla="*/ 378 w 1550"/>
                    <a:gd name="T73" fmla="*/ 27 h 931"/>
                  </a:gdLst>
                  <a:ahLst/>
                  <a:cxnLst>
                    <a:cxn ang="0">
                      <a:pos x="T0" y="T1"/>
                    </a:cxn>
                    <a:cxn ang="0">
                      <a:pos x="T2" y="T3"/>
                    </a:cxn>
                    <a:cxn ang="0">
                      <a:pos x="T4" y="T5"/>
                    </a:cxn>
                    <a:cxn ang="0">
                      <a:pos x="T6" y="T7"/>
                    </a:cxn>
                    <a:cxn ang="0">
                      <a:pos x="T8" y="T9"/>
                    </a:cxn>
                    <a:cxn ang="0">
                      <a:pos x="T10" y="T11"/>
                    </a:cxn>
                    <a:cxn ang="0">
                      <a:pos x="T12" y="T13"/>
                    </a:cxn>
                    <a:cxn ang="0">
                      <a:pos x="T14" y="T15"/>
                    </a:cxn>
                    <a:cxn ang="0">
                      <a:pos x="T16" y="T17"/>
                    </a:cxn>
                    <a:cxn ang="0">
                      <a:pos x="T18" y="T19"/>
                    </a:cxn>
                    <a:cxn ang="0">
                      <a:pos x="T20" y="T21"/>
                    </a:cxn>
                    <a:cxn ang="0">
                      <a:pos x="T22" y="T23"/>
                    </a:cxn>
                    <a:cxn ang="0">
                      <a:pos x="T24" y="T25"/>
                    </a:cxn>
                    <a:cxn ang="0">
                      <a:pos x="T26" y="T27"/>
                    </a:cxn>
                    <a:cxn ang="0">
                      <a:pos x="T28" y="T29"/>
                    </a:cxn>
                    <a:cxn ang="0">
                      <a:pos x="T30" y="T31"/>
                    </a:cxn>
                    <a:cxn ang="0">
                      <a:pos x="T32" y="T33"/>
                    </a:cxn>
                    <a:cxn ang="0">
                      <a:pos x="T34" y="T35"/>
                    </a:cxn>
                    <a:cxn ang="0">
                      <a:pos x="T36" y="T37"/>
                    </a:cxn>
                    <a:cxn ang="0">
                      <a:pos x="T38" y="T39"/>
                    </a:cxn>
                    <a:cxn ang="0">
                      <a:pos x="T40" y="T41"/>
                    </a:cxn>
                    <a:cxn ang="0">
                      <a:pos x="T42" y="T43"/>
                    </a:cxn>
                    <a:cxn ang="0">
                      <a:pos x="T44" y="T45"/>
                    </a:cxn>
                    <a:cxn ang="0">
                      <a:pos x="T46" y="T47"/>
                    </a:cxn>
                    <a:cxn ang="0">
                      <a:pos x="T48" y="T49"/>
                    </a:cxn>
                    <a:cxn ang="0">
                      <a:pos x="T50" y="T51"/>
                    </a:cxn>
                    <a:cxn ang="0">
                      <a:pos x="T52" y="T53"/>
                    </a:cxn>
                    <a:cxn ang="0">
                      <a:pos x="T54" y="T55"/>
                    </a:cxn>
                    <a:cxn ang="0">
                      <a:pos x="T56" y="T57"/>
                    </a:cxn>
                    <a:cxn ang="0">
                      <a:pos x="T58" y="T59"/>
                    </a:cxn>
                    <a:cxn ang="0">
                      <a:pos x="T60" y="T61"/>
                    </a:cxn>
                    <a:cxn ang="0">
                      <a:pos x="T62" y="T63"/>
                    </a:cxn>
                    <a:cxn ang="0">
                      <a:pos x="T64" y="T65"/>
                    </a:cxn>
                    <a:cxn ang="0">
                      <a:pos x="T66" y="T67"/>
                    </a:cxn>
                    <a:cxn ang="0">
                      <a:pos x="T68" y="T69"/>
                    </a:cxn>
                    <a:cxn ang="0">
                      <a:pos x="T70" y="T71"/>
                    </a:cxn>
                    <a:cxn ang="0">
                      <a:pos x="T72" y="T73"/>
                    </a:cxn>
                  </a:cxnLst>
                  <a:rect l="0" t="0" r="r" b="b"/>
                  <a:pathLst>
                    <a:path w="1550" h="931">
                      <a:moveTo>
                        <a:pt x="378" y="27"/>
                      </a:moveTo>
                      <a:cubicBezTo>
                        <a:pt x="416" y="0"/>
                        <a:pt x="412" y="42"/>
                        <a:pt x="448" y="55"/>
                      </a:cubicBezTo>
                      <a:cubicBezTo>
                        <a:pt x="484" y="68"/>
                        <a:pt x="542" y="99"/>
                        <a:pt x="595" y="106"/>
                      </a:cubicBezTo>
                      <a:cubicBezTo>
                        <a:pt x="648" y="113"/>
                        <a:pt x="728" y="108"/>
                        <a:pt x="766" y="97"/>
                      </a:cubicBezTo>
                      <a:cubicBezTo>
                        <a:pt x="804" y="86"/>
                        <a:pt x="795" y="42"/>
                        <a:pt x="826" y="40"/>
                      </a:cubicBezTo>
                      <a:cubicBezTo>
                        <a:pt x="857" y="38"/>
                        <a:pt x="909" y="65"/>
                        <a:pt x="952" y="85"/>
                      </a:cubicBezTo>
                      <a:cubicBezTo>
                        <a:pt x="995" y="105"/>
                        <a:pt x="1036" y="148"/>
                        <a:pt x="1084" y="163"/>
                      </a:cubicBezTo>
                      <a:cubicBezTo>
                        <a:pt x="1132" y="178"/>
                        <a:pt x="1194" y="170"/>
                        <a:pt x="1240" y="175"/>
                      </a:cubicBezTo>
                      <a:cubicBezTo>
                        <a:pt x="1286" y="180"/>
                        <a:pt x="1325" y="200"/>
                        <a:pt x="1360" y="193"/>
                      </a:cubicBezTo>
                      <a:cubicBezTo>
                        <a:pt x="1395" y="186"/>
                        <a:pt x="1423" y="138"/>
                        <a:pt x="1453" y="133"/>
                      </a:cubicBezTo>
                      <a:cubicBezTo>
                        <a:pt x="1483" y="128"/>
                        <a:pt x="1531" y="141"/>
                        <a:pt x="1540" y="160"/>
                      </a:cubicBezTo>
                      <a:cubicBezTo>
                        <a:pt x="1549" y="179"/>
                        <a:pt x="1509" y="212"/>
                        <a:pt x="1507" y="247"/>
                      </a:cubicBezTo>
                      <a:cubicBezTo>
                        <a:pt x="1505" y="282"/>
                        <a:pt x="1550" y="328"/>
                        <a:pt x="1525" y="370"/>
                      </a:cubicBezTo>
                      <a:cubicBezTo>
                        <a:pt x="1500" y="412"/>
                        <a:pt x="1406" y="461"/>
                        <a:pt x="1357" y="499"/>
                      </a:cubicBezTo>
                      <a:cubicBezTo>
                        <a:pt x="1308" y="537"/>
                        <a:pt x="1283" y="572"/>
                        <a:pt x="1231" y="598"/>
                      </a:cubicBezTo>
                      <a:cubicBezTo>
                        <a:pt x="1179" y="624"/>
                        <a:pt x="1089" y="633"/>
                        <a:pt x="1042" y="655"/>
                      </a:cubicBezTo>
                      <a:cubicBezTo>
                        <a:pt x="995" y="677"/>
                        <a:pt x="979" y="709"/>
                        <a:pt x="952" y="727"/>
                      </a:cubicBezTo>
                      <a:cubicBezTo>
                        <a:pt x="925" y="745"/>
                        <a:pt x="894" y="743"/>
                        <a:pt x="877" y="763"/>
                      </a:cubicBezTo>
                      <a:cubicBezTo>
                        <a:pt x="860" y="783"/>
                        <a:pt x="866" y="819"/>
                        <a:pt x="852" y="846"/>
                      </a:cubicBezTo>
                      <a:cubicBezTo>
                        <a:pt x="838" y="873"/>
                        <a:pt x="817" y="925"/>
                        <a:pt x="790" y="928"/>
                      </a:cubicBezTo>
                      <a:cubicBezTo>
                        <a:pt x="763" y="931"/>
                        <a:pt x="707" y="889"/>
                        <a:pt x="690" y="867"/>
                      </a:cubicBezTo>
                      <a:cubicBezTo>
                        <a:pt x="673" y="845"/>
                        <a:pt x="698" y="820"/>
                        <a:pt x="690" y="798"/>
                      </a:cubicBezTo>
                      <a:cubicBezTo>
                        <a:pt x="682" y="776"/>
                        <a:pt x="675" y="762"/>
                        <a:pt x="643" y="733"/>
                      </a:cubicBezTo>
                      <a:cubicBezTo>
                        <a:pt x="611" y="704"/>
                        <a:pt x="534" y="634"/>
                        <a:pt x="499" y="625"/>
                      </a:cubicBezTo>
                      <a:cubicBezTo>
                        <a:pt x="464" y="616"/>
                        <a:pt x="455" y="662"/>
                        <a:pt x="430" y="679"/>
                      </a:cubicBezTo>
                      <a:cubicBezTo>
                        <a:pt x="405" y="696"/>
                        <a:pt x="374" y="724"/>
                        <a:pt x="349" y="730"/>
                      </a:cubicBezTo>
                      <a:cubicBezTo>
                        <a:pt x="324" y="736"/>
                        <a:pt x="307" y="711"/>
                        <a:pt x="277" y="718"/>
                      </a:cubicBezTo>
                      <a:cubicBezTo>
                        <a:pt x="247" y="725"/>
                        <a:pt x="208" y="778"/>
                        <a:pt x="166" y="775"/>
                      </a:cubicBezTo>
                      <a:cubicBezTo>
                        <a:pt x="124" y="772"/>
                        <a:pt x="50" y="724"/>
                        <a:pt x="25" y="697"/>
                      </a:cubicBezTo>
                      <a:cubicBezTo>
                        <a:pt x="0" y="670"/>
                        <a:pt x="13" y="633"/>
                        <a:pt x="16" y="613"/>
                      </a:cubicBezTo>
                      <a:cubicBezTo>
                        <a:pt x="19" y="593"/>
                        <a:pt x="33" y="593"/>
                        <a:pt x="46" y="574"/>
                      </a:cubicBezTo>
                      <a:cubicBezTo>
                        <a:pt x="59" y="555"/>
                        <a:pt x="88" y="528"/>
                        <a:pt x="94" y="499"/>
                      </a:cubicBezTo>
                      <a:cubicBezTo>
                        <a:pt x="100" y="470"/>
                        <a:pt x="71" y="412"/>
                        <a:pt x="82" y="400"/>
                      </a:cubicBezTo>
                      <a:cubicBezTo>
                        <a:pt x="93" y="388"/>
                        <a:pt x="139" y="426"/>
                        <a:pt x="160" y="424"/>
                      </a:cubicBezTo>
                      <a:cubicBezTo>
                        <a:pt x="181" y="422"/>
                        <a:pt x="197" y="421"/>
                        <a:pt x="208" y="385"/>
                      </a:cubicBezTo>
                      <a:cubicBezTo>
                        <a:pt x="219" y="349"/>
                        <a:pt x="200" y="270"/>
                        <a:pt x="228" y="210"/>
                      </a:cubicBezTo>
                      <a:cubicBezTo>
                        <a:pt x="256" y="150"/>
                        <a:pt x="347" y="65"/>
                        <a:pt x="378" y="27"/>
                      </a:cubicBezTo>
                      <a:close/>
                    </a:path>
                  </a:pathLst>
                </a:custGeom>
                <a:grpFill/>
                <a:ln w="38100" cmpd="sng">
                  <a:solidFill>
                    <a:srgbClr val="989898"/>
                  </a:solidFill>
                  <a:round/>
                  <a:headEnd/>
                  <a:tailEnd/>
                </a:ln>
                <a:effectLst/>
                <a:extLst>
                  <a:ext uri="{AF507438-7753-43E0-B8FC-AC1667EBCBE1}">
                    <a14:hiddenEffects xmlns:a14="http://schemas.microsoft.com/office/drawing/2010/main">
                      <a:effectLst>
                        <a:outerShdw dist="35921" dir="2700000" algn="ctr" rotWithShape="0">
                          <a:schemeClr val="bg2"/>
                        </a:outerShdw>
                      </a:effectLst>
                    </a14:hiddenEffects>
                  </a:ext>
                </a:extLst>
              </xdr:spPr>
              <xdr:txBody>
                <a:bodyPr wrap="square"/>
                <a:lstStyle>
                  <a:defPPr>
                    <a:defRPr lang="en-US"/>
                  </a:defPPr>
                  <a:lvl1pPr algn="l" defTabSz="457200" rtl="0" fontAlgn="base">
                    <a:spcBef>
                      <a:spcPct val="0"/>
                    </a:spcBef>
                    <a:spcAft>
                      <a:spcPct val="0"/>
                    </a:spcAft>
                    <a:defRPr kern="1200">
                      <a:solidFill>
                        <a:schemeClr val="tx1"/>
                      </a:solidFill>
                      <a:latin typeface="Arial" pitchFamily="-65" charset="0"/>
                      <a:ea typeface="ＭＳ Ｐゴシック" pitchFamily="-65" charset="-128"/>
                      <a:cs typeface="ＭＳ Ｐゴシック" pitchFamily="-65" charset="-128"/>
                    </a:defRPr>
                  </a:lvl1pPr>
                  <a:lvl2pPr marL="457200" algn="l" defTabSz="457200" rtl="0" fontAlgn="base">
                    <a:spcBef>
                      <a:spcPct val="0"/>
                    </a:spcBef>
                    <a:spcAft>
                      <a:spcPct val="0"/>
                    </a:spcAft>
                    <a:defRPr kern="1200">
                      <a:solidFill>
                        <a:schemeClr val="tx1"/>
                      </a:solidFill>
                      <a:latin typeface="Arial" pitchFamily="-65" charset="0"/>
                      <a:ea typeface="ＭＳ Ｐゴシック" pitchFamily="-65" charset="-128"/>
                      <a:cs typeface="ＭＳ Ｐゴシック" pitchFamily="-65" charset="-128"/>
                    </a:defRPr>
                  </a:lvl2pPr>
                  <a:lvl3pPr marL="914400" algn="l" defTabSz="457200" rtl="0" fontAlgn="base">
                    <a:spcBef>
                      <a:spcPct val="0"/>
                    </a:spcBef>
                    <a:spcAft>
                      <a:spcPct val="0"/>
                    </a:spcAft>
                    <a:defRPr kern="1200">
                      <a:solidFill>
                        <a:schemeClr val="tx1"/>
                      </a:solidFill>
                      <a:latin typeface="Arial" pitchFamily="-65" charset="0"/>
                      <a:ea typeface="ＭＳ Ｐゴシック" pitchFamily="-65" charset="-128"/>
                      <a:cs typeface="ＭＳ Ｐゴシック" pitchFamily="-65" charset="-128"/>
                    </a:defRPr>
                  </a:lvl3pPr>
                  <a:lvl4pPr marL="1371600" algn="l" defTabSz="457200" rtl="0" fontAlgn="base">
                    <a:spcBef>
                      <a:spcPct val="0"/>
                    </a:spcBef>
                    <a:spcAft>
                      <a:spcPct val="0"/>
                    </a:spcAft>
                    <a:defRPr kern="1200">
                      <a:solidFill>
                        <a:schemeClr val="tx1"/>
                      </a:solidFill>
                      <a:latin typeface="Arial" pitchFamily="-65" charset="0"/>
                      <a:ea typeface="ＭＳ Ｐゴシック" pitchFamily="-65" charset="-128"/>
                      <a:cs typeface="ＭＳ Ｐゴシック" pitchFamily="-65" charset="-128"/>
                    </a:defRPr>
                  </a:lvl4pPr>
                  <a:lvl5pPr marL="1828800" algn="l" defTabSz="457200" rtl="0" fontAlgn="base">
                    <a:spcBef>
                      <a:spcPct val="0"/>
                    </a:spcBef>
                    <a:spcAft>
                      <a:spcPct val="0"/>
                    </a:spcAft>
                    <a:defRPr kern="1200">
                      <a:solidFill>
                        <a:schemeClr val="tx1"/>
                      </a:solidFill>
                      <a:latin typeface="Arial" pitchFamily="-65" charset="0"/>
                      <a:ea typeface="ＭＳ Ｐゴシック" pitchFamily="-65" charset="-128"/>
                      <a:cs typeface="ＭＳ Ｐゴシック" pitchFamily="-65" charset="-128"/>
                    </a:defRPr>
                  </a:lvl5pPr>
                  <a:lvl6pPr marL="2286000" algn="l" defTabSz="457200" rtl="0" eaLnBrk="1" latinLnBrk="0" hangingPunct="1">
                    <a:defRPr kern="1200">
                      <a:solidFill>
                        <a:schemeClr val="tx1"/>
                      </a:solidFill>
                      <a:latin typeface="Arial" pitchFamily="-65" charset="0"/>
                      <a:ea typeface="ＭＳ Ｐゴシック" pitchFamily="-65" charset="-128"/>
                      <a:cs typeface="ＭＳ Ｐゴシック" pitchFamily="-65" charset="-128"/>
                    </a:defRPr>
                  </a:lvl6pPr>
                  <a:lvl7pPr marL="2743200" algn="l" defTabSz="457200" rtl="0" eaLnBrk="1" latinLnBrk="0" hangingPunct="1">
                    <a:defRPr kern="1200">
                      <a:solidFill>
                        <a:schemeClr val="tx1"/>
                      </a:solidFill>
                      <a:latin typeface="Arial" pitchFamily="-65" charset="0"/>
                      <a:ea typeface="ＭＳ Ｐゴシック" pitchFamily="-65" charset="-128"/>
                      <a:cs typeface="ＭＳ Ｐゴシック" pitchFamily="-65" charset="-128"/>
                    </a:defRPr>
                  </a:lvl7pPr>
                  <a:lvl8pPr marL="3200400" algn="l" defTabSz="457200" rtl="0" eaLnBrk="1" latinLnBrk="0" hangingPunct="1">
                    <a:defRPr kern="1200">
                      <a:solidFill>
                        <a:schemeClr val="tx1"/>
                      </a:solidFill>
                      <a:latin typeface="Arial" pitchFamily="-65" charset="0"/>
                      <a:ea typeface="ＭＳ Ｐゴシック" pitchFamily="-65" charset="-128"/>
                      <a:cs typeface="ＭＳ Ｐゴシック" pitchFamily="-65" charset="-128"/>
                    </a:defRPr>
                  </a:lvl8pPr>
                  <a:lvl9pPr marL="3657600" algn="l" defTabSz="457200" rtl="0" eaLnBrk="1" latinLnBrk="0" hangingPunct="1">
                    <a:defRPr kern="1200">
                      <a:solidFill>
                        <a:schemeClr val="tx1"/>
                      </a:solidFill>
                      <a:latin typeface="Arial" pitchFamily="-65" charset="0"/>
                      <a:ea typeface="ＭＳ Ｐゴシック" pitchFamily="-65" charset="-128"/>
                      <a:cs typeface="ＭＳ Ｐゴシック" pitchFamily="-65" charset="-128"/>
                    </a:defRPr>
                  </a:lvl9pPr>
                </a:lstStyle>
                <a:p>
                  <a:pPr marL="0" marR="0" lvl="0" indent="0" defTabSz="91440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/>
                  </a:pPr>
                  <a:endParaRPr kumimoji="0" lang="es-ES" sz="1800" b="0" i="0" u="none" strike="noStrike" kern="0" cap="none" spc="0" normalizeH="0" baseline="0">
                    <a:ln>
                      <a:noFill/>
                    </a:ln>
                    <a:solidFill>
                      <a:srgbClr val="989898"/>
                    </a:solidFill>
                    <a:effectLst/>
                    <a:uLnTx/>
                    <a:uFillTx/>
                    <a:latin typeface="Arial"/>
                    <a:ea typeface="ＭＳ Ｐゴシック"/>
                  </a:endParaRPr>
                </a:p>
              </xdr:txBody>
            </xdr:sp>
            <xdr:grpSp>
              <xdr:nvGrpSpPr>
                <xdr:cNvPr id="56" name="Group 33">
                  <a:extLst>
                    <a:ext uri="{FF2B5EF4-FFF2-40B4-BE49-F238E27FC236}">
                      <a16:creationId xmlns="" xmlns:a16="http://schemas.microsoft.com/office/drawing/2014/main" id="{00000000-0008-0000-0600-000038000000}"/>
                    </a:ext>
                  </a:extLst>
                </xdr:cNvPr>
                <xdr:cNvGrpSpPr>
                  <a:grpSpLocks/>
                </xdr:cNvGrpSpPr>
              </xdr:nvGrpSpPr>
              <xdr:grpSpPr bwMode="auto">
                <a:xfrm>
                  <a:off x="3152" y="935"/>
                  <a:ext cx="1180" cy="635"/>
                  <a:chOff x="3152" y="935"/>
                  <a:chExt cx="1180" cy="635"/>
                </a:xfrm>
                <a:grpFill/>
              </xdr:grpSpPr>
              <xdr:sp macro="" textlink="">
                <xdr:nvSpPr>
                  <xdr:cNvPr id="57" name="Freeform 34">
                    <a:extLst>
                      <a:ext uri="{FF2B5EF4-FFF2-40B4-BE49-F238E27FC236}">
                        <a16:creationId xmlns="" xmlns:a16="http://schemas.microsoft.com/office/drawing/2014/main" id="{00000000-0008-0000-0600-000039000000}"/>
                      </a:ext>
                    </a:extLst>
                  </xdr:cNvPr>
                  <xdr:cNvSpPr>
                    <a:spLocks/>
                  </xdr:cNvSpPr>
                </xdr:nvSpPr>
                <xdr:spPr bwMode="auto">
                  <a:xfrm>
                    <a:off x="3152" y="1199"/>
                    <a:ext cx="514" cy="371"/>
                  </a:xfrm>
                  <a:custGeom>
                    <a:avLst/>
                    <a:gdLst>
                      <a:gd name="T0" fmla="*/ 0 w 514"/>
                      <a:gd name="T1" fmla="*/ 8 h 371"/>
                      <a:gd name="T2" fmla="*/ 136 w 514"/>
                      <a:gd name="T3" fmla="*/ 8 h 371"/>
                      <a:gd name="T4" fmla="*/ 136 w 514"/>
                      <a:gd name="T5" fmla="*/ 54 h 371"/>
                      <a:gd name="T6" fmla="*/ 227 w 514"/>
                      <a:gd name="T7" fmla="*/ 54 h 371"/>
                      <a:gd name="T8" fmla="*/ 272 w 514"/>
                      <a:gd name="T9" fmla="*/ 99 h 371"/>
                      <a:gd name="T10" fmla="*/ 272 w 514"/>
                      <a:gd name="T11" fmla="*/ 145 h 371"/>
                      <a:gd name="T12" fmla="*/ 318 w 514"/>
                      <a:gd name="T13" fmla="*/ 190 h 371"/>
                      <a:gd name="T14" fmla="*/ 363 w 514"/>
                      <a:gd name="T15" fmla="*/ 235 h 371"/>
                      <a:gd name="T16" fmla="*/ 408 w 514"/>
                      <a:gd name="T17" fmla="*/ 281 h 371"/>
                      <a:gd name="T18" fmla="*/ 499 w 514"/>
                      <a:gd name="T19" fmla="*/ 235 h 371"/>
                      <a:gd name="T20" fmla="*/ 499 w 514"/>
                      <a:gd name="T21" fmla="*/ 326 h 371"/>
                      <a:gd name="T22" fmla="*/ 408 w 514"/>
                      <a:gd name="T23" fmla="*/ 371 h 371"/>
                    </a:gdLst>
                    <a:ahLst/>
                    <a:cxnLst>
                      <a:cxn ang="0">
                        <a:pos x="T0" y="T1"/>
                      </a:cxn>
                      <a:cxn ang="0">
                        <a:pos x="T2" y="T3"/>
                      </a:cxn>
                      <a:cxn ang="0">
                        <a:pos x="T4" y="T5"/>
                      </a:cxn>
                      <a:cxn ang="0">
                        <a:pos x="T6" y="T7"/>
                      </a:cxn>
                      <a:cxn ang="0">
                        <a:pos x="T8" y="T9"/>
                      </a:cxn>
                      <a:cxn ang="0">
                        <a:pos x="T10" y="T11"/>
                      </a:cxn>
                      <a:cxn ang="0">
                        <a:pos x="T12" y="T13"/>
                      </a:cxn>
                      <a:cxn ang="0">
                        <a:pos x="T14" y="T15"/>
                      </a:cxn>
                      <a:cxn ang="0">
                        <a:pos x="T16" y="T17"/>
                      </a:cxn>
                      <a:cxn ang="0">
                        <a:pos x="T18" y="T19"/>
                      </a:cxn>
                      <a:cxn ang="0">
                        <a:pos x="T20" y="T21"/>
                      </a:cxn>
                      <a:cxn ang="0">
                        <a:pos x="T22" y="T23"/>
                      </a:cxn>
                    </a:cxnLst>
                    <a:rect l="0" t="0" r="r" b="b"/>
                    <a:pathLst>
                      <a:path w="514" h="371">
                        <a:moveTo>
                          <a:pt x="0" y="8"/>
                        </a:moveTo>
                        <a:cubicBezTo>
                          <a:pt x="56" y="4"/>
                          <a:pt x="113" y="0"/>
                          <a:pt x="136" y="8"/>
                        </a:cubicBezTo>
                        <a:cubicBezTo>
                          <a:pt x="159" y="16"/>
                          <a:pt x="121" y="46"/>
                          <a:pt x="136" y="54"/>
                        </a:cubicBezTo>
                        <a:cubicBezTo>
                          <a:pt x="151" y="62"/>
                          <a:pt x="204" y="47"/>
                          <a:pt x="227" y="54"/>
                        </a:cubicBezTo>
                        <a:cubicBezTo>
                          <a:pt x="250" y="61"/>
                          <a:pt x="265" y="84"/>
                          <a:pt x="272" y="99"/>
                        </a:cubicBezTo>
                        <a:cubicBezTo>
                          <a:pt x="279" y="114"/>
                          <a:pt x="264" y="130"/>
                          <a:pt x="272" y="145"/>
                        </a:cubicBezTo>
                        <a:cubicBezTo>
                          <a:pt x="280" y="160"/>
                          <a:pt x="303" y="175"/>
                          <a:pt x="318" y="190"/>
                        </a:cubicBezTo>
                        <a:cubicBezTo>
                          <a:pt x="333" y="205"/>
                          <a:pt x="348" y="220"/>
                          <a:pt x="363" y="235"/>
                        </a:cubicBezTo>
                        <a:cubicBezTo>
                          <a:pt x="378" y="250"/>
                          <a:pt x="385" y="281"/>
                          <a:pt x="408" y="281"/>
                        </a:cubicBezTo>
                        <a:cubicBezTo>
                          <a:pt x="431" y="281"/>
                          <a:pt x="484" y="228"/>
                          <a:pt x="499" y="235"/>
                        </a:cubicBezTo>
                        <a:cubicBezTo>
                          <a:pt x="514" y="242"/>
                          <a:pt x="514" y="303"/>
                          <a:pt x="499" y="326"/>
                        </a:cubicBezTo>
                        <a:cubicBezTo>
                          <a:pt x="484" y="349"/>
                          <a:pt x="446" y="360"/>
                          <a:pt x="408" y="371"/>
                        </a:cubicBezTo>
                      </a:path>
                    </a:pathLst>
                  </a:custGeom>
                  <a:grpFill/>
                  <a:ln w="9525">
                    <a:solidFill>
                      <a:srgbClr val="989898"/>
                    </a:solidFill>
                    <a:round/>
                    <a:headEnd/>
                    <a:tailEnd/>
                  </a:ln>
                  <a:effectLst/>
                  <a:extLst>
                    <a:ext uri="{AF507438-7753-43E0-B8FC-AC1667EBCBE1}">
                      <a14:hiddenEffects xmlns:a14="http://schemas.microsoft.com/office/drawing/2010/main">
                        <a:effectLst>
                          <a:outerShdw dist="35921" dir="2700000" algn="ctr" rotWithShape="0">
                            <a:schemeClr val="bg2"/>
                          </a:outerShdw>
                        </a:effectLst>
                      </a14:hiddenEffects>
                    </a:ext>
                  </a:extLst>
                </xdr:spPr>
                <xdr:txBody>
                  <a:bodyPr wrap="square"/>
                  <a:lstStyle>
                    <a:defPPr>
                      <a:defRPr lang="en-US"/>
                    </a:defPPr>
                    <a:lvl1pPr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1pPr>
                    <a:lvl2pPr marL="4572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2pPr>
                    <a:lvl3pPr marL="9144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3pPr>
                    <a:lvl4pPr marL="13716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4pPr>
                    <a:lvl5pPr marL="18288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5pPr>
                    <a:lvl6pPr marL="22860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6pPr>
                    <a:lvl7pPr marL="27432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7pPr>
                    <a:lvl8pPr marL="32004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8pPr>
                    <a:lvl9pPr marL="36576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9pPr>
                  </a:lstStyle>
                  <a:p>
                    <a:pPr marL="0" marR="0" lvl="0" indent="0" defTabSz="91440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/>
                    </a:pPr>
                    <a:endParaRPr kumimoji="0" lang="es-ES" sz="1800" b="0" i="0" u="none" strike="noStrike" kern="0" cap="none" spc="0" normalizeH="0" baseline="0">
                      <a:ln>
                        <a:noFill/>
                      </a:ln>
                      <a:solidFill>
                        <a:srgbClr val="989898"/>
                      </a:solidFill>
                      <a:effectLst/>
                      <a:uLnTx/>
                      <a:uFillTx/>
                      <a:latin typeface="Arial"/>
                      <a:ea typeface="ＭＳ Ｐゴシック"/>
                    </a:endParaRPr>
                  </a:p>
                </xdr:txBody>
              </xdr:sp>
              <xdr:sp macro="" textlink="">
                <xdr:nvSpPr>
                  <xdr:cNvPr id="58" name="Freeform 35">
                    <a:extLst>
                      <a:ext uri="{FF2B5EF4-FFF2-40B4-BE49-F238E27FC236}">
                        <a16:creationId xmlns="" xmlns:a16="http://schemas.microsoft.com/office/drawing/2014/main" id="{00000000-0008-0000-0600-00003A000000}"/>
                      </a:ext>
                    </a:extLst>
                  </xdr:cNvPr>
                  <xdr:cNvSpPr>
                    <a:spLocks/>
                  </xdr:cNvSpPr>
                </xdr:nvSpPr>
                <xdr:spPr bwMode="auto">
                  <a:xfrm>
                    <a:off x="3243" y="935"/>
                    <a:ext cx="52" cy="272"/>
                  </a:xfrm>
                  <a:custGeom>
                    <a:avLst/>
                    <a:gdLst>
                      <a:gd name="T0" fmla="*/ 0 w 52"/>
                      <a:gd name="T1" fmla="*/ 0 h 272"/>
                      <a:gd name="T2" fmla="*/ 45 w 52"/>
                      <a:gd name="T3" fmla="*/ 46 h 272"/>
                      <a:gd name="T4" fmla="*/ 0 w 52"/>
                      <a:gd name="T5" fmla="*/ 91 h 272"/>
                      <a:gd name="T6" fmla="*/ 45 w 52"/>
                      <a:gd name="T7" fmla="*/ 182 h 272"/>
                      <a:gd name="T8" fmla="*/ 45 w 52"/>
                      <a:gd name="T9" fmla="*/ 272 h 272"/>
                    </a:gdLst>
                    <a:ahLst/>
                    <a:cxnLst>
                      <a:cxn ang="0">
                        <a:pos x="T0" y="T1"/>
                      </a:cxn>
                      <a:cxn ang="0">
                        <a:pos x="T2" y="T3"/>
                      </a:cxn>
                      <a:cxn ang="0">
                        <a:pos x="T4" y="T5"/>
                      </a:cxn>
                      <a:cxn ang="0">
                        <a:pos x="T6" y="T7"/>
                      </a:cxn>
                      <a:cxn ang="0">
                        <a:pos x="T8" y="T9"/>
                      </a:cxn>
                    </a:cxnLst>
                    <a:rect l="0" t="0" r="r" b="b"/>
                    <a:pathLst>
                      <a:path w="52" h="272">
                        <a:moveTo>
                          <a:pt x="0" y="0"/>
                        </a:moveTo>
                        <a:cubicBezTo>
                          <a:pt x="22" y="15"/>
                          <a:pt x="45" y="31"/>
                          <a:pt x="45" y="46"/>
                        </a:cubicBezTo>
                        <a:cubicBezTo>
                          <a:pt x="45" y="61"/>
                          <a:pt x="0" y="68"/>
                          <a:pt x="0" y="91"/>
                        </a:cubicBezTo>
                        <a:cubicBezTo>
                          <a:pt x="0" y="114"/>
                          <a:pt x="38" y="152"/>
                          <a:pt x="45" y="182"/>
                        </a:cubicBezTo>
                        <a:cubicBezTo>
                          <a:pt x="52" y="212"/>
                          <a:pt x="45" y="257"/>
                          <a:pt x="45" y="272"/>
                        </a:cubicBezTo>
                      </a:path>
                    </a:pathLst>
                  </a:custGeom>
                  <a:grpFill/>
                  <a:ln w="9525">
                    <a:solidFill>
                      <a:srgbClr val="989898"/>
                    </a:solidFill>
                    <a:round/>
                    <a:headEnd/>
                    <a:tailEnd/>
                  </a:ln>
                  <a:effectLst/>
                  <a:extLst>
                    <a:ext uri="{AF507438-7753-43E0-B8FC-AC1667EBCBE1}">
                      <a14:hiddenEffects xmlns:a14="http://schemas.microsoft.com/office/drawing/2010/main">
                        <a:effectLst>
                          <a:outerShdw dist="35921" dir="2700000" algn="ctr" rotWithShape="0">
                            <a:schemeClr val="bg2"/>
                          </a:outerShdw>
                        </a:effectLst>
                      </a14:hiddenEffects>
                    </a:ext>
                  </a:extLst>
                </xdr:spPr>
                <xdr:txBody>
                  <a:bodyPr wrap="square"/>
                  <a:lstStyle>
                    <a:defPPr>
                      <a:defRPr lang="en-US"/>
                    </a:defPPr>
                    <a:lvl1pPr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1pPr>
                    <a:lvl2pPr marL="4572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2pPr>
                    <a:lvl3pPr marL="9144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3pPr>
                    <a:lvl4pPr marL="13716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4pPr>
                    <a:lvl5pPr marL="18288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5pPr>
                    <a:lvl6pPr marL="22860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6pPr>
                    <a:lvl7pPr marL="27432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7pPr>
                    <a:lvl8pPr marL="32004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8pPr>
                    <a:lvl9pPr marL="36576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9pPr>
                  </a:lstStyle>
                  <a:p>
                    <a:pPr marL="0" marR="0" lvl="0" indent="0" defTabSz="91440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/>
                    </a:pPr>
                    <a:endParaRPr kumimoji="0" lang="es-ES" sz="1800" b="0" i="0" u="none" strike="noStrike" kern="0" cap="none" spc="0" normalizeH="0" baseline="0">
                      <a:ln>
                        <a:noFill/>
                      </a:ln>
                      <a:solidFill>
                        <a:srgbClr val="989898"/>
                      </a:solidFill>
                      <a:effectLst/>
                      <a:uLnTx/>
                      <a:uFillTx/>
                      <a:latin typeface="Arial"/>
                      <a:ea typeface="ＭＳ Ｐゴシック"/>
                    </a:endParaRPr>
                  </a:p>
                </xdr:txBody>
              </xdr:sp>
              <xdr:sp macro="" textlink="">
                <xdr:nvSpPr>
                  <xdr:cNvPr id="59" name="Freeform 36">
                    <a:extLst>
                      <a:ext uri="{FF2B5EF4-FFF2-40B4-BE49-F238E27FC236}">
                        <a16:creationId xmlns="" xmlns:a16="http://schemas.microsoft.com/office/drawing/2014/main" id="{00000000-0008-0000-0600-00003B000000}"/>
                      </a:ext>
                    </a:extLst>
                  </xdr:cNvPr>
                  <xdr:cNvSpPr>
                    <a:spLocks/>
                  </xdr:cNvSpPr>
                </xdr:nvSpPr>
                <xdr:spPr bwMode="auto">
                  <a:xfrm>
                    <a:off x="3644" y="935"/>
                    <a:ext cx="106" cy="499"/>
                  </a:xfrm>
                  <a:custGeom>
                    <a:avLst/>
                    <a:gdLst>
                      <a:gd name="T0" fmla="*/ 52 w 106"/>
                      <a:gd name="T1" fmla="*/ 0 h 499"/>
                      <a:gd name="T2" fmla="*/ 52 w 106"/>
                      <a:gd name="T3" fmla="*/ 46 h 499"/>
                      <a:gd name="T4" fmla="*/ 98 w 106"/>
                      <a:gd name="T5" fmla="*/ 46 h 499"/>
                      <a:gd name="T6" fmla="*/ 98 w 106"/>
                      <a:gd name="T7" fmla="*/ 136 h 499"/>
                      <a:gd name="T8" fmla="*/ 98 w 106"/>
                      <a:gd name="T9" fmla="*/ 182 h 499"/>
                      <a:gd name="T10" fmla="*/ 52 w 106"/>
                      <a:gd name="T11" fmla="*/ 272 h 499"/>
                      <a:gd name="T12" fmla="*/ 52 w 106"/>
                      <a:gd name="T13" fmla="*/ 363 h 499"/>
                      <a:gd name="T14" fmla="*/ 7 w 106"/>
                      <a:gd name="T15" fmla="*/ 409 h 499"/>
                      <a:gd name="T16" fmla="*/ 7 w 106"/>
                      <a:gd name="T17" fmla="*/ 454 h 499"/>
                      <a:gd name="T18" fmla="*/ 7 w 106"/>
                      <a:gd name="T19" fmla="*/ 499 h 499"/>
                    </a:gdLst>
                    <a:ahLst/>
                    <a:cxnLst>
                      <a:cxn ang="0">
                        <a:pos x="T0" y="T1"/>
                      </a:cxn>
                      <a:cxn ang="0">
                        <a:pos x="T2" y="T3"/>
                      </a:cxn>
                      <a:cxn ang="0">
                        <a:pos x="T4" y="T5"/>
                      </a:cxn>
                      <a:cxn ang="0">
                        <a:pos x="T6" y="T7"/>
                      </a:cxn>
                      <a:cxn ang="0">
                        <a:pos x="T8" y="T9"/>
                      </a:cxn>
                      <a:cxn ang="0">
                        <a:pos x="T10" y="T11"/>
                      </a:cxn>
                      <a:cxn ang="0">
                        <a:pos x="T12" y="T13"/>
                      </a:cxn>
                      <a:cxn ang="0">
                        <a:pos x="T14" y="T15"/>
                      </a:cxn>
                      <a:cxn ang="0">
                        <a:pos x="T16" y="T17"/>
                      </a:cxn>
                      <a:cxn ang="0">
                        <a:pos x="T18" y="T19"/>
                      </a:cxn>
                    </a:cxnLst>
                    <a:rect l="0" t="0" r="r" b="b"/>
                    <a:pathLst>
                      <a:path w="106" h="499">
                        <a:moveTo>
                          <a:pt x="52" y="0"/>
                        </a:moveTo>
                        <a:cubicBezTo>
                          <a:pt x="48" y="19"/>
                          <a:pt x="44" y="38"/>
                          <a:pt x="52" y="46"/>
                        </a:cubicBezTo>
                        <a:cubicBezTo>
                          <a:pt x="60" y="54"/>
                          <a:pt x="90" y="31"/>
                          <a:pt x="98" y="46"/>
                        </a:cubicBezTo>
                        <a:cubicBezTo>
                          <a:pt x="106" y="61"/>
                          <a:pt x="98" y="113"/>
                          <a:pt x="98" y="136"/>
                        </a:cubicBezTo>
                        <a:cubicBezTo>
                          <a:pt x="98" y="159"/>
                          <a:pt x="106" y="159"/>
                          <a:pt x="98" y="182"/>
                        </a:cubicBezTo>
                        <a:cubicBezTo>
                          <a:pt x="90" y="205"/>
                          <a:pt x="60" y="242"/>
                          <a:pt x="52" y="272"/>
                        </a:cubicBezTo>
                        <a:cubicBezTo>
                          <a:pt x="44" y="302"/>
                          <a:pt x="59" y="340"/>
                          <a:pt x="52" y="363"/>
                        </a:cubicBezTo>
                        <a:cubicBezTo>
                          <a:pt x="45" y="386"/>
                          <a:pt x="14" y="394"/>
                          <a:pt x="7" y="409"/>
                        </a:cubicBezTo>
                        <a:cubicBezTo>
                          <a:pt x="0" y="424"/>
                          <a:pt x="7" y="439"/>
                          <a:pt x="7" y="454"/>
                        </a:cubicBezTo>
                        <a:cubicBezTo>
                          <a:pt x="7" y="469"/>
                          <a:pt x="7" y="484"/>
                          <a:pt x="7" y="499"/>
                        </a:cubicBezTo>
                      </a:path>
                    </a:pathLst>
                  </a:custGeom>
                  <a:grpFill/>
                  <a:ln w="9525">
                    <a:solidFill>
                      <a:srgbClr val="989898"/>
                    </a:solidFill>
                    <a:round/>
                    <a:headEnd/>
                    <a:tailEnd/>
                  </a:ln>
                  <a:effectLst/>
                  <a:extLst>
                    <a:ext uri="{AF507438-7753-43E0-B8FC-AC1667EBCBE1}">
                      <a14:hiddenEffects xmlns:a14="http://schemas.microsoft.com/office/drawing/2010/main">
                        <a:effectLst>
                          <a:outerShdw dist="35921" dir="2700000" algn="ctr" rotWithShape="0">
                            <a:schemeClr val="bg2"/>
                          </a:outerShdw>
                        </a:effectLst>
                      </a14:hiddenEffects>
                    </a:ext>
                  </a:extLst>
                </xdr:spPr>
                <xdr:txBody>
                  <a:bodyPr wrap="square"/>
                  <a:lstStyle>
                    <a:defPPr>
                      <a:defRPr lang="en-US"/>
                    </a:defPPr>
                    <a:lvl1pPr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1pPr>
                    <a:lvl2pPr marL="4572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2pPr>
                    <a:lvl3pPr marL="9144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3pPr>
                    <a:lvl4pPr marL="13716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4pPr>
                    <a:lvl5pPr marL="18288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5pPr>
                    <a:lvl6pPr marL="22860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6pPr>
                    <a:lvl7pPr marL="27432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7pPr>
                    <a:lvl8pPr marL="32004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8pPr>
                    <a:lvl9pPr marL="36576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9pPr>
                  </a:lstStyle>
                  <a:p>
                    <a:pPr marL="0" marR="0" lvl="0" indent="0" defTabSz="91440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/>
                    </a:pPr>
                    <a:endParaRPr kumimoji="0" lang="es-ES" sz="1800" b="0" i="0" u="none" strike="noStrike" kern="0" cap="none" spc="0" normalizeH="0" baseline="0">
                      <a:ln>
                        <a:noFill/>
                      </a:ln>
                      <a:solidFill>
                        <a:srgbClr val="989898"/>
                      </a:solidFill>
                      <a:effectLst/>
                      <a:uLnTx/>
                      <a:uFillTx/>
                      <a:latin typeface="Arial"/>
                      <a:ea typeface="ＭＳ Ｐゴシック"/>
                    </a:endParaRPr>
                  </a:p>
                </xdr:txBody>
              </xdr:sp>
              <xdr:sp macro="" textlink="">
                <xdr:nvSpPr>
                  <xdr:cNvPr id="60" name="Freeform 37">
                    <a:extLst>
                      <a:ext uri="{FF2B5EF4-FFF2-40B4-BE49-F238E27FC236}">
                        <a16:creationId xmlns="" xmlns:a16="http://schemas.microsoft.com/office/drawing/2014/main" id="{00000000-0008-0000-0600-00003C000000}"/>
                      </a:ext>
                    </a:extLst>
                  </xdr:cNvPr>
                  <xdr:cNvSpPr>
                    <a:spLocks/>
                  </xdr:cNvSpPr>
                </xdr:nvSpPr>
                <xdr:spPr bwMode="auto">
                  <a:xfrm>
                    <a:off x="3662" y="1374"/>
                    <a:ext cx="315" cy="121"/>
                  </a:xfrm>
                  <a:custGeom>
                    <a:avLst/>
                    <a:gdLst>
                      <a:gd name="T0" fmla="*/ 0 w 315"/>
                      <a:gd name="T1" fmla="*/ 106 h 121"/>
                      <a:gd name="T2" fmla="*/ 80 w 315"/>
                      <a:gd name="T3" fmla="*/ 106 h 121"/>
                      <a:gd name="T4" fmla="*/ 171 w 315"/>
                      <a:gd name="T5" fmla="*/ 106 h 121"/>
                      <a:gd name="T6" fmla="*/ 216 w 315"/>
                      <a:gd name="T7" fmla="*/ 15 h 121"/>
                      <a:gd name="T8" fmla="*/ 261 w 315"/>
                      <a:gd name="T9" fmla="*/ 15 h 121"/>
                      <a:gd name="T10" fmla="*/ 307 w 315"/>
                      <a:gd name="T11" fmla="*/ 15 h 121"/>
                      <a:gd name="T12" fmla="*/ 307 w 315"/>
                      <a:gd name="T13" fmla="*/ 60 h 121"/>
                      <a:gd name="T14" fmla="*/ 307 w 315"/>
                      <a:gd name="T15" fmla="*/ 106 h 121"/>
                    </a:gdLst>
                    <a:ahLst/>
                    <a:cxnLst>
                      <a:cxn ang="0">
                        <a:pos x="T0" y="T1"/>
                      </a:cxn>
                      <a:cxn ang="0">
                        <a:pos x="T2" y="T3"/>
                      </a:cxn>
                      <a:cxn ang="0">
                        <a:pos x="T4" y="T5"/>
                      </a:cxn>
                      <a:cxn ang="0">
                        <a:pos x="T6" y="T7"/>
                      </a:cxn>
                      <a:cxn ang="0">
                        <a:pos x="T8" y="T9"/>
                      </a:cxn>
                      <a:cxn ang="0">
                        <a:pos x="T10" y="T11"/>
                      </a:cxn>
                      <a:cxn ang="0">
                        <a:pos x="T12" y="T13"/>
                      </a:cxn>
                      <a:cxn ang="0">
                        <a:pos x="T14" y="T15"/>
                      </a:cxn>
                    </a:cxnLst>
                    <a:rect l="0" t="0" r="r" b="b"/>
                    <a:pathLst>
                      <a:path w="315" h="121">
                        <a:moveTo>
                          <a:pt x="0" y="106"/>
                        </a:moveTo>
                        <a:cubicBezTo>
                          <a:pt x="13" y="106"/>
                          <a:pt x="52" y="106"/>
                          <a:pt x="80" y="106"/>
                        </a:cubicBezTo>
                        <a:cubicBezTo>
                          <a:pt x="108" y="106"/>
                          <a:pt x="148" y="121"/>
                          <a:pt x="171" y="106"/>
                        </a:cubicBezTo>
                        <a:cubicBezTo>
                          <a:pt x="194" y="91"/>
                          <a:pt x="201" y="30"/>
                          <a:pt x="216" y="15"/>
                        </a:cubicBezTo>
                        <a:cubicBezTo>
                          <a:pt x="231" y="0"/>
                          <a:pt x="246" y="15"/>
                          <a:pt x="261" y="15"/>
                        </a:cubicBezTo>
                        <a:cubicBezTo>
                          <a:pt x="276" y="15"/>
                          <a:pt x="299" y="8"/>
                          <a:pt x="307" y="15"/>
                        </a:cubicBezTo>
                        <a:cubicBezTo>
                          <a:pt x="315" y="22"/>
                          <a:pt x="307" y="45"/>
                          <a:pt x="307" y="60"/>
                        </a:cubicBezTo>
                        <a:cubicBezTo>
                          <a:pt x="307" y="75"/>
                          <a:pt x="307" y="90"/>
                          <a:pt x="307" y="106"/>
                        </a:cubicBezTo>
                      </a:path>
                    </a:pathLst>
                  </a:custGeom>
                  <a:grpFill/>
                  <a:ln w="9525">
                    <a:solidFill>
                      <a:srgbClr val="989898"/>
                    </a:solidFill>
                    <a:round/>
                    <a:headEnd/>
                    <a:tailEnd/>
                  </a:ln>
                  <a:effectLst/>
                  <a:extLst>
                    <a:ext uri="{AF507438-7753-43E0-B8FC-AC1667EBCBE1}">
                      <a14:hiddenEffects xmlns:a14="http://schemas.microsoft.com/office/drawing/2010/main">
                        <a:effectLst>
                          <a:outerShdw dist="35921" dir="2700000" algn="ctr" rotWithShape="0">
                            <a:schemeClr val="bg2"/>
                          </a:outerShdw>
                        </a:effectLst>
                      </a14:hiddenEffects>
                    </a:ext>
                  </a:extLst>
                </xdr:spPr>
                <xdr:txBody>
                  <a:bodyPr wrap="square"/>
                  <a:lstStyle>
                    <a:defPPr>
                      <a:defRPr lang="en-US"/>
                    </a:defPPr>
                    <a:lvl1pPr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1pPr>
                    <a:lvl2pPr marL="4572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2pPr>
                    <a:lvl3pPr marL="9144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3pPr>
                    <a:lvl4pPr marL="13716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4pPr>
                    <a:lvl5pPr marL="18288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5pPr>
                    <a:lvl6pPr marL="22860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6pPr>
                    <a:lvl7pPr marL="27432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7pPr>
                    <a:lvl8pPr marL="32004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8pPr>
                    <a:lvl9pPr marL="36576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9pPr>
                  </a:lstStyle>
                  <a:p>
                    <a:pPr marL="0" marR="0" lvl="0" indent="0" defTabSz="91440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/>
                    </a:pPr>
                    <a:endParaRPr kumimoji="0" lang="es-ES" sz="1800" b="0" i="0" u="none" strike="noStrike" kern="0" cap="none" spc="0" normalizeH="0" baseline="0">
                      <a:ln>
                        <a:noFill/>
                      </a:ln>
                      <a:solidFill>
                        <a:srgbClr val="989898"/>
                      </a:solidFill>
                      <a:effectLst/>
                      <a:uLnTx/>
                      <a:uFillTx/>
                      <a:latin typeface="Arial"/>
                      <a:ea typeface="ＭＳ Ｐゴシック"/>
                    </a:endParaRPr>
                  </a:p>
                </xdr:txBody>
              </xdr:sp>
              <xdr:sp macro="" textlink="">
                <xdr:nvSpPr>
                  <xdr:cNvPr id="61" name="Freeform 38">
                    <a:extLst>
                      <a:ext uri="{FF2B5EF4-FFF2-40B4-BE49-F238E27FC236}">
                        <a16:creationId xmlns="" xmlns:a16="http://schemas.microsoft.com/office/drawing/2014/main" id="{00000000-0008-0000-0600-00003D000000}"/>
                      </a:ext>
                    </a:extLst>
                  </xdr:cNvPr>
                  <xdr:cNvSpPr>
                    <a:spLocks/>
                  </xdr:cNvSpPr>
                </xdr:nvSpPr>
                <xdr:spPr bwMode="auto">
                  <a:xfrm>
                    <a:off x="4098" y="1026"/>
                    <a:ext cx="234" cy="279"/>
                  </a:xfrm>
                  <a:custGeom>
                    <a:avLst/>
                    <a:gdLst>
                      <a:gd name="T0" fmla="*/ 7 w 234"/>
                      <a:gd name="T1" fmla="*/ 0 h 279"/>
                      <a:gd name="T2" fmla="*/ 7 w 234"/>
                      <a:gd name="T3" fmla="*/ 45 h 279"/>
                      <a:gd name="T4" fmla="*/ 7 w 234"/>
                      <a:gd name="T5" fmla="*/ 91 h 279"/>
                      <a:gd name="T6" fmla="*/ 52 w 234"/>
                      <a:gd name="T7" fmla="*/ 91 h 279"/>
                      <a:gd name="T8" fmla="*/ 143 w 234"/>
                      <a:gd name="T9" fmla="*/ 136 h 279"/>
                      <a:gd name="T10" fmla="*/ 143 w 234"/>
                      <a:gd name="T11" fmla="*/ 181 h 279"/>
                      <a:gd name="T12" fmla="*/ 143 w 234"/>
                      <a:gd name="T13" fmla="*/ 227 h 279"/>
                      <a:gd name="T14" fmla="*/ 143 w 234"/>
                      <a:gd name="T15" fmla="*/ 272 h 279"/>
                      <a:gd name="T16" fmla="*/ 188 w 234"/>
                      <a:gd name="T17" fmla="*/ 272 h 279"/>
                      <a:gd name="T18" fmla="*/ 234 w 234"/>
                      <a:gd name="T19" fmla="*/ 272 h 279"/>
                    </a:gdLst>
                    <a:ahLst/>
                    <a:cxnLst>
                      <a:cxn ang="0">
                        <a:pos x="T0" y="T1"/>
                      </a:cxn>
                      <a:cxn ang="0">
                        <a:pos x="T2" y="T3"/>
                      </a:cxn>
                      <a:cxn ang="0">
                        <a:pos x="T4" y="T5"/>
                      </a:cxn>
                      <a:cxn ang="0">
                        <a:pos x="T6" y="T7"/>
                      </a:cxn>
                      <a:cxn ang="0">
                        <a:pos x="T8" y="T9"/>
                      </a:cxn>
                      <a:cxn ang="0">
                        <a:pos x="T10" y="T11"/>
                      </a:cxn>
                      <a:cxn ang="0">
                        <a:pos x="T12" y="T13"/>
                      </a:cxn>
                      <a:cxn ang="0">
                        <a:pos x="T14" y="T15"/>
                      </a:cxn>
                      <a:cxn ang="0">
                        <a:pos x="T16" y="T17"/>
                      </a:cxn>
                      <a:cxn ang="0">
                        <a:pos x="T18" y="T19"/>
                      </a:cxn>
                    </a:cxnLst>
                    <a:rect l="0" t="0" r="r" b="b"/>
                    <a:pathLst>
                      <a:path w="234" h="279">
                        <a:moveTo>
                          <a:pt x="7" y="0"/>
                        </a:moveTo>
                        <a:cubicBezTo>
                          <a:pt x="7" y="15"/>
                          <a:pt x="7" y="30"/>
                          <a:pt x="7" y="45"/>
                        </a:cubicBezTo>
                        <a:cubicBezTo>
                          <a:pt x="7" y="60"/>
                          <a:pt x="0" y="83"/>
                          <a:pt x="7" y="91"/>
                        </a:cubicBezTo>
                        <a:cubicBezTo>
                          <a:pt x="14" y="99"/>
                          <a:pt x="29" y="84"/>
                          <a:pt x="52" y="91"/>
                        </a:cubicBezTo>
                        <a:cubicBezTo>
                          <a:pt x="75" y="98"/>
                          <a:pt x="128" y="121"/>
                          <a:pt x="143" y="136"/>
                        </a:cubicBezTo>
                        <a:cubicBezTo>
                          <a:pt x="158" y="151"/>
                          <a:pt x="143" y="166"/>
                          <a:pt x="143" y="181"/>
                        </a:cubicBezTo>
                        <a:cubicBezTo>
                          <a:pt x="143" y="196"/>
                          <a:pt x="143" y="212"/>
                          <a:pt x="143" y="227"/>
                        </a:cubicBezTo>
                        <a:cubicBezTo>
                          <a:pt x="143" y="242"/>
                          <a:pt x="136" y="265"/>
                          <a:pt x="143" y="272"/>
                        </a:cubicBezTo>
                        <a:cubicBezTo>
                          <a:pt x="150" y="279"/>
                          <a:pt x="173" y="272"/>
                          <a:pt x="188" y="272"/>
                        </a:cubicBezTo>
                        <a:cubicBezTo>
                          <a:pt x="203" y="272"/>
                          <a:pt x="218" y="272"/>
                          <a:pt x="234" y="272"/>
                        </a:cubicBezTo>
                      </a:path>
                    </a:pathLst>
                  </a:custGeom>
                  <a:grpFill/>
                  <a:ln w="9525">
                    <a:solidFill>
                      <a:srgbClr val="989898"/>
                    </a:solidFill>
                    <a:round/>
                    <a:headEnd/>
                    <a:tailEnd/>
                  </a:ln>
                  <a:effectLst/>
                  <a:extLst>
                    <a:ext uri="{AF507438-7753-43E0-B8FC-AC1667EBCBE1}">
                      <a14:hiddenEffects xmlns:a14="http://schemas.microsoft.com/office/drawing/2010/main">
                        <a:effectLst>
                          <a:outerShdw dist="35921" dir="2700000" algn="ctr" rotWithShape="0">
                            <a:schemeClr val="bg2"/>
                          </a:outerShdw>
                        </a:effectLst>
                      </a14:hiddenEffects>
                    </a:ext>
                  </a:extLst>
                </xdr:spPr>
                <xdr:txBody>
                  <a:bodyPr wrap="square"/>
                  <a:lstStyle>
                    <a:defPPr>
                      <a:defRPr lang="en-US"/>
                    </a:defPPr>
                    <a:lvl1pPr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1pPr>
                    <a:lvl2pPr marL="4572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2pPr>
                    <a:lvl3pPr marL="9144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3pPr>
                    <a:lvl4pPr marL="13716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4pPr>
                    <a:lvl5pPr marL="18288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5pPr>
                    <a:lvl6pPr marL="22860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6pPr>
                    <a:lvl7pPr marL="27432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7pPr>
                    <a:lvl8pPr marL="32004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8pPr>
                    <a:lvl9pPr marL="36576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9pPr>
                  </a:lstStyle>
                  <a:p>
                    <a:pPr marL="0" marR="0" lvl="0" indent="0" defTabSz="91440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/>
                    </a:pPr>
                    <a:endParaRPr kumimoji="0" lang="es-ES" sz="1800" b="0" i="0" u="none" strike="noStrike" kern="0" cap="none" spc="0" normalizeH="0" baseline="0">
                      <a:ln>
                        <a:noFill/>
                      </a:ln>
                      <a:solidFill>
                        <a:srgbClr val="989898"/>
                      </a:solidFill>
                      <a:effectLst/>
                      <a:uLnTx/>
                      <a:uFillTx/>
                      <a:latin typeface="Arial"/>
                      <a:ea typeface="ＭＳ Ｐゴシック"/>
                    </a:endParaRPr>
                  </a:p>
                </xdr:txBody>
              </xdr:sp>
              <xdr:sp macro="" textlink="">
                <xdr:nvSpPr>
                  <xdr:cNvPr id="62" name="Freeform 39">
                    <a:extLst>
                      <a:ext uri="{FF2B5EF4-FFF2-40B4-BE49-F238E27FC236}">
                        <a16:creationId xmlns="" xmlns:a16="http://schemas.microsoft.com/office/drawing/2014/main" id="{00000000-0008-0000-0600-00003E000000}"/>
                      </a:ext>
                    </a:extLst>
                  </xdr:cNvPr>
                  <xdr:cNvSpPr>
                    <a:spLocks/>
                  </xdr:cNvSpPr>
                </xdr:nvSpPr>
                <xdr:spPr bwMode="auto">
                  <a:xfrm>
                    <a:off x="3930" y="1102"/>
                    <a:ext cx="175" cy="286"/>
                  </a:xfrm>
                  <a:custGeom>
                    <a:avLst/>
                    <a:gdLst>
                      <a:gd name="T0" fmla="*/ 175 w 175"/>
                      <a:gd name="T1" fmla="*/ 15 h 286"/>
                      <a:gd name="T2" fmla="*/ 129 w 175"/>
                      <a:gd name="T3" fmla="*/ 15 h 286"/>
                      <a:gd name="T4" fmla="*/ 84 w 175"/>
                      <a:gd name="T5" fmla="*/ 105 h 286"/>
                      <a:gd name="T6" fmla="*/ 84 w 175"/>
                      <a:gd name="T7" fmla="*/ 151 h 286"/>
                      <a:gd name="T8" fmla="*/ 18 w 175"/>
                      <a:gd name="T9" fmla="*/ 186 h 286"/>
                      <a:gd name="T10" fmla="*/ 0 w 175"/>
                      <a:gd name="T11" fmla="*/ 286 h 286"/>
                    </a:gdLst>
                    <a:ahLst/>
                    <a:cxnLst>
                      <a:cxn ang="0">
                        <a:pos x="T0" y="T1"/>
                      </a:cxn>
                      <a:cxn ang="0">
                        <a:pos x="T2" y="T3"/>
                      </a:cxn>
                      <a:cxn ang="0">
                        <a:pos x="T4" y="T5"/>
                      </a:cxn>
                      <a:cxn ang="0">
                        <a:pos x="T6" y="T7"/>
                      </a:cxn>
                      <a:cxn ang="0">
                        <a:pos x="T8" y="T9"/>
                      </a:cxn>
                      <a:cxn ang="0">
                        <a:pos x="T10" y="T11"/>
                      </a:cxn>
                    </a:cxnLst>
                    <a:rect l="0" t="0" r="r" b="b"/>
                    <a:pathLst>
                      <a:path w="175" h="286">
                        <a:moveTo>
                          <a:pt x="175" y="15"/>
                        </a:moveTo>
                        <a:cubicBezTo>
                          <a:pt x="159" y="7"/>
                          <a:pt x="144" y="0"/>
                          <a:pt x="129" y="15"/>
                        </a:cubicBezTo>
                        <a:cubicBezTo>
                          <a:pt x="114" y="30"/>
                          <a:pt x="91" y="82"/>
                          <a:pt x="84" y="105"/>
                        </a:cubicBezTo>
                        <a:cubicBezTo>
                          <a:pt x="77" y="128"/>
                          <a:pt x="95" y="138"/>
                          <a:pt x="84" y="151"/>
                        </a:cubicBezTo>
                        <a:cubicBezTo>
                          <a:pt x="73" y="164"/>
                          <a:pt x="32" y="164"/>
                          <a:pt x="18" y="186"/>
                        </a:cubicBezTo>
                        <a:cubicBezTo>
                          <a:pt x="4" y="208"/>
                          <a:pt x="4" y="265"/>
                          <a:pt x="0" y="286"/>
                        </a:cubicBezTo>
                      </a:path>
                    </a:pathLst>
                  </a:custGeom>
                  <a:grpFill/>
                  <a:ln w="9525">
                    <a:solidFill>
                      <a:srgbClr val="989898"/>
                    </a:solidFill>
                    <a:round/>
                    <a:headEnd/>
                    <a:tailEnd/>
                  </a:ln>
                  <a:effectLst/>
                  <a:extLst>
                    <a:ext uri="{AF507438-7753-43E0-B8FC-AC1667EBCBE1}">
                      <a14:hiddenEffects xmlns:a14="http://schemas.microsoft.com/office/drawing/2010/main">
                        <a:effectLst>
                          <a:outerShdw dist="35921" dir="2700000" algn="ctr" rotWithShape="0">
                            <a:schemeClr val="bg2"/>
                          </a:outerShdw>
                        </a:effectLst>
                      </a14:hiddenEffects>
                    </a:ext>
                  </a:extLst>
                </xdr:spPr>
                <xdr:txBody>
                  <a:bodyPr wrap="square"/>
                  <a:lstStyle>
                    <a:defPPr>
                      <a:defRPr lang="en-US"/>
                    </a:defPPr>
                    <a:lvl1pPr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1pPr>
                    <a:lvl2pPr marL="4572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2pPr>
                    <a:lvl3pPr marL="9144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3pPr>
                    <a:lvl4pPr marL="13716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4pPr>
                    <a:lvl5pPr marL="18288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5pPr>
                    <a:lvl6pPr marL="22860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6pPr>
                    <a:lvl7pPr marL="27432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7pPr>
                    <a:lvl8pPr marL="32004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8pPr>
                    <a:lvl9pPr marL="36576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9pPr>
                  </a:lstStyle>
                  <a:p>
                    <a:pPr marL="0" marR="0" lvl="0" indent="0" defTabSz="91440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/>
                    </a:pPr>
                    <a:endParaRPr kumimoji="0" lang="es-ES" sz="1800" b="0" i="0" u="none" strike="noStrike" kern="0" cap="none" spc="0" normalizeH="0" baseline="0">
                      <a:ln>
                        <a:noFill/>
                      </a:ln>
                      <a:solidFill>
                        <a:srgbClr val="989898"/>
                      </a:solidFill>
                      <a:effectLst/>
                      <a:uLnTx/>
                      <a:uFillTx/>
                      <a:latin typeface="Arial"/>
                      <a:ea typeface="ＭＳ Ｐゴシック"/>
                    </a:endParaRPr>
                  </a:p>
                </xdr:txBody>
              </xdr:sp>
            </xdr:grpSp>
          </xdr:grpSp>
          <xdr:grpSp>
            <xdr:nvGrpSpPr>
              <xdr:cNvPr id="23" name="Group 40">
                <a:extLst>
                  <a:ext uri="{FF2B5EF4-FFF2-40B4-BE49-F238E27FC236}">
                    <a16:creationId xmlns="" xmlns:a16="http://schemas.microsoft.com/office/drawing/2014/main" id="{00000000-0008-0000-0600-000017000000}"/>
                  </a:ext>
                </a:extLst>
              </xdr:cNvPr>
              <xdr:cNvGrpSpPr>
                <a:grpSpLocks/>
              </xdr:cNvGrpSpPr>
            </xdr:nvGrpSpPr>
            <xdr:grpSpPr bwMode="auto">
              <a:xfrm>
                <a:off x="1323" y="1084"/>
                <a:ext cx="2313" cy="1538"/>
                <a:chOff x="1323" y="1084"/>
                <a:chExt cx="2313" cy="1538"/>
              </a:xfrm>
              <a:grpFill/>
            </xdr:grpSpPr>
            <xdr:sp macro="" textlink="">
              <xdr:nvSpPr>
                <xdr:cNvPr id="42" name="Freeform 41">
                  <a:extLst>
                    <a:ext uri="{FF2B5EF4-FFF2-40B4-BE49-F238E27FC236}">
                      <a16:creationId xmlns="" xmlns:a16="http://schemas.microsoft.com/office/drawing/2014/main" id="{00000000-0008-0000-0600-00002A000000}"/>
                    </a:ext>
                  </a:extLst>
                </xdr:cNvPr>
                <xdr:cNvSpPr>
                  <a:spLocks/>
                </xdr:cNvSpPr>
              </xdr:nvSpPr>
              <xdr:spPr bwMode="auto">
                <a:xfrm>
                  <a:off x="1323" y="1084"/>
                  <a:ext cx="2313" cy="1538"/>
                </a:xfrm>
                <a:custGeom>
                  <a:avLst/>
                  <a:gdLst>
                    <a:gd name="T0" fmla="*/ 156 w 2313"/>
                    <a:gd name="T1" fmla="*/ 140 h 1538"/>
                    <a:gd name="T2" fmla="*/ 196 w 2313"/>
                    <a:gd name="T3" fmla="*/ 169 h 1538"/>
                    <a:gd name="T4" fmla="*/ 287 w 2313"/>
                    <a:gd name="T5" fmla="*/ 123 h 1538"/>
                    <a:gd name="T6" fmla="*/ 332 w 2313"/>
                    <a:gd name="T7" fmla="*/ 260 h 1538"/>
                    <a:gd name="T8" fmla="*/ 423 w 2313"/>
                    <a:gd name="T9" fmla="*/ 305 h 1538"/>
                    <a:gd name="T10" fmla="*/ 332 w 2313"/>
                    <a:gd name="T11" fmla="*/ 396 h 1538"/>
                    <a:gd name="T12" fmla="*/ 196 w 2313"/>
                    <a:gd name="T13" fmla="*/ 486 h 1538"/>
                    <a:gd name="T14" fmla="*/ 242 w 2313"/>
                    <a:gd name="T15" fmla="*/ 577 h 1538"/>
                    <a:gd name="T16" fmla="*/ 196 w 2313"/>
                    <a:gd name="T17" fmla="*/ 804 h 1538"/>
                    <a:gd name="T18" fmla="*/ 151 w 2313"/>
                    <a:gd name="T19" fmla="*/ 849 h 1538"/>
                    <a:gd name="T20" fmla="*/ 196 w 2313"/>
                    <a:gd name="T21" fmla="*/ 940 h 1538"/>
                    <a:gd name="T22" fmla="*/ 151 w 2313"/>
                    <a:gd name="T23" fmla="*/ 1031 h 1538"/>
                    <a:gd name="T24" fmla="*/ 15 w 2313"/>
                    <a:gd name="T25" fmla="*/ 1031 h 1538"/>
                    <a:gd name="T26" fmla="*/ 60 w 2313"/>
                    <a:gd name="T27" fmla="*/ 1121 h 1538"/>
                    <a:gd name="T28" fmla="*/ 60 w 2313"/>
                    <a:gd name="T29" fmla="*/ 1167 h 1538"/>
                    <a:gd name="T30" fmla="*/ 196 w 2313"/>
                    <a:gd name="T31" fmla="*/ 1121 h 1538"/>
                    <a:gd name="T32" fmla="*/ 242 w 2313"/>
                    <a:gd name="T33" fmla="*/ 1167 h 1538"/>
                    <a:gd name="T34" fmla="*/ 242 w 2313"/>
                    <a:gd name="T35" fmla="*/ 1212 h 1538"/>
                    <a:gd name="T36" fmla="*/ 378 w 2313"/>
                    <a:gd name="T37" fmla="*/ 1257 h 1538"/>
                    <a:gd name="T38" fmla="*/ 559 w 2313"/>
                    <a:gd name="T39" fmla="*/ 1257 h 1538"/>
                    <a:gd name="T40" fmla="*/ 741 w 2313"/>
                    <a:gd name="T41" fmla="*/ 1167 h 1538"/>
                    <a:gd name="T42" fmla="*/ 786 w 2313"/>
                    <a:gd name="T43" fmla="*/ 1167 h 1538"/>
                    <a:gd name="T44" fmla="*/ 831 w 2313"/>
                    <a:gd name="T45" fmla="*/ 1212 h 1538"/>
                    <a:gd name="T46" fmla="*/ 786 w 2313"/>
                    <a:gd name="T47" fmla="*/ 1303 h 1538"/>
                    <a:gd name="T48" fmla="*/ 741 w 2313"/>
                    <a:gd name="T49" fmla="*/ 1394 h 1538"/>
                    <a:gd name="T50" fmla="*/ 877 w 2313"/>
                    <a:gd name="T51" fmla="*/ 1484 h 1538"/>
                    <a:gd name="T52" fmla="*/ 967 w 2313"/>
                    <a:gd name="T53" fmla="*/ 1530 h 1538"/>
                    <a:gd name="T54" fmla="*/ 1194 w 2313"/>
                    <a:gd name="T55" fmla="*/ 1530 h 1538"/>
                    <a:gd name="T56" fmla="*/ 1376 w 2313"/>
                    <a:gd name="T57" fmla="*/ 1530 h 1538"/>
                    <a:gd name="T58" fmla="*/ 1466 w 2313"/>
                    <a:gd name="T59" fmla="*/ 1484 h 1538"/>
                    <a:gd name="T60" fmla="*/ 1440 w 2313"/>
                    <a:gd name="T61" fmla="*/ 1382 h 1538"/>
                    <a:gd name="T62" fmla="*/ 1395 w 2313"/>
                    <a:gd name="T63" fmla="*/ 1334 h 1538"/>
                    <a:gd name="T64" fmla="*/ 1421 w 2313"/>
                    <a:gd name="T65" fmla="*/ 1212 h 1538"/>
                    <a:gd name="T66" fmla="*/ 1608 w 2313"/>
                    <a:gd name="T67" fmla="*/ 1187 h 1538"/>
                    <a:gd name="T68" fmla="*/ 1794 w 2313"/>
                    <a:gd name="T69" fmla="*/ 1106 h 1538"/>
                    <a:gd name="T70" fmla="*/ 1875 w 2313"/>
                    <a:gd name="T71" fmla="*/ 940 h 1538"/>
                    <a:gd name="T72" fmla="*/ 2011 w 2313"/>
                    <a:gd name="T73" fmla="*/ 940 h 1538"/>
                    <a:gd name="T74" fmla="*/ 2088 w 2313"/>
                    <a:gd name="T75" fmla="*/ 833 h 1538"/>
                    <a:gd name="T76" fmla="*/ 2147 w 2313"/>
                    <a:gd name="T77" fmla="*/ 668 h 1538"/>
                    <a:gd name="T78" fmla="*/ 2192 w 2313"/>
                    <a:gd name="T79" fmla="*/ 622 h 1538"/>
                    <a:gd name="T80" fmla="*/ 2237 w 2313"/>
                    <a:gd name="T81" fmla="*/ 668 h 1538"/>
                    <a:gd name="T82" fmla="*/ 2283 w 2313"/>
                    <a:gd name="T83" fmla="*/ 622 h 1538"/>
                    <a:gd name="T84" fmla="*/ 2283 w 2313"/>
                    <a:gd name="T85" fmla="*/ 532 h 1538"/>
                    <a:gd name="T86" fmla="*/ 2101 w 2313"/>
                    <a:gd name="T87" fmla="*/ 396 h 1538"/>
                    <a:gd name="T88" fmla="*/ 1965 w 2313"/>
                    <a:gd name="T89" fmla="*/ 486 h 1538"/>
                    <a:gd name="T90" fmla="*/ 1875 w 2313"/>
                    <a:gd name="T91" fmla="*/ 486 h 1538"/>
                    <a:gd name="T92" fmla="*/ 1738 w 2313"/>
                    <a:gd name="T93" fmla="*/ 532 h 1538"/>
                    <a:gd name="T94" fmla="*/ 1614 w 2313"/>
                    <a:gd name="T95" fmla="*/ 449 h 1538"/>
                    <a:gd name="T96" fmla="*/ 1611 w 2313"/>
                    <a:gd name="T97" fmla="*/ 371 h 1538"/>
                    <a:gd name="T98" fmla="*/ 1693 w 2313"/>
                    <a:gd name="T99" fmla="*/ 260 h 1538"/>
                    <a:gd name="T100" fmla="*/ 1662 w 2313"/>
                    <a:gd name="T101" fmla="*/ 152 h 1538"/>
                    <a:gd name="T102" fmla="*/ 1527 w 2313"/>
                    <a:gd name="T103" fmla="*/ 107 h 1538"/>
                    <a:gd name="T104" fmla="*/ 1428 w 2313"/>
                    <a:gd name="T105" fmla="*/ 152 h 1538"/>
                    <a:gd name="T106" fmla="*/ 1359 w 2313"/>
                    <a:gd name="T107" fmla="*/ 155 h 1538"/>
                    <a:gd name="T108" fmla="*/ 1200 w 2313"/>
                    <a:gd name="T109" fmla="*/ 281 h 1538"/>
                    <a:gd name="T110" fmla="*/ 1071 w 2313"/>
                    <a:gd name="T111" fmla="*/ 323 h 1538"/>
                    <a:gd name="T112" fmla="*/ 996 w 2313"/>
                    <a:gd name="T113" fmla="*/ 221 h 1538"/>
                    <a:gd name="T114" fmla="*/ 780 w 2313"/>
                    <a:gd name="T115" fmla="*/ 185 h 1538"/>
                    <a:gd name="T116" fmla="*/ 795 w 2313"/>
                    <a:gd name="T117" fmla="*/ 101 h 1538"/>
                    <a:gd name="T118" fmla="*/ 735 w 2313"/>
                    <a:gd name="T119" fmla="*/ 2 h 1538"/>
                    <a:gd name="T120" fmla="*/ 618 w 2313"/>
                    <a:gd name="T121" fmla="*/ 89 h 1538"/>
                    <a:gd name="T122" fmla="*/ 246 w 2313"/>
                    <a:gd name="T123" fmla="*/ 35 h 1538"/>
                    <a:gd name="T124" fmla="*/ 156 w 2313"/>
                    <a:gd name="T125" fmla="*/ 140 h 1538"/>
                  </a:gdLst>
                  <a:ahLst/>
                  <a:cxnLst>
                    <a:cxn ang="0">
                      <a:pos x="T0" y="T1"/>
                    </a:cxn>
                    <a:cxn ang="0">
                      <a:pos x="T2" y="T3"/>
                    </a:cxn>
                    <a:cxn ang="0">
                      <a:pos x="T4" y="T5"/>
                    </a:cxn>
                    <a:cxn ang="0">
                      <a:pos x="T6" y="T7"/>
                    </a:cxn>
                    <a:cxn ang="0">
                      <a:pos x="T8" y="T9"/>
                    </a:cxn>
                    <a:cxn ang="0">
                      <a:pos x="T10" y="T11"/>
                    </a:cxn>
                    <a:cxn ang="0">
                      <a:pos x="T12" y="T13"/>
                    </a:cxn>
                    <a:cxn ang="0">
                      <a:pos x="T14" y="T15"/>
                    </a:cxn>
                    <a:cxn ang="0">
                      <a:pos x="T16" y="T17"/>
                    </a:cxn>
                    <a:cxn ang="0">
                      <a:pos x="T18" y="T19"/>
                    </a:cxn>
                    <a:cxn ang="0">
                      <a:pos x="T20" y="T21"/>
                    </a:cxn>
                    <a:cxn ang="0">
                      <a:pos x="T22" y="T23"/>
                    </a:cxn>
                    <a:cxn ang="0">
                      <a:pos x="T24" y="T25"/>
                    </a:cxn>
                    <a:cxn ang="0">
                      <a:pos x="T26" y="T27"/>
                    </a:cxn>
                    <a:cxn ang="0">
                      <a:pos x="T28" y="T29"/>
                    </a:cxn>
                    <a:cxn ang="0">
                      <a:pos x="T30" y="T31"/>
                    </a:cxn>
                    <a:cxn ang="0">
                      <a:pos x="T32" y="T33"/>
                    </a:cxn>
                    <a:cxn ang="0">
                      <a:pos x="T34" y="T35"/>
                    </a:cxn>
                    <a:cxn ang="0">
                      <a:pos x="T36" y="T37"/>
                    </a:cxn>
                    <a:cxn ang="0">
                      <a:pos x="T38" y="T39"/>
                    </a:cxn>
                    <a:cxn ang="0">
                      <a:pos x="T40" y="T41"/>
                    </a:cxn>
                    <a:cxn ang="0">
                      <a:pos x="T42" y="T43"/>
                    </a:cxn>
                    <a:cxn ang="0">
                      <a:pos x="T44" y="T45"/>
                    </a:cxn>
                    <a:cxn ang="0">
                      <a:pos x="T46" y="T47"/>
                    </a:cxn>
                    <a:cxn ang="0">
                      <a:pos x="T48" y="T49"/>
                    </a:cxn>
                    <a:cxn ang="0">
                      <a:pos x="T50" y="T51"/>
                    </a:cxn>
                    <a:cxn ang="0">
                      <a:pos x="T52" y="T53"/>
                    </a:cxn>
                    <a:cxn ang="0">
                      <a:pos x="T54" y="T55"/>
                    </a:cxn>
                    <a:cxn ang="0">
                      <a:pos x="T56" y="T57"/>
                    </a:cxn>
                    <a:cxn ang="0">
                      <a:pos x="T58" y="T59"/>
                    </a:cxn>
                    <a:cxn ang="0">
                      <a:pos x="T60" y="T61"/>
                    </a:cxn>
                    <a:cxn ang="0">
                      <a:pos x="T62" y="T63"/>
                    </a:cxn>
                    <a:cxn ang="0">
                      <a:pos x="T64" y="T65"/>
                    </a:cxn>
                    <a:cxn ang="0">
                      <a:pos x="T66" y="T67"/>
                    </a:cxn>
                    <a:cxn ang="0">
                      <a:pos x="T68" y="T69"/>
                    </a:cxn>
                    <a:cxn ang="0">
                      <a:pos x="T70" y="T71"/>
                    </a:cxn>
                    <a:cxn ang="0">
                      <a:pos x="T72" y="T73"/>
                    </a:cxn>
                    <a:cxn ang="0">
                      <a:pos x="T74" y="T75"/>
                    </a:cxn>
                    <a:cxn ang="0">
                      <a:pos x="T76" y="T77"/>
                    </a:cxn>
                    <a:cxn ang="0">
                      <a:pos x="T78" y="T79"/>
                    </a:cxn>
                    <a:cxn ang="0">
                      <a:pos x="T80" y="T81"/>
                    </a:cxn>
                    <a:cxn ang="0">
                      <a:pos x="T82" y="T83"/>
                    </a:cxn>
                    <a:cxn ang="0">
                      <a:pos x="T84" y="T85"/>
                    </a:cxn>
                    <a:cxn ang="0">
                      <a:pos x="T86" y="T87"/>
                    </a:cxn>
                    <a:cxn ang="0">
                      <a:pos x="T88" y="T89"/>
                    </a:cxn>
                    <a:cxn ang="0">
                      <a:pos x="T90" y="T91"/>
                    </a:cxn>
                    <a:cxn ang="0">
                      <a:pos x="T92" y="T93"/>
                    </a:cxn>
                    <a:cxn ang="0">
                      <a:pos x="T94" y="T95"/>
                    </a:cxn>
                    <a:cxn ang="0">
                      <a:pos x="T96" y="T97"/>
                    </a:cxn>
                    <a:cxn ang="0">
                      <a:pos x="T98" y="T99"/>
                    </a:cxn>
                    <a:cxn ang="0">
                      <a:pos x="T100" y="T101"/>
                    </a:cxn>
                    <a:cxn ang="0">
                      <a:pos x="T102" y="T103"/>
                    </a:cxn>
                    <a:cxn ang="0">
                      <a:pos x="T104" y="T105"/>
                    </a:cxn>
                    <a:cxn ang="0">
                      <a:pos x="T106" y="T107"/>
                    </a:cxn>
                    <a:cxn ang="0">
                      <a:pos x="T108" y="T109"/>
                    </a:cxn>
                    <a:cxn ang="0">
                      <a:pos x="T110" y="T111"/>
                    </a:cxn>
                    <a:cxn ang="0">
                      <a:pos x="T112" y="T113"/>
                    </a:cxn>
                    <a:cxn ang="0">
                      <a:pos x="T114" y="T115"/>
                    </a:cxn>
                    <a:cxn ang="0">
                      <a:pos x="T116" y="T117"/>
                    </a:cxn>
                    <a:cxn ang="0">
                      <a:pos x="T118" y="T119"/>
                    </a:cxn>
                    <a:cxn ang="0">
                      <a:pos x="T120" y="T121"/>
                    </a:cxn>
                    <a:cxn ang="0">
                      <a:pos x="T122" y="T123"/>
                    </a:cxn>
                    <a:cxn ang="0">
                      <a:pos x="T124" y="T125"/>
                    </a:cxn>
                  </a:cxnLst>
                  <a:rect l="0" t="0" r="r" b="b"/>
                  <a:pathLst>
                    <a:path w="2313" h="1538">
                      <a:moveTo>
                        <a:pt x="156" y="140"/>
                      </a:moveTo>
                      <a:cubicBezTo>
                        <a:pt x="148" y="163"/>
                        <a:pt x="174" y="172"/>
                        <a:pt x="196" y="169"/>
                      </a:cubicBezTo>
                      <a:cubicBezTo>
                        <a:pt x="218" y="166"/>
                        <a:pt x="264" y="108"/>
                        <a:pt x="287" y="123"/>
                      </a:cubicBezTo>
                      <a:cubicBezTo>
                        <a:pt x="310" y="138"/>
                        <a:pt x="309" y="230"/>
                        <a:pt x="332" y="260"/>
                      </a:cubicBezTo>
                      <a:cubicBezTo>
                        <a:pt x="355" y="290"/>
                        <a:pt x="423" y="282"/>
                        <a:pt x="423" y="305"/>
                      </a:cubicBezTo>
                      <a:cubicBezTo>
                        <a:pt x="423" y="328"/>
                        <a:pt x="370" y="366"/>
                        <a:pt x="332" y="396"/>
                      </a:cubicBezTo>
                      <a:cubicBezTo>
                        <a:pt x="294" y="426"/>
                        <a:pt x="211" y="456"/>
                        <a:pt x="196" y="486"/>
                      </a:cubicBezTo>
                      <a:cubicBezTo>
                        <a:pt x="181" y="516"/>
                        <a:pt x="242" y="524"/>
                        <a:pt x="242" y="577"/>
                      </a:cubicBezTo>
                      <a:cubicBezTo>
                        <a:pt x="242" y="630"/>
                        <a:pt x="211" y="759"/>
                        <a:pt x="196" y="804"/>
                      </a:cubicBezTo>
                      <a:cubicBezTo>
                        <a:pt x="181" y="849"/>
                        <a:pt x="151" y="826"/>
                        <a:pt x="151" y="849"/>
                      </a:cubicBezTo>
                      <a:cubicBezTo>
                        <a:pt x="151" y="872"/>
                        <a:pt x="196" y="910"/>
                        <a:pt x="196" y="940"/>
                      </a:cubicBezTo>
                      <a:cubicBezTo>
                        <a:pt x="196" y="970"/>
                        <a:pt x="181" y="1016"/>
                        <a:pt x="151" y="1031"/>
                      </a:cubicBezTo>
                      <a:cubicBezTo>
                        <a:pt x="121" y="1046"/>
                        <a:pt x="30" y="1016"/>
                        <a:pt x="15" y="1031"/>
                      </a:cubicBezTo>
                      <a:cubicBezTo>
                        <a:pt x="0" y="1046"/>
                        <a:pt x="53" y="1098"/>
                        <a:pt x="60" y="1121"/>
                      </a:cubicBezTo>
                      <a:cubicBezTo>
                        <a:pt x="67" y="1144"/>
                        <a:pt x="37" y="1167"/>
                        <a:pt x="60" y="1167"/>
                      </a:cubicBezTo>
                      <a:cubicBezTo>
                        <a:pt x="83" y="1167"/>
                        <a:pt x="166" y="1121"/>
                        <a:pt x="196" y="1121"/>
                      </a:cubicBezTo>
                      <a:cubicBezTo>
                        <a:pt x="226" y="1121"/>
                        <a:pt x="234" y="1152"/>
                        <a:pt x="242" y="1167"/>
                      </a:cubicBezTo>
                      <a:cubicBezTo>
                        <a:pt x="250" y="1182"/>
                        <a:pt x="219" y="1197"/>
                        <a:pt x="242" y="1212"/>
                      </a:cubicBezTo>
                      <a:cubicBezTo>
                        <a:pt x="265" y="1227"/>
                        <a:pt x="325" y="1250"/>
                        <a:pt x="378" y="1257"/>
                      </a:cubicBezTo>
                      <a:cubicBezTo>
                        <a:pt x="431" y="1264"/>
                        <a:pt x="499" y="1272"/>
                        <a:pt x="559" y="1257"/>
                      </a:cubicBezTo>
                      <a:cubicBezTo>
                        <a:pt x="619" y="1242"/>
                        <a:pt x="703" y="1182"/>
                        <a:pt x="741" y="1167"/>
                      </a:cubicBezTo>
                      <a:cubicBezTo>
                        <a:pt x="779" y="1152"/>
                        <a:pt x="771" y="1160"/>
                        <a:pt x="786" y="1167"/>
                      </a:cubicBezTo>
                      <a:cubicBezTo>
                        <a:pt x="801" y="1174"/>
                        <a:pt x="831" y="1189"/>
                        <a:pt x="831" y="1212"/>
                      </a:cubicBezTo>
                      <a:cubicBezTo>
                        <a:pt x="831" y="1235"/>
                        <a:pt x="801" y="1273"/>
                        <a:pt x="786" y="1303"/>
                      </a:cubicBezTo>
                      <a:cubicBezTo>
                        <a:pt x="771" y="1333"/>
                        <a:pt x="726" y="1364"/>
                        <a:pt x="741" y="1394"/>
                      </a:cubicBezTo>
                      <a:cubicBezTo>
                        <a:pt x="756" y="1424"/>
                        <a:pt x="840" y="1461"/>
                        <a:pt x="877" y="1484"/>
                      </a:cubicBezTo>
                      <a:cubicBezTo>
                        <a:pt x="914" y="1507"/>
                        <a:pt x="914" y="1522"/>
                        <a:pt x="967" y="1530"/>
                      </a:cubicBezTo>
                      <a:cubicBezTo>
                        <a:pt x="1020" y="1538"/>
                        <a:pt x="1126" y="1530"/>
                        <a:pt x="1194" y="1530"/>
                      </a:cubicBezTo>
                      <a:cubicBezTo>
                        <a:pt x="1262" y="1530"/>
                        <a:pt x="1331" y="1538"/>
                        <a:pt x="1376" y="1530"/>
                      </a:cubicBezTo>
                      <a:cubicBezTo>
                        <a:pt x="1421" y="1522"/>
                        <a:pt x="1455" y="1509"/>
                        <a:pt x="1466" y="1484"/>
                      </a:cubicBezTo>
                      <a:cubicBezTo>
                        <a:pt x="1477" y="1459"/>
                        <a:pt x="1452" y="1407"/>
                        <a:pt x="1440" y="1382"/>
                      </a:cubicBezTo>
                      <a:cubicBezTo>
                        <a:pt x="1428" y="1357"/>
                        <a:pt x="1398" y="1362"/>
                        <a:pt x="1395" y="1334"/>
                      </a:cubicBezTo>
                      <a:cubicBezTo>
                        <a:pt x="1392" y="1306"/>
                        <a:pt x="1386" y="1236"/>
                        <a:pt x="1421" y="1212"/>
                      </a:cubicBezTo>
                      <a:cubicBezTo>
                        <a:pt x="1456" y="1188"/>
                        <a:pt x="1546" y="1205"/>
                        <a:pt x="1608" y="1187"/>
                      </a:cubicBezTo>
                      <a:cubicBezTo>
                        <a:pt x="1670" y="1169"/>
                        <a:pt x="1749" y="1147"/>
                        <a:pt x="1794" y="1106"/>
                      </a:cubicBezTo>
                      <a:cubicBezTo>
                        <a:pt x="1839" y="1065"/>
                        <a:pt x="1839" y="968"/>
                        <a:pt x="1875" y="940"/>
                      </a:cubicBezTo>
                      <a:cubicBezTo>
                        <a:pt x="1911" y="912"/>
                        <a:pt x="1975" y="958"/>
                        <a:pt x="2011" y="940"/>
                      </a:cubicBezTo>
                      <a:cubicBezTo>
                        <a:pt x="2047" y="922"/>
                        <a:pt x="2065" y="878"/>
                        <a:pt x="2088" y="833"/>
                      </a:cubicBezTo>
                      <a:cubicBezTo>
                        <a:pt x="2111" y="788"/>
                        <a:pt x="2130" y="703"/>
                        <a:pt x="2147" y="668"/>
                      </a:cubicBezTo>
                      <a:cubicBezTo>
                        <a:pt x="2164" y="633"/>
                        <a:pt x="2177" y="622"/>
                        <a:pt x="2192" y="622"/>
                      </a:cubicBezTo>
                      <a:cubicBezTo>
                        <a:pt x="2207" y="622"/>
                        <a:pt x="2222" y="668"/>
                        <a:pt x="2237" y="668"/>
                      </a:cubicBezTo>
                      <a:cubicBezTo>
                        <a:pt x="2252" y="668"/>
                        <a:pt x="2275" y="645"/>
                        <a:pt x="2283" y="622"/>
                      </a:cubicBezTo>
                      <a:cubicBezTo>
                        <a:pt x="2291" y="599"/>
                        <a:pt x="2313" y="569"/>
                        <a:pt x="2283" y="532"/>
                      </a:cubicBezTo>
                      <a:cubicBezTo>
                        <a:pt x="2253" y="495"/>
                        <a:pt x="2154" y="404"/>
                        <a:pt x="2101" y="396"/>
                      </a:cubicBezTo>
                      <a:cubicBezTo>
                        <a:pt x="2048" y="388"/>
                        <a:pt x="2003" y="471"/>
                        <a:pt x="1965" y="486"/>
                      </a:cubicBezTo>
                      <a:cubicBezTo>
                        <a:pt x="1927" y="501"/>
                        <a:pt x="1913" y="478"/>
                        <a:pt x="1875" y="486"/>
                      </a:cubicBezTo>
                      <a:cubicBezTo>
                        <a:pt x="1837" y="494"/>
                        <a:pt x="1781" y="538"/>
                        <a:pt x="1738" y="532"/>
                      </a:cubicBezTo>
                      <a:cubicBezTo>
                        <a:pt x="1695" y="526"/>
                        <a:pt x="1635" y="476"/>
                        <a:pt x="1614" y="449"/>
                      </a:cubicBezTo>
                      <a:cubicBezTo>
                        <a:pt x="1593" y="422"/>
                        <a:pt x="1598" y="402"/>
                        <a:pt x="1611" y="371"/>
                      </a:cubicBezTo>
                      <a:cubicBezTo>
                        <a:pt x="1624" y="340"/>
                        <a:pt x="1685" y="296"/>
                        <a:pt x="1693" y="260"/>
                      </a:cubicBezTo>
                      <a:cubicBezTo>
                        <a:pt x="1701" y="224"/>
                        <a:pt x="1690" y="177"/>
                        <a:pt x="1662" y="152"/>
                      </a:cubicBezTo>
                      <a:cubicBezTo>
                        <a:pt x="1634" y="127"/>
                        <a:pt x="1566" y="107"/>
                        <a:pt x="1527" y="107"/>
                      </a:cubicBezTo>
                      <a:cubicBezTo>
                        <a:pt x="1488" y="107"/>
                        <a:pt x="1456" y="144"/>
                        <a:pt x="1428" y="152"/>
                      </a:cubicBezTo>
                      <a:cubicBezTo>
                        <a:pt x="1400" y="160"/>
                        <a:pt x="1397" y="134"/>
                        <a:pt x="1359" y="155"/>
                      </a:cubicBezTo>
                      <a:cubicBezTo>
                        <a:pt x="1321" y="176"/>
                        <a:pt x="1248" y="253"/>
                        <a:pt x="1200" y="281"/>
                      </a:cubicBezTo>
                      <a:cubicBezTo>
                        <a:pt x="1152" y="309"/>
                        <a:pt x="1105" y="333"/>
                        <a:pt x="1071" y="323"/>
                      </a:cubicBezTo>
                      <a:cubicBezTo>
                        <a:pt x="1037" y="313"/>
                        <a:pt x="1044" y="244"/>
                        <a:pt x="996" y="221"/>
                      </a:cubicBezTo>
                      <a:cubicBezTo>
                        <a:pt x="948" y="198"/>
                        <a:pt x="813" y="205"/>
                        <a:pt x="780" y="185"/>
                      </a:cubicBezTo>
                      <a:cubicBezTo>
                        <a:pt x="747" y="165"/>
                        <a:pt x="802" y="131"/>
                        <a:pt x="795" y="101"/>
                      </a:cubicBezTo>
                      <a:cubicBezTo>
                        <a:pt x="788" y="71"/>
                        <a:pt x="764" y="4"/>
                        <a:pt x="735" y="2"/>
                      </a:cubicBezTo>
                      <a:cubicBezTo>
                        <a:pt x="706" y="0"/>
                        <a:pt x="699" y="84"/>
                        <a:pt x="618" y="89"/>
                      </a:cubicBezTo>
                      <a:cubicBezTo>
                        <a:pt x="537" y="94"/>
                        <a:pt x="323" y="26"/>
                        <a:pt x="246" y="35"/>
                      </a:cubicBezTo>
                      <a:cubicBezTo>
                        <a:pt x="169" y="44"/>
                        <a:pt x="175" y="118"/>
                        <a:pt x="156" y="140"/>
                      </a:cubicBezTo>
                      <a:close/>
                    </a:path>
                  </a:pathLst>
                </a:custGeom>
                <a:grpFill/>
                <a:ln w="38100" cmpd="sng">
                  <a:solidFill>
                    <a:srgbClr val="989898"/>
                  </a:solidFill>
                  <a:round/>
                  <a:headEnd/>
                  <a:tailEnd/>
                </a:ln>
                <a:effectLst/>
                <a:extLst>
                  <a:ext uri="{AF507438-7753-43E0-B8FC-AC1667EBCBE1}">
                    <a14:hiddenEffects xmlns:a14="http://schemas.microsoft.com/office/drawing/2010/main">
                      <a:effectLst>
                        <a:outerShdw dist="35921" dir="2700000" algn="ctr" rotWithShape="0">
                          <a:schemeClr val="bg2"/>
                        </a:outerShdw>
                      </a:effectLst>
                    </a14:hiddenEffects>
                  </a:ext>
                </a:extLst>
              </xdr:spPr>
              <xdr:txBody>
                <a:bodyPr wrap="square"/>
                <a:lstStyle>
                  <a:defPPr>
                    <a:defRPr lang="en-US"/>
                  </a:defPPr>
                  <a:lvl1pPr algn="l" defTabSz="457200" rtl="0" fontAlgn="base">
                    <a:spcBef>
                      <a:spcPct val="0"/>
                    </a:spcBef>
                    <a:spcAft>
                      <a:spcPct val="0"/>
                    </a:spcAft>
                    <a:defRPr kern="1200">
                      <a:solidFill>
                        <a:schemeClr val="tx1"/>
                      </a:solidFill>
                      <a:latin typeface="Arial" pitchFamily="-65" charset="0"/>
                      <a:ea typeface="ＭＳ Ｐゴシック" pitchFamily="-65" charset="-128"/>
                      <a:cs typeface="ＭＳ Ｐゴシック" pitchFamily="-65" charset="-128"/>
                    </a:defRPr>
                  </a:lvl1pPr>
                  <a:lvl2pPr marL="457200" algn="l" defTabSz="457200" rtl="0" fontAlgn="base">
                    <a:spcBef>
                      <a:spcPct val="0"/>
                    </a:spcBef>
                    <a:spcAft>
                      <a:spcPct val="0"/>
                    </a:spcAft>
                    <a:defRPr kern="1200">
                      <a:solidFill>
                        <a:schemeClr val="tx1"/>
                      </a:solidFill>
                      <a:latin typeface="Arial" pitchFamily="-65" charset="0"/>
                      <a:ea typeface="ＭＳ Ｐゴシック" pitchFamily="-65" charset="-128"/>
                      <a:cs typeface="ＭＳ Ｐゴシック" pitchFamily="-65" charset="-128"/>
                    </a:defRPr>
                  </a:lvl2pPr>
                  <a:lvl3pPr marL="914400" algn="l" defTabSz="457200" rtl="0" fontAlgn="base">
                    <a:spcBef>
                      <a:spcPct val="0"/>
                    </a:spcBef>
                    <a:spcAft>
                      <a:spcPct val="0"/>
                    </a:spcAft>
                    <a:defRPr kern="1200">
                      <a:solidFill>
                        <a:schemeClr val="tx1"/>
                      </a:solidFill>
                      <a:latin typeface="Arial" pitchFamily="-65" charset="0"/>
                      <a:ea typeface="ＭＳ Ｐゴシック" pitchFamily="-65" charset="-128"/>
                      <a:cs typeface="ＭＳ Ｐゴシック" pitchFamily="-65" charset="-128"/>
                    </a:defRPr>
                  </a:lvl3pPr>
                  <a:lvl4pPr marL="1371600" algn="l" defTabSz="457200" rtl="0" fontAlgn="base">
                    <a:spcBef>
                      <a:spcPct val="0"/>
                    </a:spcBef>
                    <a:spcAft>
                      <a:spcPct val="0"/>
                    </a:spcAft>
                    <a:defRPr kern="1200">
                      <a:solidFill>
                        <a:schemeClr val="tx1"/>
                      </a:solidFill>
                      <a:latin typeface="Arial" pitchFamily="-65" charset="0"/>
                      <a:ea typeface="ＭＳ Ｐゴシック" pitchFamily="-65" charset="-128"/>
                      <a:cs typeface="ＭＳ Ｐゴシック" pitchFamily="-65" charset="-128"/>
                    </a:defRPr>
                  </a:lvl4pPr>
                  <a:lvl5pPr marL="1828800" algn="l" defTabSz="457200" rtl="0" fontAlgn="base">
                    <a:spcBef>
                      <a:spcPct val="0"/>
                    </a:spcBef>
                    <a:spcAft>
                      <a:spcPct val="0"/>
                    </a:spcAft>
                    <a:defRPr kern="1200">
                      <a:solidFill>
                        <a:schemeClr val="tx1"/>
                      </a:solidFill>
                      <a:latin typeface="Arial" pitchFamily="-65" charset="0"/>
                      <a:ea typeface="ＭＳ Ｐゴシック" pitchFamily="-65" charset="-128"/>
                      <a:cs typeface="ＭＳ Ｐゴシック" pitchFamily="-65" charset="-128"/>
                    </a:defRPr>
                  </a:lvl5pPr>
                  <a:lvl6pPr marL="2286000" algn="l" defTabSz="457200" rtl="0" eaLnBrk="1" latinLnBrk="0" hangingPunct="1">
                    <a:defRPr kern="1200">
                      <a:solidFill>
                        <a:schemeClr val="tx1"/>
                      </a:solidFill>
                      <a:latin typeface="Arial" pitchFamily="-65" charset="0"/>
                      <a:ea typeface="ＭＳ Ｐゴシック" pitchFamily="-65" charset="-128"/>
                      <a:cs typeface="ＭＳ Ｐゴシック" pitchFamily="-65" charset="-128"/>
                    </a:defRPr>
                  </a:lvl6pPr>
                  <a:lvl7pPr marL="2743200" algn="l" defTabSz="457200" rtl="0" eaLnBrk="1" latinLnBrk="0" hangingPunct="1">
                    <a:defRPr kern="1200">
                      <a:solidFill>
                        <a:schemeClr val="tx1"/>
                      </a:solidFill>
                      <a:latin typeface="Arial" pitchFamily="-65" charset="0"/>
                      <a:ea typeface="ＭＳ Ｐゴシック" pitchFamily="-65" charset="-128"/>
                      <a:cs typeface="ＭＳ Ｐゴシック" pitchFamily="-65" charset="-128"/>
                    </a:defRPr>
                  </a:lvl7pPr>
                  <a:lvl8pPr marL="3200400" algn="l" defTabSz="457200" rtl="0" eaLnBrk="1" latinLnBrk="0" hangingPunct="1">
                    <a:defRPr kern="1200">
                      <a:solidFill>
                        <a:schemeClr val="tx1"/>
                      </a:solidFill>
                      <a:latin typeface="Arial" pitchFamily="-65" charset="0"/>
                      <a:ea typeface="ＭＳ Ｐゴシック" pitchFamily="-65" charset="-128"/>
                      <a:cs typeface="ＭＳ Ｐゴシック" pitchFamily="-65" charset="-128"/>
                    </a:defRPr>
                  </a:lvl8pPr>
                  <a:lvl9pPr marL="3657600" algn="l" defTabSz="457200" rtl="0" eaLnBrk="1" latinLnBrk="0" hangingPunct="1">
                    <a:defRPr kern="1200">
                      <a:solidFill>
                        <a:schemeClr val="tx1"/>
                      </a:solidFill>
                      <a:latin typeface="Arial" pitchFamily="-65" charset="0"/>
                      <a:ea typeface="ＭＳ Ｐゴシック" pitchFamily="-65" charset="-128"/>
                      <a:cs typeface="ＭＳ Ｐゴシック" pitchFamily="-65" charset="-128"/>
                    </a:defRPr>
                  </a:lvl9pPr>
                </a:lstStyle>
                <a:p>
                  <a:pPr marL="0" marR="0" lvl="0" indent="0" defTabSz="91440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/>
                  </a:pPr>
                  <a:endParaRPr kumimoji="0" lang="es-ES" sz="1800" b="0" i="0" u="none" strike="noStrike" kern="0" cap="none" spc="0" normalizeH="0" baseline="0">
                    <a:ln>
                      <a:noFill/>
                    </a:ln>
                    <a:solidFill>
                      <a:srgbClr val="989898"/>
                    </a:solidFill>
                    <a:effectLst/>
                    <a:uLnTx/>
                    <a:uFillTx/>
                    <a:latin typeface="Arial"/>
                    <a:ea typeface="ＭＳ Ｐゴシック"/>
                  </a:endParaRPr>
                </a:p>
              </xdr:txBody>
            </xdr:sp>
            <xdr:grpSp>
              <xdr:nvGrpSpPr>
                <xdr:cNvPr id="43" name="Group 42">
                  <a:extLst>
                    <a:ext uri="{FF2B5EF4-FFF2-40B4-BE49-F238E27FC236}">
                      <a16:creationId xmlns="" xmlns:a16="http://schemas.microsoft.com/office/drawing/2014/main" id="{00000000-0008-0000-0600-00002B000000}"/>
                    </a:ext>
                  </a:extLst>
                </xdr:cNvPr>
                <xdr:cNvGrpSpPr>
                  <a:grpSpLocks/>
                </xdr:cNvGrpSpPr>
              </xdr:nvGrpSpPr>
              <xdr:grpSpPr bwMode="auto">
                <a:xfrm>
                  <a:off x="1526" y="1162"/>
                  <a:ext cx="1672" cy="1141"/>
                  <a:chOff x="1526" y="1162"/>
                  <a:chExt cx="1672" cy="1141"/>
                </a:xfrm>
                <a:grpFill/>
              </xdr:grpSpPr>
              <xdr:sp macro="" textlink="">
                <xdr:nvSpPr>
                  <xdr:cNvPr id="44" name="Freeform 43">
                    <a:extLst>
                      <a:ext uri="{FF2B5EF4-FFF2-40B4-BE49-F238E27FC236}">
                        <a16:creationId xmlns="" xmlns:a16="http://schemas.microsoft.com/office/drawing/2014/main" id="{00000000-0008-0000-0600-00002C000000}"/>
                      </a:ext>
                    </a:extLst>
                  </xdr:cNvPr>
                  <xdr:cNvSpPr>
                    <a:spLocks/>
                  </xdr:cNvSpPr>
                </xdr:nvSpPr>
                <xdr:spPr bwMode="auto">
                  <a:xfrm>
                    <a:off x="1526" y="1797"/>
                    <a:ext cx="583" cy="454"/>
                  </a:xfrm>
                  <a:custGeom>
                    <a:avLst/>
                    <a:gdLst>
                      <a:gd name="T0" fmla="*/ 0 w 583"/>
                      <a:gd name="T1" fmla="*/ 57 h 454"/>
                      <a:gd name="T2" fmla="*/ 39 w 583"/>
                      <a:gd name="T3" fmla="*/ 91 h 454"/>
                      <a:gd name="T4" fmla="*/ 84 w 583"/>
                      <a:gd name="T5" fmla="*/ 91 h 454"/>
                      <a:gd name="T6" fmla="*/ 129 w 583"/>
                      <a:gd name="T7" fmla="*/ 45 h 454"/>
                      <a:gd name="T8" fmla="*/ 220 w 583"/>
                      <a:gd name="T9" fmla="*/ 0 h 454"/>
                      <a:gd name="T10" fmla="*/ 265 w 583"/>
                      <a:gd name="T11" fmla="*/ 45 h 454"/>
                      <a:gd name="T12" fmla="*/ 265 w 583"/>
                      <a:gd name="T13" fmla="*/ 91 h 454"/>
                      <a:gd name="T14" fmla="*/ 326 w 583"/>
                      <a:gd name="T15" fmla="*/ 71 h 454"/>
                      <a:gd name="T16" fmla="*/ 368 w 583"/>
                      <a:gd name="T17" fmla="*/ 109 h 454"/>
                      <a:gd name="T18" fmla="*/ 460 w 583"/>
                      <a:gd name="T19" fmla="*/ 105 h 454"/>
                      <a:gd name="T20" fmla="*/ 447 w 583"/>
                      <a:gd name="T21" fmla="*/ 227 h 454"/>
                      <a:gd name="T22" fmla="*/ 492 w 583"/>
                      <a:gd name="T23" fmla="*/ 318 h 454"/>
                      <a:gd name="T24" fmla="*/ 538 w 583"/>
                      <a:gd name="T25" fmla="*/ 408 h 454"/>
                      <a:gd name="T26" fmla="*/ 583 w 583"/>
                      <a:gd name="T27" fmla="*/ 454 h 454"/>
                    </a:gdLst>
                    <a:ahLst/>
                    <a:cxnLst>
                      <a:cxn ang="0">
                        <a:pos x="T0" y="T1"/>
                      </a:cxn>
                      <a:cxn ang="0">
                        <a:pos x="T2" y="T3"/>
                      </a:cxn>
                      <a:cxn ang="0">
                        <a:pos x="T4" y="T5"/>
                      </a:cxn>
                      <a:cxn ang="0">
                        <a:pos x="T6" y="T7"/>
                      </a:cxn>
                      <a:cxn ang="0">
                        <a:pos x="T8" y="T9"/>
                      </a:cxn>
                      <a:cxn ang="0">
                        <a:pos x="T10" y="T11"/>
                      </a:cxn>
                      <a:cxn ang="0">
                        <a:pos x="T12" y="T13"/>
                      </a:cxn>
                      <a:cxn ang="0">
                        <a:pos x="T14" y="T15"/>
                      </a:cxn>
                      <a:cxn ang="0">
                        <a:pos x="T16" y="T17"/>
                      </a:cxn>
                      <a:cxn ang="0">
                        <a:pos x="T18" y="T19"/>
                      </a:cxn>
                      <a:cxn ang="0">
                        <a:pos x="T20" y="T21"/>
                      </a:cxn>
                      <a:cxn ang="0">
                        <a:pos x="T22" y="T23"/>
                      </a:cxn>
                      <a:cxn ang="0">
                        <a:pos x="T24" y="T25"/>
                      </a:cxn>
                      <a:cxn ang="0">
                        <a:pos x="T26" y="T27"/>
                      </a:cxn>
                    </a:cxnLst>
                    <a:rect l="0" t="0" r="r" b="b"/>
                    <a:pathLst>
                      <a:path w="583" h="454">
                        <a:moveTo>
                          <a:pt x="0" y="57"/>
                        </a:moveTo>
                        <a:cubicBezTo>
                          <a:pt x="7" y="63"/>
                          <a:pt x="25" y="85"/>
                          <a:pt x="39" y="91"/>
                        </a:cubicBezTo>
                        <a:cubicBezTo>
                          <a:pt x="53" y="97"/>
                          <a:pt x="69" y="99"/>
                          <a:pt x="84" y="91"/>
                        </a:cubicBezTo>
                        <a:cubicBezTo>
                          <a:pt x="99" y="83"/>
                          <a:pt x="106" y="60"/>
                          <a:pt x="129" y="45"/>
                        </a:cubicBezTo>
                        <a:cubicBezTo>
                          <a:pt x="152" y="30"/>
                          <a:pt x="197" y="0"/>
                          <a:pt x="220" y="0"/>
                        </a:cubicBezTo>
                        <a:cubicBezTo>
                          <a:pt x="243" y="0"/>
                          <a:pt x="258" y="30"/>
                          <a:pt x="265" y="45"/>
                        </a:cubicBezTo>
                        <a:cubicBezTo>
                          <a:pt x="272" y="60"/>
                          <a:pt x="255" y="87"/>
                          <a:pt x="265" y="91"/>
                        </a:cubicBezTo>
                        <a:cubicBezTo>
                          <a:pt x="275" y="95"/>
                          <a:pt x="309" y="68"/>
                          <a:pt x="326" y="71"/>
                        </a:cubicBezTo>
                        <a:cubicBezTo>
                          <a:pt x="343" y="74"/>
                          <a:pt x="346" y="103"/>
                          <a:pt x="368" y="109"/>
                        </a:cubicBezTo>
                        <a:cubicBezTo>
                          <a:pt x="390" y="115"/>
                          <a:pt x="447" y="85"/>
                          <a:pt x="460" y="105"/>
                        </a:cubicBezTo>
                        <a:cubicBezTo>
                          <a:pt x="473" y="125"/>
                          <a:pt x="442" y="192"/>
                          <a:pt x="447" y="227"/>
                        </a:cubicBezTo>
                        <a:cubicBezTo>
                          <a:pt x="452" y="262"/>
                          <a:pt x="477" y="288"/>
                          <a:pt x="492" y="318"/>
                        </a:cubicBezTo>
                        <a:cubicBezTo>
                          <a:pt x="507" y="348"/>
                          <a:pt x="523" y="385"/>
                          <a:pt x="538" y="408"/>
                        </a:cubicBezTo>
                        <a:cubicBezTo>
                          <a:pt x="553" y="431"/>
                          <a:pt x="568" y="442"/>
                          <a:pt x="583" y="454"/>
                        </a:cubicBezTo>
                      </a:path>
                    </a:pathLst>
                  </a:custGeom>
                  <a:grpFill/>
                  <a:ln w="9525">
                    <a:solidFill>
                      <a:srgbClr val="989898"/>
                    </a:solidFill>
                    <a:round/>
                    <a:headEnd/>
                    <a:tailEnd/>
                  </a:ln>
                  <a:effectLst/>
                  <a:extLst>
                    <a:ext uri="{AF507438-7753-43E0-B8FC-AC1667EBCBE1}">
                      <a14:hiddenEffects xmlns:a14="http://schemas.microsoft.com/office/drawing/2010/main">
                        <a:effectLst>
                          <a:outerShdw dist="35921" dir="2700000" algn="ctr" rotWithShape="0">
                            <a:schemeClr val="bg2"/>
                          </a:outerShdw>
                        </a:effectLst>
                      </a14:hiddenEffects>
                    </a:ext>
                  </a:extLst>
                </xdr:spPr>
                <xdr:txBody>
                  <a:bodyPr wrap="square"/>
                  <a:lstStyle>
                    <a:defPPr>
                      <a:defRPr lang="en-US"/>
                    </a:defPPr>
                    <a:lvl1pPr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1pPr>
                    <a:lvl2pPr marL="4572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2pPr>
                    <a:lvl3pPr marL="9144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3pPr>
                    <a:lvl4pPr marL="13716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4pPr>
                    <a:lvl5pPr marL="18288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5pPr>
                    <a:lvl6pPr marL="22860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6pPr>
                    <a:lvl7pPr marL="27432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7pPr>
                    <a:lvl8pPr marL="32004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8pPr>
                    <a:lvl9pPr marL="36576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9pPr>
                  </a:lstStyle>
                  <a:p>
                    <a:pPr marL="0" marR="0" lvl="0" indent="0" defTabSz="91440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/>
                    </a:pPr>
                    <a:endParaRPr kumimoji="0" lang="es-ES" sz="1800" b="0" i="0" u="none" strike="noStrike" kern="0" cap="none" spc="0" normalizeH="0" baseline="0">
                      <a:ln>
                        <a:noFill/>
                      </a:ln>
                      <a:solidFill>
                        <a:srgbClr val="989898"/>
                      </a:solidFill>
                      <a:effectLst/>
                      <a:uLnTx/>
                      <a:uFillTx/>
                      <a:latin typeface="Arial"/>
                      <a:ea typeface="ＭＳ Ｐゴシック"/>
                    </a:endParaRPr>
                  </a:p>
                </xdr:txBody>
              </xdr:sp>
              <xdr:sp macro="" textlink="">
                <xdr:nvSpPr>
                  <xdr:cNvPr id="45" name="Freeform 44">
                    <a:extLst>
                      <a:ext uri="{FF2B5EF4-FFF2-40B4-BE49-F238E27FC236}">
                        <a16:creationId xmlns="" xmlns:a16="http://schemas.microsoft.com/office/drawing/2014/main" id="{00000000-0008-0000-0600-00002D000000}"/>
                      </a:ext>
                    </a:extLst>
                  </xdr:cNvPr>
                  <xdr:cNvSpPr>
                    <a:spLocks/>
                  </xdr:cNvSpPr>
                </xdr:nvSpPr>
                <xdr:spPr bwMode="auto">
                  <a:xfrm>
                    <a:off x="2146" y="2160"/>
                    <a:ext cx="605" cy="143"/>
                  </a:xfrm>
                  <a:custGeom>
                    <a:avLst/>
                    <a:gdLst>
                      <a:gd name="T0" fmla="*/ 8 w 605"/>
                      <a:gd name="T1" fmla="*/ 91 h 143"/>
                      <a:gd name="T2" fmla="*/ 8 w 605"/>
                      <a:gd name="T3" fmla="*/ 45 h 143"/>
                      <a:gd name="T4" fmla="*/ 54 w 605"/>
                      <a:gd name="T5" fmla="*/ 0 h 143"/>
                      <a:gd name="T6" fmla="*/ 144 w 605"/>
                      <a:gd name="T7" fmla="*/ 45 h 143"/>
                      <a:gd name="T8" fmla="*/ 190 w 605"/>
                      <a:gd name="T9" fmla="*/ 45 h 143"/>
                      <a:gd name="T10" fmla="*/ 190 w 605"/>
                      <a:gd name="T11" fmla="*/ 91 h 143"/>
                      <a:gd name="T12" fmla="*/ 235 w 605"/>
                      <a:gd name="T13" fmla="*/ 91 h 143"/>
                      <a:gd name="T14" fmla="*/ 280 w 605"/>
                      <a:gd name="T15" fmla="*/ 136 h 143"/>
                      <a:gd name="T16" fmla="*/ 371 w 605"/>
                      <a:gd name="T17" fmla="*/ 136 h 143"/>
                      <a:gd name="T18" fmla="*/ 416 w 605"/>
                      <a:gd name="T19" fmla="*/ 91 h 143"/>
                      <a:gd name="T20" fmla="*/ 507 w 605"/>
                      <a:gd name="T21" fmla="*/ 45 h 143"/>
                      <a:gd name="T22" fmla="*/ 553 w 605"/>
                      <a:gd name="T23" fmla="*/ 91 h 143"/>
                      <a:gd name="T24" fmla="*/ 598 w 605"/>
                      <a:gd name="T25" fmla="*/ 91 h 143"/>
                      <a:gd name="T26" fmla="*/ 598 w 605"/>
                      <a:gd name="T27" fmla="*/ 136 h 143"/>
                    </a:gdLst>
                    <a:ahLst/>
                    <a:cxnLst>
                      <a:cxn ang="0">
                        <a:pos x="T0" y="T1"/>
                      </a:cxn>
                      <a:cxn ang="0">
                        <a:pos x="T2" y="T3"/>
                      </a:cxn>
                      <a:cxn ang="0">
                        <a:pos x="T4" y="T5"/>
                      </a:cxn>
                      <a:cxn ang="0">
                        <a:pos x="T6" y="T7"/>
                      </a:cxn>
                      <a:cxn ang="0">
                        <a:pos x="T8" y="T9"/>
                      </a:cxn>
                      <a:cxn ang="0">
                        <a:pos x="T10" y="T11"/>
                      </a:cxn>
                      <a:cxn ang="0">
                        <a:pos x="T12" y="T13"/>
                      </a:cxn>
                      <a:cxn ang="0">
                        <a:pos x="T14" y="T15"/>
                      </a:cxn>
                      <a:cxn ang="0">
                        <a:pos x="T16" y="T17"/>
                      </a:cxn>
                      <a:cxn ang="0">
                        <a:pos x="T18" y="T19"/>
                      </a:cxn>
                      <a:cxn ang="0">
                        <a:pos x="T20" y="T21"/>
                      </a:cxn>
                      <a:cxn ang="0">
                        <a:pos x="T22" y="T23"/>
                      </a:cxn>
                      <a:cxn ang="0">
                        <a:pos x="T24" y="T25"/>
                      </a:cxn>
                      <a:cxn ang="0">
                        <a:pos x="T26" y="T27"/>
                      </a:cxn>
                    </a:cxnLst>
                    <a:rect l="0" t="0" r="r" b="b"/>
                    <a:pathLst>
                      <a:path w="605" h="143">
                        <a:moveTo>
                          <a:pt x="8" y="91"/>
                        </a:moveTo>
                        <a:cubicBezTo>
                          <a:pt x="4" y="75"/>
                          <a:pt x="0" y="60"/>
                          <a:pt x="8" y="45"/>
                        </a:cubicBezTo>
                        <a:cubicBezTo>
                          <a:pt x="16" y="30"/>
                          <a:pt x="31" y="0"/>
                          <a:pt x="54" y="0"/>
                        </a:cubicBezTo>
                        <a:cubicBezTo>
                          <a:pt x="77" y="0"/>
                          <a:pt x="121" y="38"/>
                          <a:pt x="144" y="45"/>
                        </a:cubicBezTo>
                        <a:cubicBezTo>
                          <a:pt x="167" y="52"/>
                          <a:pt x="182" y="37"/>
                          <a:pt x="190" y="45"/>
                        </a:cubicBezTo>
                        <a:cubicBezTo>
                          <a:pt x="198" y="53"/>
                          <a:pt x="183" y="83"/>
                          <a:pt x="190" y="91"/>
                        </a:cubicBezTo>
                        <a:cubicBezTo>
                          <a:pt x="197" y="99"/>
                          <a:pt x="220" y="84"/>
                          <a:pt x="235" y="91"/>
                        </a:cubicBezTo>
                        <a:cubicBezTo>
                          <a:pt x="250" y="98"/>
                          <a:pt x="257" y="129"/>
                          <a:pt x="280" y="136"/>
                        </a:cubicBezTo>
                        <a:cubicBezTo>
                          <a:pt x="303" y="143"/>
                          <a:pt x="348" y="143"/>
                          <a:pt x="371" y="136"/>
                        </a:cubicBezTo>
                        <a:cubicBezTo>
                          <a:pt x="394" y="129"/>
                          <a:pt x="393" y="106"/>
                          <a:pt x="416" y="91"/>
                        </a:cubicBezTo>
                        <a:cubicBezTo>
                          <a:pt x="439" y="76"/>
                          <a:pt x="484" y="45"/>
                          <a:pt x="507" y="45"/>
                        </a:cubicBezTo>
                        <a:cubicBezTo>
                          <a:pt x="530" y="45"/>
                          <a:pt x="538" y="83"/>
                          <a:pt x="553" y="91"/>
                        </a:cubicBezTo>
                        <a:cubicBezTo>
                          <a:pt x="568" y="99"/>
                          <a:pt x="591" y="84"/>
                          <a:pt x="598" y="91"/>
                        </a:cubicBezTo>
                        <a:cubicBezTo>
                          <a:pt x="605" y="98"/>
                          <a:pt x="601" y="117"/>
                          <a:pt x="598" y="136"/>
                        </a:cubicBezTo>
                      </a:path>
                    </a:pathLst>
                  </a:custGeom>
                  <a:grpFill/>
                  <a:ln w="9525">
                    <a:solidFill>
                      <a:srgbClr val="989898"/>
                    </a:solidFill>
                    <a:round/>
                    <a:headEnd/>
                    <a:tailEnd/>
                  </a:ln>
                  <a:effectLst/>
                  <a:extLst>
                    <a:ext uri="{AF507438-7753-43E0-B8FC-AC1667EBCBE1}">
                      <a14:hiddenEffects xmlns:a14="http://schemas.microsoft.com/office/drawing/2010/main">
                        <a:effectLst>
                          <a:outerShdw dist="35921" dir="2700000" algn="ctr" rotWithShape="0">
                            <a:schemeClr val="bg2"/>
                          </a:outerShdw>
                        </a:effectLst>
                      </a14:hiddenEffects>
                    </a:ext>
                  </a:extLst>
                </xdr:spPr>
                <xdr:txBody>
                  <a:bodyPr wrap="square"/>
                  <a:lstStyle>
                    <a:defPPr>
                      <a:defRPr lang="en-US"/>
                    </a:defPPr>
                    <a:lvl1pPr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1pPr>
                    <a:lvl2pPr marL="4572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2pPr>
                    <a:lvl3pPr marL="9144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3pPr>
                    <a:lvl4pPr marL="13716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4pPr>
                    <a:lvl5pPr marL="18288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5pPr>
                    <a:lvl6pPr marL="22860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6pPr>
                    <a:lvl7pPr marL="27432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7pPr>
                    <a:lvl8pPr marL="32004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8pPr>
                    <a:lvl9pPr marL="36576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9pPr>
                  </a:lstStyle>
                  <a:p>
                    <a:pPr marL="0" marR="0" lvl="0" indent="0" defTabSz="91440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/>
                    </a:pPr>
                    <a:endParaRPr kumimoji="0" lang="es-ES" sz="1800" b="0" i="0" u="none" strike="noStrike" kern="0" cap="none" spc="0" normalizeH="0" baseline="0">
                      <a:ln>
                        <a:noFill/>
                      </a:ln>
                      <a:solidFill>
                        <a:srgbClr val="989898"/>
                      </a:solidFill>
                      <a:effectLst/>
                      <a:uLnTx/>
                      <a:uFillTx/>
                      <a:latin typeface="Arial"/>
                      <a:ea typeface="ＭＳ Ｐゴシック"/>
                    </a:endParaRPr>
                  </a:p>
                </xdr:txBody>
              </xdr:sp>
              <xdr:sp macro="" textlink="">
                <xdr:nvSpPr>
                  <xdr:cNvPr id="46" name="Freeform 45">
                    <a:extLst>
                      <a:ext uri="{FF2B5EF4-FFF2-40B4-BE49-F238E27FC236}">
                        <a16:creationId xmlns="" xmlns:a16="http://schemas.microsoft.com/office/drawing/2014/main" id="{00000000-0008-0000-0600-00002E000000}"/>
                      </a:ext>
                    </a:extLst>
                  </xdr:cNvPr>
                  <xdr:cNvSpPr>
                    <a:spLocks/>
                  </xdr:cNvSpPr>
                </xdr:nvSpPr>
                <xdr:spPr bwMode="auto">
                  <a:xfrm>
                    <a:off x="1854" y="1562"/>
                    <a:ext cx="483" cy="469"/>
                  </a:xfrm>
                  <a:custGeom>
                    <a:avLst/>
                    <a:gdLst>
                      <a:gd name="T0" fmla="*/ 0 w 483"/>
                      <a:gd name="T1" fmla="*/ 306 h 469"/>
                      <a:gd name="T2" fmla="*/ 28 w 483"/>
                      <a:gd name="T3" fmla="*/ 280 h 469"/>
                      <a:gd name="T4" fmla="*/ 73 w 483"/>
                      <a:gd name="T5" fmla="*/ 280 h 469"/>
                      <a:gd name="T6" fmla="*/ 119 w 483"/>
                      <a:gd name="T7" fmla="*/ 144 h 469"/>
                      <a:gd name="T8" fmla="*/ 164 w 483"/>
                      <a:gd name="T9" fmla="*/ 144 h 469"/>
                      <a:gd name="T10" fmla="*/ 210 w 483"/>
                      <a:gd name="T11" fmla="*/ 54 h 469"/>
                      <a:gd name="T12" fmla="*/ 210 w 483"/>
                      <a:gd name="T13" fmla="*/ 8 h 469"/>
                      <a:gd name="T14" fmla="*/ 255 w 483"/>
                      <a:gd name="T15" fmla="*/ 8 h 469"/>
                      <a:gd name="T16" fmla="*/ 328 w 483"/>
                      <a:gd name="T17" fmla="*/ 20 h 469"/>
                      <a:gd name="T18" fmla="*/ 346 w 483"/>
                      <a:gd name="T19" fmla="*/ 54 h 469"/>
                      <a:gd name="T20" fmla="*/ 346 w 483"/>
                      <a:gd name="T21" fmla="*/ 99 h 469"/>
                      <a:gd name="T22" fmla="*/ 402 w 483"/>
                      <a:gd name="T23" fmla="*/ 158 h 469"/>
                      <a:gd name="T24" fmla="*/ 414 w 483"/>
                      <a:gd name="T25" fmla="*/ 188 h 469"/>
                      <a:gd name="T26" fmla="*/ 482 w 483"/>
                      <a:gd name="T27" fmla="*/ 190 h 469"/>
                      <a:gd name="T28" fmla="*/ 422 w 483"/>
                      <a:gd name="T29" fmla="*/ 242 h 469"/>
                      <a:gd name="T30" fmla="*/ 391 w 483"/>
                      <a:gd name="T31" fmla="*/ 326 h 469"/>
                      <a:gd name="T32" fmla="*/ 346 w 483"/>
                      <a:gd name="T33" fmla="*/ 371 h 469"/>
                      <a:gd name="T34" fmla="*/ 300 w 483"/>
                      <a:gd name="T35" fmla="*/ 326 h 469"/>
                      <a:gd name="T36" fmla="*/ 210 w 483"/>
                      <a:gd name="T37" fmla="*/ 417 h 469"/>
                      <a:gd name="T38" fmla="*/ 164 w 483"/>
                      <a:gd name="T39" fmla="*/ 462 h 469"/>
                      <a:gd name="T40" fmla="*/ 119 w 483"/>
                      <a:gd name="T41" fmla="*/ 462 h 469"/>
                    </a:gdLst>
                    <a:ahLst/>
                    <a:cxnLst>
                      <a:cxn ang="0">
                        <a:pos x="T0" y="T1"/>
                      </a:cxn>
                      <a:cxn ang="0">
                        <a:pos x="T2" y="T3"/>
                      </a:cxn>
                      <a:cxn ang="0">
                        <a:pos x="T4" y="T5"/>
                      </a:cxn>
                      <a:cxn ang="0">
                        <a:pos x="T6" y="T7"/>
                      </a:cxn>
                      <a:cxn ang="0">
                        <a:pos x="T8" y="T9"/>
                      </a:cxn>
                      <a:cxn ang="0">
                        <a:pos x="T10" y="T11"/>
                      </a:cxn>
                      <a:cxn ang="0">
                        <a:pos x="T12" y="T13"/>
                      </a:cxn>
                      <a:cxn ang="0">
                        <a:pos x="T14" y="T15"/>
                      </a:cxn>
                      <a:cxn ang="0">
                        <a:pos x="T16" y="T17"/>
                      </a:cxn>
                      <a:cxn ang="0">
                        <a:pos x="T18" y="T19"/>
                      </a:cxn>
                      <a:cxn ang="0">
                        <a:pos x="T20" y="T21"/>
                      </a:cxn>
                      <a:cxn ang="0">
                        <a:pos x="T22" y="T23"/>
                      </a:cxn>
                      <a:cxn ang="0">
                        <a:pos x="T24" y="T25"/>
                      </a:cxn>
                      <a:cxn ang="0">
                        <a:pos x="T26" y="T27"/>
                      </a:cxn>
                      <a:cxn ang="0">
                        <a:pos x="T28" y="T29"/>
                      </a:cxn>
                      <a:cxn ang="0">
                        <a:pos x="T30" y="T31"/>
                      </a:cxn>
                      <a:cxn ang="0">
                        <a:pos x="T32" y="T33"/>
                      </a:cxn>
                      <a:cxn ang="0">
                        <a:pos x="T34" y="T35"/>
                      </a:cxn>
                      <a:cxn ang="0">
                        <a:pos x="T36" y="T37"/>
                      </a:cxn>
                      <a:cxn ang="0">
                        <a:pos x="T38" y="T39"/>
                      </a:cxn>
                      <a:cxn ang="0">
                        <a:pos x="T40" y="T41"/>
                      </a:cxn>
                    </a:cxnLst>
                    <a:rect l="0" t="0" r="r" b="b"/>
                    <a:pathLst>
                      <a:path w="483" h="469">
                        <a:moveTo>
                          <a:pt x="0" y="306"/>
                        </a:moveTo>
                        <a:cubicBezTo>
                          <a:pt x="5" y="302"/>
                          <a:pt x="16" y="284"/>
                          <a:pt x="28" y="280"/>
                        </a:cubicBezTo>
                        <a:cubicBezTo>
                          <a:pt x="40" y="276"/>
                          <a:pt x="58" y="303"/>
                          <a:pt x="73" y="280"/>
                        </a:cubicBezTo>
                        <a:cubicBezTo>
                          <a:pt x="88" y="257"/>
                          <a:pt x="104" y="167"/>
                          <a:pt x="119" y="144"/>
                        </a:cubicBezTo>
                        <a:cubicBezTo>
                          <a:pt x="134" y="121"/>
                          <a:pt x="149" y="159"/>
                          <a:pt x="164" y="144"/>
                        </a:cubicBezTo>
                        <a:cubicBezTo>
                          <a:pt x="179" y="129"/>
                          <a:pt x="202" y="77"/>
                          <a:pt x="210" y="54"/>
                        </a:cubicBezTo>
                        <a:cubicBezTo>
                          <a:pt x="218" y="31"/>
                          <a:pt x="203" y="16"/>
                          <a:pt x="210" y="8"/>
                        </a:cubicBezTo>
                        <a:cubicBezTo>
                          <a:pt x="217" y="0"/>
                          <a:pt x="235" y="6"/>
                          <a:pt x="255" y="8"/>
                        </a:cubicBezTo>
                        <a:cubicBezTo>
                          <a:pt x="275" y="10"/>
                          <a:pt x="313" y="12"/>
                          <a:pt x="328" y="20"/>
                        </a:cubicBezTo>
                        <a:cubicBezTo>
                          <a:pt x="343" y="28"/>
                          <a:pt x="343" y="41"/>
                          <a:pt x="346" y="54"/>
                        </a:cubicBezTo>
                        <a:cubicBezTo>
                          <a:pt x="349" y="67"/>
                          <a:pt x="337" y="82"/>
                          <a:pt x="346" y="99"/>
                        </a:cubicBezTo>
                        <a:cubicBezTo>
                          <a:pt x="355" y="116"/>
                          <a:pt x="391" y="143"/>
                          <a:pt x="402" y="158"/>
                        </a:cubicBezTo>
                        <a:cubicBezTo>
                          <a:pt x="413" y="173"/>
                          <a:pt x="401" y="183"/>
                          <a:pt x="414" y="188"/>
                        </a:cubicBezTo>
                        <a:cubicBezTo>
                          <a:pt x="427" y="193"/>
                          <a:pt x="481" y="181"/>
                          <a:pt x="482" y="190"/>
                        </a:cubicBezTo>
                        <a:cubicBezTo>
                          <a:pt x="483" y="199"/>
                          <a:pt x="437" y="219"/>
                          <a:pt x="422" y="242"/>
                        </a:cubicBezTo>
                        <a:cubicBezTo>
                          <a:pt x="407" y="265"/>
                          <a:pt x="404" y="305"/>
                          <a:pt x="391" y="326"/>
                        </a:cubicBezTo>
                        <a:cubicBezTo>
                          <a:pt x="378" y="347"/>
                          <a:pt x="361" y="371"/>
                          <a:pt x="346" y="371"/>
                        </a:cubicBezTo>
                        <a:cubicBezTo>
                          <a:pt x="331" y="371"/>
                          <a:pt x="323" y="318"/>
                          <a:pt x="300" y="326"/>
                        </a:cubicBezTo>
                        <a:cubicBezTo>
                          <a:pt x="277" y="334"/>
                          <a:pt x="233" y="394"/>
                          <a:pt x="210" y="417"/>
                        </a:cubicBezTo>
                        <a:cubicBezTo>
                          <a:pt x="187" y="440"/>
                          <a:pt x="179" y="455"/>
                          <a:pt x="164" y="462"/>
                        </a:cubicBezTo>
                        <a:cubicBezTo>
                          <a:pt x="149" y="469"/>
                          <a:pt x="134" y="465"/>
                          <a:pt x="119" y="462"/>
                        </a:cubicBezTo>
                      </a:path>
                    </a:pathLst>
                  </a:custGeom>
                  <a:grpFill/>
                  <a:ln w="9525">
                    <a:solidFill>
                      <a:srgbClr val="989898"/>
                    </a:solidFill>
                    <a:round/>
                    <a:headEnd/>
                    <a:tailEnd/>
                  </a:ln>
                  <a:effectLst/>
                  <a:extLst>
                    <a:ext uri="{AF507438-7753-43E0-B8FC-AC1667EBCBE1}">
                      <a14:hiddenEffects xmlns:a14="http://schemas.microsoft.com/office/drawing/2010/main">
                        <a:effectLst>
                          <a:outerShdw dist="35921" dir="2700000" algn="ctr" rotWithShape="0">
                            <a:schemeClr val="bg2"/>
                          </a:outerShdw>
                        </a:effectLst>
                      </a14:hiddenEffects>
                    </a:ext>
                  </a:extLst>
                </xdr:spPr>
                <xdr:txBody>
                  <a:bodyPr wrap="square"/>
                  <a:lstStyle>
                    <a:defPPr>
                      <a:defRPr lang="en-US"/>
                    </a:defPPr>
                    <a:lvl1pPr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1pPr>
                    <a:lvl2pPr marL="4572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2pPr>
                    <a:lvl3pPr marL="9144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3pPr>
                    <a:lvl4pPr marL="13716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4pPr>
                    <a:lvl5pPr marL="18288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5pPr>
                    <a:lvl6pPr marL="22860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6pPr>
                    <a:lvl7pPr marL="27432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7pPr>
                    <a:lvl8pPr marL="32004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8pPr>
                    <a:lvl9pPr marL="36576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9pPr>
                  </a:lstStyle>
                  <a:p>
                    <a:pPr marL="0" marR="0" lvl="0" indent="0" defTabSz="91440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/>
                    </a:pPr>
                    <a:endParaRPr kumimoji="0" lang="es-ES" sz="1800" b="0" i="0" u="none" strike="noStrike" kern="0" cap="none" spc="0" normalizeH="0" baseline="0">
                      <a:ln>
                        <a:noFill/>
                      </a:ln>
                      <a:solidFill>
                        <a:srgbClr val="989898"/>
                      </a:solidFill>
                      <a:effectLst/>
                      <a:uLnTx/>
                      <a:uFillTx/>
                      <a:latin typeface="Arial"/>
                      <a:ea typeface="ＭＳ Ｐゴシック"/>
                    </a:endParaRPr>
                  </a:p>
                </xdr:txBody>
              </xdr:sp>
              <xdr:sp macro="" textlink="">
                <xdr:nvSpPr>
                  <xdr:cNvPr id="47" name="Freeform 46">
                    <a:extLst>
                      <a:ext uri="{FF2B5EF4-FFF2-40B4-BE49-F238E27FC236}">
                        <a16:creationId xmlns="" xmlns:a16="http://schemas.microsoft.com/office/drawing/2014/main" id="{00000000-0008-0000-0600-00002F000000}"/>
                      </a:ext>
                    </a:extLst>
                  </xdr:cNvPr>
                  <xdr:cNvSpPr>
                    <a:spLocks/>
                  </xdr:cNvSpPr>
                </xdr:nvSpPr>
                <xdr:spPr bwMode="auto">
                  <a:xfrm>
                    <a:off x="2200" y="1562"/>
                    <a:ext cx="453" cy="469"/>
                  </a:xfrm>
                  <a:custGeom>
                    <a:avLst/>
                    <a:gdLst>
                      <a:gd name="T0" fmla="*/ 136 w 453"/>
                      <a:gd name="T1" fmla="*/ 190 h 469"/>
                      <a:gd name="T2" fmla="*/ 136 w 453"/>
                      <a:gd name="T3" fmla="*/ 144 h 469"/>
                      <a:gd name="T4" fmla="*/ 181 w 453"/>
                      <a:gd name="T5" fmla="*/ 144 h 469"/>
                      <a:gd name="T6" fmla="*/ 226 w 453"/>
                      <a:gd name="T7" fmla="*/ 54 h 469"/>
                      <a:gd name="T8" fmla="*/ 272 w 453"/>
                      <a:gd name="T9" fmla="*/ 8 h 469"/>
                      <a:gd name="T10" fmla="*/ 317 w 453"/>
                      <a:gd name="T11" fmla="*/ 8 h 469"/>
                      <a:gd name="T12" fmla="*/ 362 w 453"/>
                      <a:gd name="T13" fmla="*/ 54 h 469"/>
                      <a:gd name="T14" fmla="*/ 317 w 453"/>
                      <a:gd name="T15" fmla="*/ 99 h 469"/>
                      <a:gd name="T16" fmla="*/ 317 w 453"/>
                      <a:gd name="T17" fmla="*/ 144 h 469"/>
                      <a:gd name="T18" fmla="*/ 362 w 453"/>
                      <a:gd name="T19" fmla="*/ 190 h 469"/>
                      <a:gd name="T20" fmla="*/ 408 w 453"/>
                      <a:gd name="T21" fmla="*/ 235 h 469"/>
                      <a:gd name="T22" fmla="*/ 453 w 453"/>
                      <a:gd name="T23" fmla="*/ 326 h 469"/>
                      <a:gd name="T24" fmla="*/ 408 w 453"/>
                      <a:gd name="T25" fmla="*/ 326 h 469"/>
                      <a:gd name="T26" fmla="*/ 453 w 453"/>
                      <a:gd name="T27" fmla="*/ 417 h 469"/>
                      <a:gd name="T28" fmla="*/ 408 w 453"/>
                      <a:gd name="T29" fmla="*/ 462 h 469"/>
                      <a:gd name="T30" fmla="*/ 317 w 453"/>
                      <a:gd name="T31" fmla="*/ 462 h 469"/>
                      <a:gd name="T32" fmla="*/ 272 w 453"/>
                      <a:gd name="T33" fmla="*/ 417 h 469"/>
                      <a:gd name="T34" fmla="*/ 136 w 453"/>
                      <a:gd name="T35" fmla="*/ 417 h 469"/>
                      <a:gd name="T36" fmla="*/ 45 w 453"/>
                      <a:gd name="T37" fmla="*/ 417 h 469"/>
                      <a:gd name="T38" fmla="*/ 0 w 453"/>
                      <a:gd name="T39" fmla="*/ 371 h 469"/>
                    </a:gdLst>
                    <a:ahLst/>
                    <a:cxnLst>
                      <a:cxn ang="0">
                        <a:pos x="T0" y="T1"/>
                      </a:cxn>
                      <a:cxn ang="0">
                        <a:pos x="T2" y="T3"/>
                      </a:cxn>
                      <a:cxn ang="0">
                        <a:pos x="T4" y="T5"/>
                      </a:cxn>
                      <a:cxn ang="0">
                        <a:pos x="T6" y="T7"/>
                      </a:cxn>
                      <a:cxn ang="0">
                        <a:pos x="T8" y="T9"/>
                      </a:cxn>
                      <a:cxn ang="0">
                        <a:pos x="T10" y="T11"/>
                      </a:cxn>
                      <a:cxn ang="0">
                        <a:pos x="T12" y="T13"/>
                      </a:cxn>
                      <a:cxn ang="0">
                        <a:pos x="T14" y="T15"/>
                      </a:cxn>
                      <a:cxn ang="0">
                        <a:pos x="T16" y="T17"/>
                      </a:cxn>
                      <a:cxn ang="0">
                        <a:pos x="T18" y="T19"/>
                      </a:cxn>
                      <a:cxn ang="0">
                        <a:pos x="T20" y="T21"/>
                      </a:cxn>
                      <a:cxn ang="0">
                        <a:pos x="T22" y="T23"/>
                      </a:cxn>
                      <a:cxn ang="0">
                        <a:pos x="T24" y="T25"/>
                      </a:cxn>
                      <a:cxn ang="0">
                        <a:pos x="T26" y="T27"/>
                      </a:cxn>
                      <a:cxn ang="0">
                        <a:pos x="T28" y="T29"/>
                      </a:cxn>
                      <a:cxn ang="0">
                        <a:pos x="T30" y="T31"/>
                      </a:cxn>
                      <a:cxn ang="0">
                        <a:pos x="T32" y="T33"/>
                      </a:cxn>
                      <a:cxn ang="0">
                        <a:pos x="T34" y="T35"/>
                      </a:cxn>
                      <a:cxn ang="0">
                        <a:pos x="T36" y="T37"/>
                      </a:cxn>
                      <a:cxn ang="0">
                        <a:pos x="T38" y="T39"/>
                      </a:cxn>
                    </a:cxnLst>
                    <a:rect l="0" t="0" r="r" b="b"/>
                    <a:pathLst>
                      <a:path w="453" h="469">
                        <a:moveTo>
                          <a:pt x="136" y="190"/>
                        </a:moveTo>
                        <a:cubicBezTo>
                          <a:pt x="132" y="171"/>
                          <a:pt x="129" y="152"/>
                          <a:pt x="136" y="144"/>
                        </a:cubicBezTo>
                        <a:cubicBezTo>
                          <a:pt x="143" y="136"/>
                          <a:pt x="166" y="159"/>
                          <a:pt x="181" y="144"/>
                        </a:cubicBezTo>
                        <a:cubicBezTo>
                          <a:pt x="196" y="129"/>
                          <a:pt x="211" y="77"/>
                          <a:pt x="226" y="54"/>
                        </a:cubicBezTo>
                        <a:cubicBezTo>
                          <a:pt x="241" y="31"/>
                          <a:pt x="257" y="16"/>
                          <a:pt x="272" y="8"/>
                        </a:cubicBezTo>
                        <a:cubicBezTo>
                          <a:pt x="287" y="0"/>
                          <a:pt x="302" y="0"/>
                          <a:pt x="317" y="8"/>
                        </a:cubicBezTo>
                        <a:cubicBezTo>
                          <a:pt x="332" y="16"/>
                          <a:pt x="362" y="39"/>
                          <a:pt x="362" y="54"/>
                        </a:cubicBezTo>
                        <a:cubicBezTo>
                          <a:pt x="362" y="69"/>
                          <a:pt x="324" y="84"/>
                          <a:pt x="317" y="99"/>
                        </a:cubicBezTo>
                        <a:cubicBezTo>
                          <a:pt x="310" y="114"/>
                          <a:pt x="310" y="129"/>
                          <a:pt x="317" y="144"/>
                        </a:cubicBezTo>
                        <a:cubicBezTo>
                          <a:pt x="324" y="159"/>
                          <a:pt x="347" y="175"/>
                          <a:pt x="362" y="190"/>
                        </a:cubicBezTo>
                        <a:cubicBezTo>
                          <a:pt x="377" y="205"/>
                          <a:pt x="393" y="212"/>
                          <a:pt x="408" y="235"/>
                        </a:cubicBezTo>
                        <a:cubicBezTo>
                          <a:pt x="423" y="258"/>
                          <a:pt x="453" y="311"/>
                          <a:pt x="453" y="326"/>
                        </a:cubicBezTo>
                        <a:cubicBezTo>
                          <a:pt x="453" y="341"/>
                          <a:pt x="408" y="311"/>
                          <a:pt x="408" y="326"/>
                        </a:cubicBezTo>
                        <a:cubicBezTo>
                          <a:pt x="408" y="341"/>
                          <a:pt x="453" y="394"/>
                          <a:pt x="453" y="417"/>
                        </a:cubicBezTo>
                        <a:cubicBezTo>
                          <a:pt x="453" y="440"/>
                          <a:pt x="431" y="455"/>
                          <a:pt x="408" y="462"/>
                        </a:cubicBezTo>
                        <a:cubicBezTo>
                          <a:pt x="385" y="469"/>
                          <a:pt x="340" y="469"/>
                          <a:pt x="317" y="462"/>
                        </a:cubicBezTo>
                        <a:cubicBezTo>
                          <a:pt x="294" y="455"/>
                          <a:pt x="302" y="424"/>
                          <a:pt x="272" y="417"/>
                        </a:cubicBezTo>
                        <a:cubicBezTo>
                          <a:pt x="242" y="410"/>
                          <a:pt x="174" y="417"/>
                          <a:pt x="136" y="417"/>
                        </a:cubicBezTo>
                        <a:cubicBezTo>
                          <a:pt x="98" y="417"/>
                          <a:pt x="68" y="425"/>
                          <a:pt x="45" y="417"/>
                        </a:cubicBezTo>
                        <a:cubicBezTo>
                          <a:pt x="22" y="409"/>
                          <a:pt x="11" y="390"/>
                          <a:pt x="0" y="371"/>
                        </a:cubicBezTo>
                      </a:path>
                    </a:pathLst>
                  </a:custGeom>
                  <a:grpFill/>
                  <a:ln w="9525">
                    <a:solidFill>
                      <a:srgbClr val="989898"/>
                    </a:solidFill>
                    <a:round/>
                    <a:headEnd/>
                    <a:tailEnd/>
                  </a:ln>
                  <a:effectLst/>
                  <a:extLst>
                    <a:ext uri="{AF507438-7753-43E0-B8FC-AC1667EBCBE1}">
                      <a14:hiddenEffects xmlns:a14="http://schemas.microsoft.com/office/drawing/2010/main">
                        <a:effectLst>
                          <a:outerShdw dist="35921" dir="2700000" algn="ctr" rotWithShape="0">
                            <a:schemeClr val="bg2"/>
                          </a:outerShdw>
                        </a:effectLst>
                      </a14:hiddenEffects>
                    </a:ext>
                  </a:extLst>
                </xdr:spPr>
                <xdr:txBody>
                  <a:bodyPr wrap="square"/>
                  <a:lstStyle>
                    <a:defPPr>
                      <a:defRPr lang="en-US"/>
                    </a:defPPr>
                    <a:lvl1pPr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1pPr>
                    <a:lvl2pPr marL="4572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2pPr>
                    <a:lvl3pPr marL="9144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3pPr>
                    <a:lvl4pPr marL="13716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4pPr>
                    <a:lvl5pPr marL="18288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5pPr>
                    <a:lvl6pPr marL="22860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6pPr>
                    <a:lvl7pPr marL="27432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7pPr>
                    <a:lvl8pPr marL="32004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8pPr>
                    <a:lvl9pPr marL="36576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9pPr>
                  </a:lstStyle>
                  <a:p>
                    <a:pPr marL="0" marR="0" lvl="0" indent="0" defTabSz="91440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/>
                    </a:pPr>
                    <a:endParaRPr kumimoji="0" lang="es-ES" sz="1800" b="0" i="0" u="none" strike="noStrike" kern="0" cap="none" spc="0" normalizeH="0" baseline="0">
                      <a:ln>
                        <a:noFill/>
                      </a:ln>
                      <a:solidFill>
                        <a:srgbClr val="989898"/>
                      </a:solidFill>
                      <a:effectLst/>
                      <a:uLnTx/>
                      <a:uFillTx/>
                      <a:latin typeface="Arial"/>
                      <a:ea typeface="ＭＳ Ｐゴシック"/>
                    </a:endParaRPr>
                  </a:p>
                </xdr:txBody>
              </xdr:sp>
              <xdr:sp macro="" textlink="">
                <xdr:nvSpPr>
                  <xdr:cNvPr id="48" name="Freeform 47">
                    <a:extLst>
                      <a:ext uri="{FF2B5EF4-FFF2-40B4-BE49-F238E27FC236}">
                        <a16:creationId xmlns="" xmlns:a16="http://schemas.microsoft.com/office/drawing/2014/main" id="{00000000-0008-0000-0600-000030000000}"/>
                      </a:ext>
                    </a:extLst>
                  </xdr:cNvPr>
                  <xdr:cNvSpPr>
                    <a:spLocks/>
                  </xdr:cNvSpPr>
                </xdr:nvSpPr>
                <xdr:spPr bwMode="auto">
                  <a:xfrm>
                    <a:off x="2608" y="2017"/>
                    <a:ext cx="99" cy="195"/>
                  </a:xfrm>
                  <a:custGeom>
                    <a:avLst/>
                    <a:gdLst>
                      <a:gd name="T0" fmla="*/ 45 w 99"/>
                      <a:gd name="T1" fmla="*/ 188 h 195"/>
                      <a:gd name="T2" fmla="*/ 91 w 99"/>
                      <a:gd name="T3" fmla="*/ 188 h 195"/>
                      <a:gd name="T4" fmla="*/ 91 w 99"/>
                      <a:gd name="T5" fmla="*/ 143 h 195"/>
                      <a:gd name="T6" fmla="*/ 45 w 99"/>
                      <a:gd name="T7" fmla="*/ 52 h 195"/>
                      <a:gd name="T8" fmla="*/ 45 w 99"/>
                      <a:gd name="T9" fmla="*/ 7 h 195"/>
                      <a:gd name="T10" fmla="*/ 0 w 99"/>
                      <a:gd name="T11" fmla="*/ 7 h 195"/>
                    </a:gdLst>
                    <a:ahLst/>
                    <a:cxnLst>
                      <a:cxn ang="0">
                        <a:pos x="T0" y="T1"/>
                      </a:cxn>
                      <a:cxn ang="0">
                        <a:pos x="T2" y="T3"/>
                      </a:cxn>
                      <a:cxn ang="0">
                        <a:pos x="T4" y="T5"/>
                      </a:cxn>
                      <a:cxn ang="0">
                        <a:pos x="T6" y="T7"/>
                      </a:cxn>
                      <a:cxn ang="0">
                        <a:pos x="T8" y="T9"/>
                      </a:cxn>
                      <a:cxn ang="0">
                        <a:pos x="T10" y="T11"/>
                      </a:cxn>
                    </a:cxnLst>
                    <a:rect l="0" t="0" r="r" b="b"/>
                    <a:pathLst>
                      <a:path w="99" h="195">
                        <a:moveTo>
                          <a:pt x="45" y="188"/>
                        </a:moveTo>
                        <a:cubicBezTo>
                          <a:pt x="64" y="191"/>
                          <a:pt x="83" y="195"/>
                          <a:pt x="91" y="188"/>
                        </a:cubicBezTo>
                        <a:cubicBezTo>
                          <a:pt x="99" y="181"/>
                          <a:pt x="99" y="166"/>
                          <a:pt x="91" y="143"/>
                        </a:cubicBezTo>
                        <a:cubicBezTo>
                          <a:pt x="83" y="120"/>
                          <a:pt x="53" y="75"/>
                          <a:pt x="45" y="52"/>
                        </a:cubicBezTo>
                        <a:cubicBezTo>
                          <a:pt x="37" y="29"/>
                          <a:pt x="52" y="14"/>
                          <a:pt x="45" y="7"/>
                        </a:cubicBezTo>
                        <a:cubicBezTo>
                          <a:pt x="38" y="0"/>
                          <a:pt x="19" y="3"/>
                          <a:pt x="0" y="7"/>
                        </a:cubicBezTo>
                      </a:path>
                    </a:pathLst>
                  </a:custGeom>
                  <a:grpFill/>
                  <a:ln w="9525">
                    <a:solidFill>
                      <a:srgbClr val="989898"/>
                    </a:solidFill>
                    <a:round/>
                    <a:headEnd/>
                    <a:tailEnd/>
                  </a:ln>
                  <a:effectLst/>
                  <a:extLst>
                    <a:ext uri="{AF507438-7753-43E0-B8FC-AC1667EBCBE1}">
                      <a14:hiddenEffects xmlns:a14="http://schemas.microsoft.com/office/drawing/2010/main">
                        <a:effectLst>
                          <a:outerShdw dist="35921" dir="2700000" algn="ctr" rotWithShape="0">
                            <a:schemeClr val="bg2"/>
                          </a:outerShdw>
                        </a:effectLst>
                      </a14:hiddenEffects>
                    </a:ext>
                  </a:extLst>
                </xdr:spPr>
                <xdr:txBody>
                  <a:bodyPr wrap="square"/>
                  <a:lstStyle>
                    <a:defPPr>
                      <a:defRPr lang="en-US"/>
                    </a:defPPr>
                    <a:lvl1pPr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1pPr>
                    <a:lvl2pPr marL="4572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2pPr>
                    <a:lvl3pPr marL="9144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3pPr>
                    <a:lvl4pPr marL="13716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4pPr>
                    <a:lvl5pPr marL="18288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5pPr>
                    <a:lvl6pPr marL="22860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6pPr>
                    <a:lvl7pPr marL="27432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7pPr>
                    <a:lvl8pPr marL="32004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8pPr>
                    <a:lvl9pPr marL="36576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9pPr>
                  </a:lstStyle>
                  <a:p>
                    <a:pPr marL="0" marR="0" lvl="0" indent="0" defTabSz="91440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/>
                    </a:pPr>
                    <a:endParaRPr kumimoji="0" lang="es-ES" sz="1800" b="0" i="0" u="none" strike="noStrike" kern="0" cap="none" spc="0" normalizeH="0" baseline="0">
                      <a:ln>
                        <a:noFill/>
                      </a:ln>
                      <a:solidFill>
                        <a:srgbClr val="989898"/>
                      </a:solidFill>
                      <a:effectLst/>
                      <a:uLnTx/>
                      <a:uFillTx/>
                      <a:latin typeface="Arial"/>
                      <a:ea typeface="ＭＳ Ｐゴシック"/>
                    </a:endParaRPr>
                  </a:p>
                </xdr:txBody>
              </xdr:sp>
              <xdr:sp macro="" textlink="">
                <xdr:nvSpPr>
                  <xdr:cNvPr id="49" name="Freeform 48">
                    <a:extLst>
                      <a:ext uri="{FF2B5EF4-FFF2-40B4-BE49-F238E27FC236}">
                        <a16:creationId xmlns="" xmlns:a16="http://schemas.microsoft.com/office/drawing/2014/main" id="{00000000-0008-0000-0600-000031000000}"/>
                      </a:ext>
                    </a:extLst>
                  </xdr:cNvPr>
                  <xdr:cNvSpPr>
                    <a:spLocks/>
                  </xdr:cNvSpPr>
                </xdr:nvSpPr>
                <xdr:spPr bwMode="auto">
                  <a:xfrm>
                    <a:off x="2653" y="1737"/>
                    <a:ext cx="545" cy="287"/>
                  </a:xfrm>
                  <a:custGeom>
                    <a:avLst/>
                    <a:gdLst>
                      <a:gd name="T0" fmla="*/ 0 w 545"/>
                      <a:gd name="T1" fmla="*/ 151 h 287"/>
                      <a:gd name="T2" fmla="*/ 46 w 545"/>
                      <a:gd name="T3" fmla="*/ 196 h 287"/>
                      <a:gd name="T4" fmla="*/ 91 w 545"/>
                      <a:gd name="T5" fmla="*/ 196 h 287"/>
                      <a:gd name="T6" fmla="*/ 91 w 545"/>
                      <a:gd name="T7" fmla="*/ 105 h 287"/>
                      <a:gd name="T8" fmla="*/ 182 w 545"/>
                      <a:gd name="T9" fmla="*/ 105 h 287"/>
                      <a:gd name="T10" fmla="*/ 182 w 545"/>
                      <a:gd name="T11" fmla="*/ 60 h 287"/>
                      <a:gd name="T12" fmla="*/ 272 w 545"/>
                      <a:gd name="T13" fmla="*/ 15 h 287"/>
                      <a:gd name="T14" fmla="*/ 318 w 545"/>
                      <a:gd name="T15" fmla="*/ 15 h 287"/>
                      <a:gd name="T16" fmla="*/ 363 w 545"/>
                      <a:gd name="T17" fmla="*/ 105 h 287"/>
                      <a:gd name="T18" fmla="*/ 408 w 545"/>
                      <a:gd name="T19" fmla="*/ 151 h 287"/>
                      <a:gd name="T20" fmla="*/ 454 w 545"/>
                      <a:gd name="T21" fmla="*/ 196 h 287"/>
                      <a:gd name="T22" fmla="*/ 454 w 545"/>
                      <a:gd name="T23" fmla="*/ 242 h 287"/>
                      <a:gd name="T24" fmla="*/ 499 w 545"/>
                      <a:gd name="T25" fmla="*/ 242 h 287"/>
                      <a:gd name="T26" fmla="*/ 545 w 545"/>
                      <a:gd name="T27" fmla="*/ 287 h 287"/>
                    </a:gdLst>
                    <a:ahLst/>
                    <a:cxnLst>
                      <a:cxn ang="0">
                        <a:pos x="T0" y="T1"/>
                      </a:cxn>
                      <a:cxn ang="0">
                        <a:pos x="T2" y="T3"/>
                      </a:cxn>
                      <a:cxn ang="0">
                        <a:pos x="T4" y="T5"/>
                      </a:cxn>
                      <a:cxn ang="0">
                        <a:pos x="T6" y="T7"/>
                      </a:cxn>
                      <a:cxn ang="0">
                        <a:pos x="T8" y="T9"/>
                      </a:cxn>
                      <a:cxn ang="0">
                        <a:pos x="T10" y="T11"/>
                      </a:cxn>
                      <a:cxn ang="0">
                        <a:pos x="T12" y="T13"/>
                      </a:cxn>
                      <a:cxn ang="0">
                        <a:pos x="T14" y="T15"/>
                      </a:cxn>
                      <a:cxn ang="0">
                        <a:pos x="T16" y="T17"/>
                      </a:cxn>
                      <a:cxn ang="0">
                        <a:pos x="T18" y="T19"/>
                      </a:cxn>
                      <a:cxn ang="0">
                        <a:pos x="T20" y="T21"/>
                      </a:cxn>
                      <a:cxn ang="0">
                        <a:pos x="T22" y="T23"/>
                      </a:cxn>
                      <a:cxn ang="0">
                        <a:pos x="T24" y="T25"/>
                      </a:cxn>
                      <a:cxn ang="0">
                        <a:pos x="T26" y="T27"/>
                      </a:cxn>
                    </a:cxnLst>
                    <a:rect l="0" t="0" r="r" b="b"/>
                    <a:pathLst>
                      <a:path w="545" h="287">
                        <a:moveTo>
                          <a:pt x="0" y="151"/>
                        </a:moveTo>
                        <a:cubicBezTo>
                          <a:pt x="15" y="170"/>
                          <a:pt x="31" y="189"/>
                          <a:pt x="46" y="196"/>
                        </a:cubicBezTo>
                        <a:cubicBezTo>
                          <a:pt x="61" y="203"/>
                          <a:pt x="84" y="211"/>
                          <a:pt x="91" y="196"/>
                        </a:cubicBezTo>
                        <a:cubicBezTo>
                          <a:pt x="98" y="181"/>
                          <a:pt x="76" y="120"/>
                          <a:pt x="91" y="105"/>
                        </a:cubicBezTo>
                        <a:cubicBezTo>
                          <a:pt x="106" y="90"/>
                          <a:pt x="167" y="112"/>
                          <a:pt x="182" y="105"/>
                        </a:cubicBezTo>
                        <a:cubicBezTo>
                          <a:pt x="197" y="98"/>
                          <a:pt x="167" y="75"/>
                          <a:pt x="182" y="60"/>
                        </a:cubicBezTo>
                        <a:cubicBezTo>
                          <a:pt x="197" y="45"/>
                          <a:pt x="249" y="22"/>
                          <a:pt x="272" y="15"/>
                        </a:cubicBezTo>
                        <a:cubicBezTo>
                          <a:pt x="295" y="8"/>
                          <a:pt x="303" y="0"/>
                          <a:pt x="318" y="15"/>
                        </a:cubicBezTo>
                        <a:cubicBezTo>
                          <a:pt x="333" y="30"/>
                          <a:pt x="348" y="82"/>
                          <a:pt x="363" y="105"/>
                        </a:cubicBezTo>
                        <a:cubicBezTo>
                          <a:pt x="378" y="128"/>
                          <a:pt x="393" y="136"/>
                          <a:pt x="408" y="151"/>
                        </a:cubicBezTo>
                        <a:cubicBezTo>
                          <a:pt x="423" y="166"/>
                          <a:pt x="446" y="181"/>
                          <a:pt x="454" y="196"/>
                        </a:cubicBezTo>
                        <a:cubicBezTo>
                          <a:pt x="462" y="211"/>
                          <a:pt x="447" y="234"/>
                          <a:pt x="454" y="242"/>
                        </a:cubicBezTo>
                        <a:cubicBezTo>
                          <a:pt x="461" y="250"/>
                          <a:pt x="484" y="235"/>
                          <a:pt x="499" y="242"/>
                        </a:cubicBezTo>
                        <a:cubicBezTo>
                          <a:pt x="514" y="249"/>
                          <a:pt x="529" y="268"/>
                          <a:pt x="545" y="287"/>
                        </a:cubicBezTo>
                      </a:path>
                    </a:pathLst>
                  </a:custGeom>
                  <a:grpFill/>
                  <a:ln w="9525">
                    <a:solidFill>
                      <a:srgbClr val="989898"/>
                    </a:solidFill>
                    <a:round/>
                    <a:headEnd/>
                    <a:tailEnd/>
                  </a:ln>
                  <a:effectLst/>
                  <a:extLst>
                    <a:ext uri="{AF507438-7753-43E0-B8FC-AC1667EBCBE1}">
                      <a14:hiddenEffects xmlns:a14="http://schemas.microsoft.com/office/drawing/2010/main">
                        <a:effectLst>
                          <a:outerShdw dist="35921" dir="2700000" algn="ctr" rotWithShape="0">
                            <a:schemeClr val="bg2"/>
                          </a:outerShdw>
                        </a:effectLst>
                      </a14:hiddenEffects>
                    </a:ext>
                  </a:extLst>
                </xdr:spPr>
                <xdr:txBody>
                  <a:bodyPr wrap="square"/>
                  <a:lstStyle>
                    <a:defPPr>
                      <a:defRPr lang="en-US"/>
                    </a:defPPr>
                    <a:lvl1pPr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1pPr>
                    <a:lvl2pPr marL="4572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2pPr>
                    <a:lvl3pPr marL="9144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3pPr>
                    <a:lvl4pPr marL="13716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4pPr>
                    <a:lvl5pPr marL="18288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5pPr>
                    <a:lvl6pPr marL="22860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6pPr>
                    <a:lvl7pPr marL="27432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7pPr>
                    <a:lvl8pPr marL="32004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8pPr>
                    <a:lvl9pPr marL="36576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9pPr>
                  </a:lstStyle>
                  <a:p>
                    <a:pPr marL="0" marR="0" lvl="0" indent="0" defTabSz="91440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/>
                    </a:pPr>
                    <a:endParaRPr kumimoji="0" lang="es-ES" sz="1800" b="0" i="0" u="none" strike="noStrike" kern="0" cap="none" spc="0" normalizeH="0" baseline="0">
                      <a:ln>
                        <a:noFill/>
                      </a:ln>
                      <a:solidFill>
                        <a:srgbClr val="989898"/>
                      </a:solidFill>
                      <a:effectLst/>
                      <a:uLnTx/>
                      <a:uFillTx/>
                      <a:latin typeface="Arial"/>
                      <a:ea typeface="ＭＳ Ｐゴシック"/>
                    </a:endParaRPr>
                  </a:p>
                </xdr:txBody>
              </xdr:sp>
              <xdr:sp macro="" textlink="">
                <xdr:nvSpPr>
                  <xdr:cNvPr id="50" name="Freeform 49">
                    <a:extLst>
                      <a:ext uri="{FF2B5EF4-FFF2-40B4-BE49-F238E27FC236}">
                        <a16:creationId xmlns="" xmlns:a16="http://schemas.microsoft.com/office/drawing/2014/main" id="{00000000-0008-0000-0600-000032000000}"/>
                      </a:ext>
                    </a:extLst>
                  </xdr:cNvPr>
                  <xdr:cNvSpPr>
                    <a:spLocks/>
                  </xdr:cNvSpPr>
                </xdr:nvSpPr>
                <xdr:spPr bwMode="auto">
                  <a:xfrm>
                    <a:off x="3016" y="1616"/>
                    <a:ext cx="99" cy="233"/>
                  </a:xfrm>
                  <a:custGeom>
                    <a:avLst/>
                    <a:gdLst>
                      <a:gd name="T0" fmla="*/ 45 w 99"/>
                      <a:gd name="T1" fmla="*/ 0 h 233"/>
                      <a:gd name="T2" fmla="*/ 91 w 99"/>
                      <a:gd name="T3" fmla="*/ 90 h 233"/>
                      <a:gd name="T4" fmla="*/ 91 w 99"/>
                      <a:gd name="T5" fmla="*/ 136 h 233"/>
                      <a:gd name="T6" fmla="*/ 91 w 99"/>
                      <a:gd name="T7" fmla="*/ 181 h 233"/>
                      <a:gd name="T8" fmla="*/ 45 w 99"/>
                      <a:gd name="T9" fmla="*/ 226 h 233"/>
                      <a:gd name="T10" fmla="*/ 0 w 99"/>
                      <a:gd name="T11" fmla="*/ 226 h 233"/>
                    </a:gdLst>
                    <a:ahLst/>
                    <a:cxnLst>
                      <a:cxn ang="0">
                        <a:pos x="T0" y="T1"/>
                      </a:cxn>
                      <a:cxn ang="0">
                        <a:pos x="T2" y="T3"/>
                      </a:cxn>
                      <a:cxn ang="0">
                        <a:pos x="T4" y="T5"/>
                      </a:cxn>
                      <a:cxn ang="0">
                        <a:pos x="T6" y="T7"/>
                      </a:cxn>
                      <a:cxn ang="0">
                        <a:pos x="T8" y="T9"/>
                      </a:cxn>
                      <a:cxn ang="0">
                        <a:pos x="T10" y="T11"/>
                      </a:cxn>
                    </a:cxnLst>
                    <a:rect l="0" t="0" r="r" b="b"/>
                    <a:pathLst>
                      <a:path w="99" h="233">
                        <a:moveTo>
                          <a:pt x="45" y="0"/>
                        </a:moveTo>
                        <a:cubicBezTo>
                          <a:pt x="64" y="33"/>
                          <a:pt x="83" y="67"/>
                          <a:pt x="91" y="90"/>
                        </a:cubicBezTo>
                        <a:cubicBezTo>
                          <a:pt x="99" y="113"/>
                          <a:pt x="91" y="121"/>
                          <a:pt x="91" y="136"/>
                        </a:cubicBezTo>
                        <a:cubicBezTo>
                          <a:pt x="91" y="151"/>
                          <a:pt x="99" y="166"/>
                          <a:pt x="91" y="181"/>
                        </a:cubicBezTo>
                        <a:cubicBezTo>
                          <a:pt x="83" y="196"/>
                          <a:pt x="60" y="219"/>
                          <a:pt x="45" y="226"/>
                        </a:cubicBezTo>
                        <a:cubicBezTo>
                          <a:pt x="30" y="233"/>
                          <a:pt x="15" y="229"/>
                          <a:pt x="0" y="226"/>
                        </a:cubicBezTo>
                      </a:path>
                    </a:pathLst>
                  </a:custGeom>
                  <a:grpFill/>
                  <a:ln w="9525">
                    <a:solidFill>
                      <a:srgbClr val="989898"/>
                    </a:solidFill>
                    <a:round/>
                    <a:headEnd/>
                    <a:tailEnd/>
                  </a:ln>
                  <a:effectLst/>
                  <a:extLst>
                    <a:ext uri="{AF507438-7753-43E0-B8FC-AC1667EBCBE1}">
                      <a14:hiddenEffects xmlns:a14="http://schemas.microsoft.com/office/drawing/2010/main">
                        <a:effectLst>
                          <a:outerShdw dist="35921" dir="2700000" algn="ctr" rotWithShape="0">
                            <a:schemeClr val="bg2"/>
                          </a:outerShdw>
                        </a:effectLst>
                      </a14:hiddenEffects>
                    </a:ext>
                  </a:extLst>
                </xdr:spPr>
                <xdr:txBody>
                  <a:bodyPr wrap="square"/>
                  <a:lstStyle>
                    <a:defPPr>
                      <a:defRPr lang="en-US"/>
                    </a:defPPr>
                    <a:lvl1pPr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1pPr>
                    <a:lvl2pPr marL="4572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2pPr>
                    <a:lvl3pPr marL="9144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3pPr>
                    <a:lvl4pPr marL="13716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4pPr>
                    <a:lvl5pPr marL="18288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5pPr>
                    <a:lvl6pPr marL="22860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6pPr>
                    <a:lvl7pPr marL="27432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7pPr>
                    <a:lvl8pPr marL="32004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8pPr>
                    <a:lvl9pPr marL="36576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9pPr>
                  </a:lstStyle>
                  <a:p>
                    <a:pPr marL="0" marR="0" lvl="0" indent="0" defTabSz="91440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/>
                    </a:pPr>
                    <a:endParaRPr kumimoji="0" lang="es-ES" sz="1800" b="0" i="0" u="none" strike="noStrike" kern="0" cap="none" spc="0" normalizeH="0" baseline="0">
                      <a:ln>
                        <a:noFill/>
                      </a:ln>
                      <a:solidFill>
                        <a:srgbClr val="989898"/>
                      </a:solidFill>
                      <a:effectLst/>
                      <a:uLnTx/>
                      <a:uFillTx/>
                      <a:latin typeface="Arial"/>
                      <a:ea typeface="ＭＳ Ｐゴシック"/>
                    </a:endParaRPr>
                  </a:p>
                </xdr:txBody>
              </xdr:sp>
              <xdr:sp macro="" textlink="">
                <xdr:nvSpPr>
                  <xdr:cNvPr id="51" name="Freeform 50">
                    <a:extLst>
                      <a:ext uri="{FF2B5EF4-FFF2-40B4-BE49-F238E27FC236}">
                        <a16:creationId xmlns="" xmlns:a16="http://schemas.microsoft.com/office/drawing/2014/main" id="{00000000-0008-0000-0600-000033000000}"/>
                      </a:ext>
                    </a:extLst>
                  </xdr:cNvPr>
                  <xdr:cNvSpPr>
                    <a:spLocks/>
                  </xdr:cNvSpPr>
                </xdr:nvSpPr>
                <xdr:spPr bwMode="auto">
                  <a:xfrm>
                    <a:off x="2517" y="1518"/>
                    <a:ext cx="454" cy="59"/>
                  </a:xfrm>
                  <a:custGeom>
                    <a:avLst/>
                    <a:gdLst>
                      <a:gd name="T0" fmla="*/ 0 w 454"/>
                      <a:gd name="T1" fmla="*/ 52 h 59"/>
                      <a:gd name="T2" fmla="*/ 45 w 454"/>
                      <a:gd name="T3" fmla="*/ 7 h 59"/>
                      <a:gd name="T4" fmla="*/ 136 w 454"/>
                      <a:gd name="T5" fmla="*/ 7 h 59"/>
                      <a:gd name="T6" fmla="*/ 227 w 454"/>
                      <a:gd name="T7" fmla="*/ 7 h 59"/>
                      <a:gd name="T8" fmla="*/ 318 w 454"/>
                      <a:gd name="T9" fmla="*/ 52 h 59"/>
                      <a:gd name="T10" fmla="*/ 408 w 454"/>
                      <a:gd name="T11" fmla="*/ 52 h 59"/>
                      <a:gd name="T12" fmla="*/ 454 w 454"/>
                      <a:gd name="T13" fmla="*/ 52 h 59"/>
                    </a:gdLst>
                    <a:ahLst/>
                    <a:cxnLst>
                      <a:cxn ang="0">
                        <a:pos x="T0" y="T1"/>
                      </a:cxn>
                      <a:cxn ang="0">
                        <a:pos x="T2" y="T3"/>
                      </a:cxn>
                      <a:cxn ang="0">
                        <a:pos x="T4" y="T5"/>
                      </a:cxn>
                      <a:cxn ang="0">
                        <a:pos x="T6" y="T7"/>
                      </a:cxn>
                      <a:cxn ang="0">
                        <a:pos x="T8" y="T9"/>
                      </a:cxn>
                      <a:cxn ang="0">
                        <a:pos x="T10" y="T11"/>
                      </a:cxn>
                      <a:cxn ang="0">
                        <a:pos x="T12" y="T13"/>
                      </a:cxn>
                    </a:cxnLst>
                    <a:rect l="0" t="0" r="r" b="b"/>
                    <a:pathLst>
                      <a:path w="454" h="59">
                        <a:moveTo>
                          <a:pt x="0" y="52"/>
                        </a:moveTo>
                        <a:cubicBezTo>
                          <a:pt x="11" y="33"/>
                          <a:pt x="22" y="14"/>
                          <a:pt x="45" y="7"/>
                        </a:cubicBezTo>
                        <a:cubicBezTo>
                          <a:pt x="68" y="0"/>
                          <a:pt x="106" y="7"/>
                          <a:pt x="136" y="7"/>
                        </a:cubicBezTo>
                        <a:cubicBezTo>
                          <a:pt x="166" y="7"/>
                          <a:pt x="197" y="0"/>
                          <a:pt x="227" y="7"/>
                        </a:cubicBezTo>
                        <a:cubicBezTo>
                          <a:pt x="257" y="14"/>
                          <a:pt x="288" y="45"/>
                          <a:pt x="318" y="52"/>
                        </a:cubicBezTo>
                        <a:cubicBezTo>
                          <a:pt x="348" y="59"/>
                          <a:pt x="385" y="52"/>
                          <a:pt x="408" y="52"/>
                        </a:cubicBezTo>
                        <a:cubicBezTo>
                          <a:pt x="431" y="52"/>
                          <a:pt x="442" y="52"/>
                          <a:pt x="454" y="52"/>
                        </a:cubicBezTo>
                      </a:path>
                    </a:pathLst>
                  </a:custGeom>
                  <a:grpFill/>
                  <a:ln w="9525">
                    <a:solidFill>
                      <a:srgbClr val="989898"/>
                    </a:solidFill>
                    <a:round/>
                    <a:headEnd/>
                    <a:tailEnd/>
                  </a:ln>
                  <a:effectLst/>
                  <a:extLst>
                    <a:ext uri="{AF507438-7753-43E0-B8FC-AC1667EBCBE1}">
                      <a14:hiddenEffects xmlns:a14="http://schemas.microsoft.com/office/drawing/2010/main">
                        <a:effectLst>
                          <a:outerShdw dist="35921" dir="2700000" algn="ctr" rotWithShape="0">
                            <a:schemeClr val="bg2"/>
                          </a:outerShdw>
                        </a:effectLst>
                      </a14:hiddenEffects>
                    </a:ext>
                  </a:extLst>
                </xdr:spPr>
                <xdr:txBody>
                  <a:bodyPr wrap="square"/>
                  <a:lstStyle>
                    <a:defPPr>
                      <a:defRPr lang="en-US"/>
                    </a:defPPr>
                    <a:lvl1pPr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1pPr>
                    <a:lvl2pPr marL="4572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2pPr>
                    <a:lvl3pPr marL="9144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3pPr>
                    <a:lvl4pPr marL="13716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4pPr>
                    <a:lvl5pPr marL="18288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5pPr>
                    <a:lvl6pPr marL="22860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6pPr>
                    <a:lvl7pPr marL="27432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7pPr>
                    <a:lvl8pPr marL="32004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8pPr>
                    <a:lvl9pPr marL="36576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9pPr>
                  </a:lstStyle>
                  <a:p>
                    <a:pPr marL="0" marR="0" lvl="0" indent="0" defTabSz="91440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/>
                    </a:pPr>
                    <a:endParaRPr kumimoji="0" lang="es-ES" sz="1800" b="0" i="0" u="none" strike="noStrike" kern="0" cap="none" spc="0" normalizeH="0" baseline="0">
                      <a:ln>
                        <a:noFill/>
                      </a:ln>
                      <a:solidFill>
                        <a:srgbClr val="989898"/>
                      </a:solidFill>
                      <a:effectLst/>
                      <a:uLnTx/>
                      <a:uFillTx/>
                      <a:latin typeface="Arial"/>
                      <a:ea typeface="ＭＳ Ｐゴシック"/>
                    </a:endParaRPr>
                  </a:p>
                </xdr:txBody>
              </xdr:sp>
              <xdr:sp macro="" textlink="">
                <xdr:nvSpPr>
                  <xdr:cNvPr id="52" name="Freeform 51">
                    <a:extLst>
                      <a:ext uri="{FF2B5EF4-FFF2-40B4-BE49-F238E27FC236}">
                        <a16:creationId xmlns="" xmlns:a16="http://schemas.microsoft.com/office/drawing/2014/main" id="{00000000-0008-0000-0600-000034000000}"/>
                      </a:ext>
                    </a:extLst>
                  </xdr:cNvPr>
                  <xdr:cNvSpPr>
                    <a:spLocks/>
                  </xdr:cNvSpPr>
                </xdr:nvSpPr>
                <xdr:spPr bwMode="auto">
                  <a:xfrm>
                    <a:off x="2504" y="1372"/>
                    <a:ext cx="94" cy="150"/>
                  </a:xfrm>
                  <a:custGeom>
                    <a:avLst/>
                    <a:gdLst>
                      <a:gd name="T0" fmla="*/ 0 w 94"/>
                      <a:gd name="T1" fmla="*/ 0 h 150"/>
                      <a:gd name="T2" fmla="*/ 58 w 94"/>
                      <a:gd name="T3" fmla="*/ 62 h 150"/>
                      <a:gd name="T4" fmla="*/ 58 w 94"/>
                      <a:gd name="T5" fmla="*/ 108 h 150"/>
                      <a:gd name="T6" fmla="*/ 94 w 94"/>
                      <a:gd name="T7" fmla="*/ 150 h 150"/>
                    </a:gdLst>
                    <a:ahLst/>
                    <a:cxnLst>
                      <a:cxn ang="0">
                        <a:pos x="T0" y="T1"/>
                      </a:cxn>
                      <a:cxn ang="0">
                        <a:pos x="T2" y="T3"/>
                      </a:cxn>
                      <a:cxn ang="0">
                        <a:pos x="T4" y="T5"/>
                      </a:cxn>
                      <a:cxn ang="0">
                        <a:pos x="T6" y="T7"/>
                      </a:cxn>
                    </a:cxnLst>
                    <a:rect l="0" t="0" r="r" b="b"/>
                    <a:pathLst>
                      <a:path w="94" h="150">
                        <a:moveTo>
                          <a:pt x="0" y="0"/>
                        </a:moveTo>
                        <a:cubicBezTo>
                          <a:pt x="9" y="10"/>
                          <a:pt x="48" y="44"/>
                          <a:pt x="58" y="62"/>
                        </a:cubicBezTo>
                        <a:cubicBezTo>
                          <a:pt x="68" y="80"/>
                          <a:pt x="52" y="93"/>
                          <a:pt x="58" y="108"/>
                        </a:cubicBezTo>
                        <a:cubicBezTo>
                          <a:pt x="64" y="123"/>
                          <a:pt x="87" y="141"/>
                          <a:pt x="94" y="150"/>
                        </a:cubicBezTo>
                      </a:path>
                    </a:pathLst>
                  </a:custGeom>
                  <a:grpFill/>
                  <a:ln w="9525">
                    <a:solidFill>
                      <a:srgbClr val="989898"/>
                    </a:solidFill>
                    <a:round/>
                    <a:headEnd/>
                    <a:tailEnd/>
                  </a:ln>
                  <a:effectLst/>
                  <a:extLst>
                    <a:ext uri="{AF507438-7753-43E0-B8FC-AC1667EBCBE1}">
                      <a14:hiddenEffects xmlns:a14="http://schemas.microsoft.com/office/drawing/2010/main">
                        <a:effectLst>
                          <a:outerShdw dist="35921" dir="2700000" algn="ctr" rotWithShape="0">
                            <a:schemeClr val="bg2"/>
                          </a:outerShdw>
                        </a:effectLst>
                      </a14:hiddenEffects>
                    </a:ext>
                  </a:extLst>
                </xdr:spPr>
                <xdr:txBody>
                  <a:bodyPr wrap="square"/>
                  <a:lstStyle>
                    <a:defPPr>
                      <a:defRPr lang="en-US"/>
                    </a:defPPr>
                    <a:lvl1pPr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1pPr>
                    <a:lvl2pPr marL="4572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2pPr>
                    <a:lvl3pPr marL="9144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3pPr>
                    <a:lvl4pPr marL="13716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4pPr>
                    <a:lvl5pPr marL="18288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5pPr>
                    <a:lvl6pPr marL="22860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6pPr>
                    <a:lvl7pPr marL="27432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7pPr>
                    <a:lvl8pPr marL="32004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8pPr>
                    <a:lvl9pPr marL="36576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9pPr>
                  </a:lstStyle>
                  <a:p>
                    <a:pPr marL="0" marR="0" lvl="0" indent="0" defTabSz="91440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/>
                    </a:pPr>
                    <a:endParaRPr kumimoji="0" lang="es-ES" sz="1800" b="0" i="0" u="none" strike="noStrike" kern="0" cap="none" spc="0" normalizeH="0" baseline="0">
                      <a:ln>
                        <a:noFill/>
                      </a:ln>
                      <a:solidFill>
                        <a:srgbClr val="989898"/>
                      </a:solidFill>
                      <a:effectLst/>
                      <a:uLnTx/>
                      <a:uFillTx/>
                      <a:latin typeface="Arial"/>
                      <a:ea typeface="ＭＳ Ｐゴシック"/>
                    </a:endParaRPr>
                  </a:p>
                </xdr:txBody>
              </xdr:sp>
              <xdr:sp macro="" textlink="">
                <xdr:nvSpPr>
                  <xdr:cNvPr id="53" name="Freeform 52">
                    <a:extLst>
                      <a:ext uri="{FF2B5EF4-FFF2-40B4-BE49-F238E27FC236}">
                        <a16:creationId xmlns="" xmlns:a16="http://schemas.microsoft.com/office/drawing/2014/main" id="{00000000-0008-0000-0600-000035000000}"/>
                      </a:ext>
                    </a:extLst>
                  </xdr:cNvPr>
                  <xdr:cNvSpPr>
                    <a:spLocks/>
                  </xdr:cNvSpPr>
                </xdr:nvSpPr>
                <xdr:spPr bwMode="auto">
                  <a:xfrm>
                    <a:off x="2064" y="1404"/>
                    <a:ext cx="322" cy="166"/>
                  </a:xfrm>
                  <a:custGeom>
                    <a:avLst/>
                    <a:gdLst>
                      <a:gd name="T0" fmla="*/ 322 w 322"/>
                      <a:gd name="T1" fmla="*/ 0 h 166"/>
                      <a:gd name="T2" fmla="*/ 272 w 322"/>
                      <a:gd name="T3" fmla="*/ 30 h 166"/>
                      <a:gd name="T4" fmla="*/ 181 w 322"/>
                      <a:gd name="T5" fmla="*/ 30 h 166"/>
                      <a:gd name="T6" fmla="*/ 136 w 322"/>
                      <a:gd name="T7" fmla="*/ 76 h 166"/>
                      <a:gd name="T8" fmla="*/ 90 w 322"/>
                      <a:gd name="T9" fmla="*/ 76 h 166"/>
                      <a:gd name="T10" fmla="*/ 40 w 322"/>
                      <a:gd name="T11" fmla="*/ 144 h 166"/>
                      <a:gd name="T12" fmla="*/ 0 w 322"/>
                      <a:gd name="T13" fmla="*/ 166 h 166"/>
                    </a:gdLst>
                    <a:ahLst/>
                    <a:cxnLst>
                      <a:cxn ang="0">
                        <a:pos x="T0" y="T1"/>
                      </a:cxn>
                      <a:cxn ang="0">
                        <a:pos x="T2" y="T3"/>
                      </a:cxn>
                      <a:cxn ang="0">
                        <a:pos x="T4" y="T5"/>
                      </a:cxn>
                      <a:cxn ang="0">
                        <a:pos x="T6" y="T7"/>
                      </a:cxn>
                      <a:cxn ang="0">
                        <a:pos x="T8" y="T9"/>
                      </a:cxn>
                      <a:cxn ang="0">
                        <a:pos x="T10" y="T11"/>
                      </a:cxn>
                      <a:cxn ang="0">
                        <a:pos x="T12" y="T13"/>
                      </a:cxn>
                    </a:cxnLst>
                    <a:rect l="0" t="0" r="r" b="b"/>
                    <a:pathLst>
                      <a:path w="322" h="166">
                        <a:moveTo>
                          <a:pt x="322" y="0"/>
                        </a:moveTo>
                        <a:cubicBezTo>
                          <a:pt x="314" y="5"/>
                          <a:pt x="295" y="25"/>
                          <a:pt x="272" y="30"/>
                        </a:cubicBezTo>
                        <a:cubicBezTo>
                          <a:pt x="249" y="35"/>
                          <a:pt x="204" y="22"/>
                          <a:pt x="181" y="30"/>
                        </a:cubicBezTo>
                        <a:cubicBezTo>
                          <a:pt x="158" y="38"/>
                          <a:pt x="151" y="68"/>
                          <a:pt x="136" y="76"/>
                        </a:cubicBezTo>
                        <a:cubicBezTo>
                          <a:pt x="121" y="84"/>
                          <a:pt x="106" y="65"/>
                          <a:pt x="90" y="76"/>
                        </a:cubicBezTo>
                        <a:cubicBezTo>
                          <a:pt x="74" y="87"/>
                          <a:pt x="55" y="129"/>
                          <a:pt x="40" y="144"/>
                        </a:cubicBezTo>
                        <a:cubicBezTo>
                          <a:pt x="25" y="159"/>
                          <a:pt x="8" y="162"/>
                          <a:pt x="0" y="166"/>
                        </a:cubicBezTo>
                      </a:path>
                    </a:pathLst>
                  </a:custGeom>
                  <a:grpFill/>
                  <a:ln w="9525">
                    <a:solidFill>
                      <a:srgbClr val="989898"/>
                    </a:solidFill>
                    <a:round/>
                    <a:headEnd/>
                    <a:tailEnd/>
                  </a:ln>
                  <a:effectLst/>
                  <a:extLst>
                    <a:ext uri="{AF507438-7753-43E0-B8FC-AC1667EBCBE1}">
                      <a14:hiddenEffects xmlns:a14="http://schemas.microsoft.com/office/drawing/2010/main">
                        <a:effectLst>
                          <a:outerShdw dist="35921" dir="2700000" algn="ctr" rotWithShape="0">
                            <a:schemeClr val="bg2"/>
                          </a:outerShdw>
                        </a:effectLst>
                      </a14:hiddenEffects>
                    </a:ext>
                  </a:extLst>
                </xdr:spPr>
                <xdr:txBody>
                  <a:bodyPr wrap="square"/>
                  <a:lstStyle>
                    <a:defPPr>
                      <a:defRPr lang="en-US"/>
                    </a:defPPr>
                    <a:lvl1pPr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1pPr>
                    <a:lvl2pPr marL="4572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2pPr>
                    <a:lvl3pPr marL="9144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3pPr>
                    <a:lvl4pPr marL="13716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4pPr>
                    <a:lvl5pPr marL="18288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5pPr>
                    <a:lvl6pPr marL="22860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6pPr>
                    <a:lvl7pPr marL="27432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7pPr>
                    <a:lvl8pPr marL="32004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8pPr>
                    <a:lvl9pPr marL="36576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9pPr>
                  </a:lstStyle>
                  <a:p>
                    <a:pPr marL="0" marR="0" lvl="0" indent="0" defTabSz="91440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/>
                    </a:pPr>
                    <a:endParaRPr kumimoji="0" lang="es-ES" sz="1800" b="0" i="0" u="none" strike="noStrike" kern="0" cap="none" spc="0" normalizeH="0" baseline="0">
                      <a:ln>
                        <a:noFill/>
                      </a:ln>
                      <a:solidFill>
                        <a:srgbClr val="989898"/>
                      </a:solidFill>
                      <a:effectLst/>
                      <a:uLnTx/>
                      <a:uFillTx/>
                      <a:latin typeface="Arial"/>
                      <a:ea typeface="ＭＳ Ｐゴシック"/>
                    </a:endParaRPr>
                  </a:p>
                </xdr:txBody>
              </xdr:sp>
              <xdr:sp macro="" textlink="">
                <xdr:nvSpPr>
                  <xdr:cNvPr id="54" name="Freeform 53">
                    <a:extLst>
                      <a:ext uri="{FF2B5EF4-FFF2-40B4-BE49-F238E27FC236}">
                        <a16:creationId xmlns="" xmlns:a16="http://schemas.microsoft.com/office/drawing/2014/main" id="{00000000-0008-0000-0600-000036000000}"/>
                      </a:ext>
                    </a:extLst>
                  </xdr:cNvPr>
                  <xdr:cNvSpPr>
                    <a:spLocks/>
                  </xdr:cNvSpPr>
                </xdr:nvSpPr>
                <xdr:spPr bwMode="auto">
                  <a:xfrm>
                    <a:off x="1927" y="1162"/>
                    <a:ext cx="137" cy="408"/>
                  </a:xfrm>
                  <a:custGeom>
                    <a:avLst/>
                    <a:gdLst>
                      <a:gd name="T0" fmla="*/ 0 w 137"/>
                      <a:gd name="T1" fmla="*/ 0 h 408"/>
                      <a:gd name="T2" fmla="*/ 46 w 137"/>
                      <a:gd name="T3" fmla="*/ 45 h 408"/>
                      <a:gd name="T4" fmla="*/ 91 w 137"/>
                      <a:gd name="T5" fmla="*/ 91 h 408"/>
                      <a:gd name="T6" fmla="*/ 46 w 137"/>
                      <a:gd name="T7" fmla="*/ 136 h 408"/>
                      <a:gd name="T8" fmla="*/ 91 w 137"/>
                      <a:gd name="T9" fmla="*/ 182 h 408"/>
                      <a:gd name="T10" fmla="*/ 91 w 137"/>
                      <a:gd name="T11" fmla="*/ 272 h 408"/>
                      <a:gd name="T12" fmla="*/ 46 w 137"/>
                      <a:gd name="T13" fmla="*/ 272 h 408"/>
                      <a:gd name="T14" fmla="*/ 91 w 137"/>
                      <a:gd name="T15" fmla="*/ 363 h 408"/>
                      <a:gd name="T16" fmla="*/ 137 w 137"/>
                      <a:gd name="T17" fmla="*/ 408 h 408"/>
                    </a:gdLst>
                    <a:ahLst/>
                    <a:cxnLst>
                      <a:cxn ang="0">
                        <a:pos x="T0" y="T1"/>
                      </a:cxn>
                      <a:cxn ang="0">
                        <a:pos x="T2" y="T3"/>
                      </a:cxn>
                      <a:cxn ang="0">
                        <a:pos x="T4" y="T5"/>
                      </a:cxn>
                      <a:cxn ang="0">
                        <a:pos x="T6" y="T7"/>
                      </a:cxn>
                      <a:cxn ang="0">
                        <a:pos x="T8" y="T9"/>
                      </a:cxn>
                      <a:cxn ang="0">
                        <a:pos x="T10" y="T11"/>
                      </a:cxn>
                      <a:cxn ang="0">
                        <a:pos x="T12" y="T13"/>
                      </a:cxn>
                      <a:cxn ang="0">
                        <a:pos x="T14" y="T15"/>
                      </a:cxn>
                      <a:cxn ang="0">
                        <a:pos x="T16" y="T17"/>
                      </a:cxn>
                    </a:cxnLst>
                    <a:rect l="0" t="0" r="r" b="b"/>
                    <a:pathLst>
                      <a:path w="137" h="408">
                        <a:moveTo>
                          <a:pt x="0" y="0"/>
                        </a:moveTo>
                        <a:cubicBezTo>
                          <a:pt x="15" y="15"/>
                          <a:pt x="31" y="30"/>
                          <a:pt x="46" y="45"/>
                        </a:cubicBezTo>
                        <a:cubicBezTo>
                          <a:pt x="61" y="60"/>
                          <a:pt x="91" y="76"/>
                          <a:pt x="91" y="91"/>
                        </a:cubicBezTo>
                        <a:cubicBezTo>
                          <a:pt x="91" y="106"/>
                          <a:pt x="46" y="121"/>
                          <a:pt x="46" y="136"/>
                        </a:cubicBezTo>
                        <a:cubicBezTo>
                          <a:pt x="46" y="151"/>
                          <a:pt x="84" y="159"/>
                          <a:pt x="91" y="182"/>
                        </a:cubicBezTo>
                        <a:cubicBezTo>
                          <a:pt x="98" y="205"/>
                          <a:pt x="98" y="257"/>
                          <a:pt x="91" y="272"/>
                        </a:cubicBezTo>
                        <a:cubicBezTo>
                          <a:pt x="84" y="287"/>
                          <a:pt x="46" y="257"/>
                          <a:pt x="46" y="272"/>
                        </a:cubicBezTo>
                        <a:cubicBezTo>
                          <a:pt x="46" y="287"/>
                          <a:pt x="76" y="340"/>
                          <a:pt x="91" y="363"/>
                        </a:cubicBezTo>
                        <a:cubicBezTo>
                          <a:pt x="106" y="386"/>
                          <a:pt x="121" y="397"/>
                          <a:pt x="137" y="408"/>
                        </a:cubicBezTo>
                      </a:path>
                    </a:pathLst>
                  </a:custGeom>
                  <a:grpFill/>
                  <a:ln w="9525">
                    <a:solidFill>
                      <a:srgbClr val="989898"/>
                    </a:solidFill>
                    <a:round/>
                    <a:headEnd/>
                    <a:tailEnd/>
                  </a:ln>
                  <a:effectLst/>
                  <a:extLst>
                    <a:ext uri="{AF507438-7753-43E0-B8FC-AC1667EBCBE1}">
                      <a14:hiddenEffects xmlns:a14="http://schemas.microsoft.com/office/drawing/2010/main">
                        <a:effectLst>
                          <a:outerShdw dist="35921" dir="2700000" algn="ctr" rotWithShape="0">
                            <a:schemeClr val="bg2"/>
                          </a:outerShdw>
                        </a:effectLst>
                      </a14:hiddenEffects>
                    </a:ext>
                  </a:extLst>
                </xdr:spPr>
                <xdr:txBody>
                  <a:bodyPr wrap="square"/>
                  <a:lstStyle>
                    <a:defPPr>
                      <a:defRPr lang="en-US"/>
                    </a:defPPr>
                    <a:lvl1pPr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1pPr>
                    <a:lvl2pPr marL="4572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2pPr>
                    <a:lvl3pPr marL="9144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3pPr>
                    <a:lvl4pPr marL="13716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4pPr>
                    <a:lvl5pPr marL="18288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5pPr>
                    <a:lvl6pPr marL="22860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6pPr>
                    <a:lvl7pPr marL="27432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7pPr>
                    <a:lvl8pPr marL="32004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8pPr>
                    <a:lvl9pPr marL="36576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9pPr>
                  </a:lstStyle>
                  <a:p>
                    <a:pPr marL="0" marR="0" lvl="0" indent="0" defTabSz="91440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/>
                    </a:pPr>
                    <a:endParaRPr kumimoji="0" lang="es-ES" sz="1800" b="0" i="0" u="none" strike="noStrike" kern="0" cap="none" spc="0" normalizeH="0" baseline="0">
                      <a:ln>
                        <a:noFill/>
                      </a:ln>
                      <a:solidFill>
                        <a:srgbClr val="989898"/>
                      </a:solidFill>
                      <a:effectLst/>
                      <a:uLnTx/>
                      <a:uFillTx/>
                      <a:latin typeface="Arial"/>
                      <a:ea typeface="ＭＳ Ｐゴシック"/>
                    </a:endParaRPr>
                  </a:p>
                </xdr:txBody>
              </xdr:sp>
            </xdr:grpSp>
          </xdr:grpSp>
          <xdr:grpSp>
            <xdr:nvGrpSpPr>
              <xdr:cNvPr id="24" name="Group 54">
                <a:extLst>
                  <a:ext uri="{FF2B5EF4-FFF2-40B4-BE49-F238E27FC236}">
                    <a16:creationId xmlns="" xmlns:a16="http://schemas.microsoft.com/office/drawing/2014/main" id="{00000000-0008-0000-0600-000018000000}"/>
                  </a:ext>
                </a:extLst>
              </xdr:cNvPr>
              <xdr:cNvGrpSpPr>
                <a:grpSpLocks/>
              </xdr:cNvGrpSpPr>
            </xdr:nvGrpSpPr>
            <xdr:grpSpPr bwMode="auto">
              <a:xfrm>
                <a:off x="2700" y="1702"/>
                <a:ext cx="1002" cy="1327"/>
                <a:chOff x="2700" y="1702"/>
                <a:chExt cx="1002" cy="1327"/>
              </a:xfrm>
              <a:grpFill/>
            </xdr:grpSpPr>
            <xdr:sp macro="" textlink="">
              <xdr:nvSpPr>
                <xdr:cNvPr id="36" name="Freeform 55">
                  <a:extLst>
                    <a:ext uri="{FF2B5EF4-FFF2-40B4-BE49-F238E27FC236}">
                      <a16:creationId xmlns="" xmlns:a16="http://schemas.microsoft.com/office/drawing/2014/main" id="{00000000-0008-0000-0600-000024000000}"/>
                    </a:ext>
                  </a:extLst>
                </xdr:cNvPr>
                <xdr:cNvSpPr>
                  <a:spLocks/>
                </xdr:cNvSpPr>
              </xdr:nvSpPr>
              <xdr:spPr bwMode="auto">
                <a:xfrm>
                  <a:off x="2700" y="1702"/>
                  <a:ext cx="1002" cy="1327"/>
                </a:xfrm>
                <a:custGeom>
                  <a:avLst/>
                  <a:gdLst>
                    <a:gd name="T0" fmla="*/ 942 w 1002"/>
                    <a:gd name="T1" fmla="*/ 26 h 1327"/>
                    <a:gd name="T2" fmla="*/ 906 w 1002"/>
                    <a:gd name="T3" fmla="*/ 4 h 1327"/>
                    <a:gd name="T4" fmla="*/ 860 w 1002"/>
                    <a:gd name="T5" fmla="*/ 50 h 1327"/>
                    <a:gd name="T6" fmla="*/ 815 w 1002"/>
                    <a:gd name="T7" fmla="*/ 4 h 1327"/>
                    <a:gd name="T8" fmla="*/ 770 w 1002"/>
                    <a:gd name="T9" fmla="*/ 50 h 1327"/>
                    <a:gd name="T10" fmla="*/ 724 w 1002"/>
                    <a:gd name="T11" fmla="*/ 186 h 1327"/>
                    <a:gd name="T12" fmla="*/ 679 w 1002"/>
                    <a:gd name="T13" fmla="*/ 277 h 1327"/>
                    <a:gd name="T14" fmla="*/ 634 w 1002"/>
                    <a:gd name="T15" fmla="*/ 322 h 1327"/>
                    <a:gd name="T16" fmla="*/ 498 w 1002"/>
                    <a:gd name="T17" fmla="*/ 322 h 1327"/>
                    <a:gd name="T18" fmla="*/ 452 w 1002"/>
                    <a:gd name="T19" fmla="*/ 413 h 1327"/>
                    <a:gd name="T20" fmla="*/ 407 w 1002"/>
                    <a:gd name="T21" fmla="*/ 503 h 1327"/>
                    <a:gd name="T22" fmla="*/ 282 w 1002"/>
                    <a:gd name="T23" fmla="*/ 563 h 1327"/>
                    <a:gd name="T24" fmla="*/ 44 w 1002"/>
                    <a:gd name="T25" fmla="*/ 594 h 1327"/>
                    <a:gd name="T26" fmla="*/ 18 w 1002"/>
                    <a:gd name="T27" fmla="*/ 710 h 1327"/>
                    <a:gd name="T28" fmla="*/ 75 w 1002"/>
                    <a:gd name="T29" fmla="*/ 797 h 1327"/>
                    <a:gd name="T30" fmla="*/ 84 w 1002"/>
                    <a:gd name="T31" fmla="*/ 893 h 1327"/>
                    <a:gd name="T32" fmla="*/ 135 w 1002"/>
                    <a:gd name="T33" fmla="*/ 1048 h 1327"/>
                    <a:gd name="T34" fmla="*/ 271 w 1002"/>
                    <a:gd name="T35" fmla="*/ 1138 h 1327"/>
                    <a:gd name="T36" fmla="*/ 271 w 1002"/>
                    <a:gd name="T37" fmla="*/ 1229 h 1327"/>
                    <a:gd name="T38" fmla="*/ 407 w 1002"/>
                    <a:gd name="T39" fmla="*/ 1320 h 1327"/>
                    <a:gd name="T40" fmla="*/ 498 w 1002"/>
                    <a:gd name="T41" fmla="*/ 1274 h 1327"/>
                    <a:gd name="T42" fmla="*/ 679 w 1002"/>
                    <a:gd name="T43" fmla="*/ 1229 h 1327"/>
                    <a:gd name="T44" fmla="*/ 679 w 1002"/>
                    <a:gd name="T45" fmla="*/ 1048 h 1327"/>
                    <a:gd name="T46" fmla="*/ 770 w 1002"/>
                    <a:gd name="T47" fmla="*/ 912 h 1327"/>
                    <a:gd name="T48" fmla="*/ 951 w 1002"/>
                    <a:gd name="T49" fmla="*/ 776 h 1327"/>
                    <a:gd name="T50" fmla="*/ 815 w 1002"/>
                    <a:gd name="T51" fmla="*/ 685 h 1327"/>
                    <a:gd name="T52" fmla="*/ 770 w 1002"/>
                    <a:gd name="T53" fmla="*/ 503 h 1327"/>
                    <a:gd name="T54" fmla="*/ 815 w 1002"/>
                    <a:gd name="T55" fmla="*/ 413 h 1327"/>
                    <a:gd name="T56" fmla="*/ 906 w 1002"/>
                    <a:gd name="T57" fmla="*/ 231 h 1327"/>
                    <a:gd name="T58" fmla="*/ 996 w 1002"/>
                    <a:gd name="T59" fmla="*/ 95 h 1327"/>
                    <a:gd name="T60" fmla="*/ 942 w 1002"/>
                    <a:gd name="T61" fmla="*/ 26 h 1327"/>
                  </a:gdLst>
                  <a:ahLst/>
                  <a:cxnLst>
                    <a:cxn ang="0">
                      <a:pos x="T0" y="T1"/>
                    </a:cxn>
                    <a:cxn ang="0">
                      <a:pos x="T2" y="T3"/>
                    </a:cxn>
                    <a:cxn ang="0">
                      <a:pos x="T4" y="T5"/>
                    </a:cxn>
                    <a:cxn ang="0">
                      <a:pos x="T6" y="T7"/>
                    </a:cxn>
                    <a:cxn ang="0">
                      <a:pos x="T8" y="T9"/>
                    </a:cxn>
                    <a:cxn ang="0">
                      <a:pos x="T10" y="T11"/>
                    </a:cxn>
                    <a:cxn ang="0">
                      <a:pos x="T12" y="T13"/>
                    </a:cxn>
                    <a:cxn ang="0">
                      <a:pos x="T14" y="T15"/>
                    </a:cxn>
                    <a:cxn ang="0">
                      <a:pos x="T16" y="T17"/>
                    </a:cxn>
                    <a:cxn ang="0">
                      <a:pos x="T18" y="T19"/>
                    </a:cxn>
                    <a:cxn ang="0">
                      <a:pos x="T20" y="T21"/>
                    </a:cxn>
                    <a:cxn ang="0">
                      <a:pos x="T22" y="T23"/>
                    </a:cxn>
                    <a:cxn ang="0">
                      <a:pos x="T24" y="T25"/>
                    </a:cxn>
                    <a:cxn ang="0">
                      <a:pos x="T26" y="T27"/>
                    </a:cxn>
                    <a:cxn ang="0">
                      <a:pos x="T28" y="T29"/>
                    </a:cxn>
                    <a:cxn ang="0">
                      <a:pos x="T30" y="T31"/>
                    </a:cxn>
                    <a:cxn ang="0">
                      <a:pos x="T32" y="T33"/>
                    </a:cxn>
                    <a:cxn ang="0">
                      <a:pos x="T34" y="T35"/>
                    </a:cxn>
                    <a:cxn ang="0">
                      <a:pos x="T36" y="T37"/>
                    </a:cxn>
                    <a:cxn ang="0">
                      <a:pos x="T38" y="T39"/>
                    </a:cxn>
                    <a:cxn ang="0">
                      <a:pos x="T40" y="T41"/>
                    </a:cxn>
                    <a:cxn ang="0">
                      <a:pos x="T42" y="T43"/>
                    </a:cxn>
                    <a:cxn ang="0">
                      <a:pos x="T44" y="T45"/>
                    </a:cxn>
                    <a:cxn ang="0">
                      <a:pos x="T46" y="T47"/>
                    </a:cxn>
                    <a:cxn ang="0">
                      <a:pos x="T48" y="T49"/>
                    </a:cxn>
                    <a:cxn ang="0">
                      <a:pos x="T50" y="T51"/>
                    </a:cxn>
                    <a:cxn ang="0">
                      <a:pos x="T52" y="T53"/>
                    </a:cxn>
                    <a:cxn ang="0">
                      <a:pos x="T54" y="T55"/>
                    </a:cxn>
                    <a:cxn ang="0">
                      <a:pos x="T56" y="T57"/>
                    </a:cxn>
                    <a:cxn ang="0">
                      <a:pos x="T58" y="T59"/>
                    </a:cxn>
                    <a:cxn ang="0">
                      <a:pos x="T60" y="T61"/>
                    </a:cxn>
                  </a:cxnLst>
                  <a:rect l="0" t="0" r="r" b="b"/>
                  <a:pathLst>
                    <a:path w="1002" h="1327">
                      <a:moveTo>
                        <a:pt x="942" y="26"/>
                      </a:moveTo>
                      <a:cubicBezTo>
                        <a:pt x="927" y="11"/>
                        <a:pt x="920" y="0"/>
                        <a:pt x="906" y="4"/>
                      </a:cubicBezTo>
                      <a:cubicBezTo>
                        <a:pt x="892" y="8"/>
                        <a:pt x="875" y="50"/>
                        <a:pt x="860" y="50"/>
                      </a:cubicBezTo>
                      <a:cubicBezTo>
                        <a:pt x="845" y="50"/>
                        <a:pt x="830" y="4"/>
                        <a:pt x="815" y="4"/>
                      </a:cubicBezTo>
                      <a:cubicBezTo>
                        <a:pt x="800" y="4"/>
                        <a:pt x="785" y="20"/>
                        <a:pt x="770" y="50"/>
                      </a:cubicBezTo>
                      <a:cubicBezTo>
                        <a:pt x="755" y="80"/>
                        <a:pt x="739" y="148"/>
                        <a:pt x="724" y="186"/>
                      </a:cubicBezTo>
                      <a:cubicBezTo>
                        <a:pt x="709" y="224"/>
                        <a:pt x="694" y="254"/>
                        <a:pt x="679" y="277"/>
                      </a:cubicBezTo>
                      <a:cubicBezTo>
                        <a:pt x="664" y="300"/>
                        <a:pt x="664" y="315"/>
                        <a:pt x="634" y="322"/>
                      </a:cubicBezTo>
                      <a:cubicBezTo>
                        <a:pt x="604" y="329"/>
                        <a:pt x="528" y="307"/>
                        <a:pt x="498" y="322"/>
                      </a:cubicBezTo>
                      <a:cubicBezTo>
                        <a:pt x="468" y="337"/>
                        <a:pt x="467" y="383"/>
                        <a:pt x="452" y="413"/>
                      </a:cubicBezTo>
                      <a:cubicBezTo>
                        <a:pt x="437" y="443"/>
                        <a:pt x="435" y="478"/>
                        <a:pt x="407" y="503"/>
                      </a:cubicBezTo>
                      <a:cubicBezTo>
                        <a:pt x="379" y="528"/>
                        <a:pt x="342" y="548"/>
                        <a:pt x="282" y="563"/>
                      </a:cubicBezTo>
                      <a:cubicBezTo>
                        <a:pt x="222" y="578"/>
                        <a:pt x="88" y="570"/>
                        <a:pt x="44" y="594"/>
                      </a:cubicBezTo>
                      <a:cubicBezTo>
                        <a:pt x="0" y="618"/>
                        <a:pt x="13" y="676"/>
                        <a:pt x="18" y="710"/>
                      </a:cubicBezTo>
                      <a:cubicBezTo>
                        <a:pt x="23" y="744"/>
                        <a:pt x="64" y="766"/>
                        <a:pt x="75" y="797"/>
                      </a:cubicBezTo>
                      <a:cubicBezTo>
                        <a:pt x="86" y="828"/>
                        <a:pt x="74" y="851"/>
                        <a:pt x="84" y="893"/>
                      </a:cubicBezTo>
                      <a:cubicBezTo>
                        <a:pt x="94" y="935"/>
                        <a:pt x="104" y="1007"/>
                        <a:pt x="135" y="1048"/>
                      </a:cubicBezTo>
                      <a:cubicBezTo>
                        <a:pt x="166" y="1089"/>
                        <a:pt x="248" y="1108"/>
                        <a:pt x="271" y="1138"/>
                      </a:cubicBezTo>
                      <a:cubicBezTo>
                        <a:pt x="294" y="1168"/>
                        <a:pt x="248" y="1199"/>
                        <a:pt x="271" y="1229"/>
                      </a:cubicBezTo>
                      <a:cubicBezTo>
                        <a:pt x="294" y="1259"/>
                        <a:pt x="369" y="1313"/>
                        <a:pt x="407" y="1320"/>
                      </a:cubicBezTo>
                      <a:cubicBezTo>
                        <a:pt x="445" y="1327"/>
                        <a:pt x="453" y="1289"/>
                        <a:pt x="498" y="1274"/>
                      </a:cubicBezTo>
                      <a:cubicBezTo>
                        <a:pt x="543" y="1259"/>
                        <a:pt x="649" y="1267"/>
                        <a:pt x="679" y="1229"/>
                      </a:cubicBezTo>
                      <a:cubicBezTo>
                        <a:pt x="709" y="1191"/>
                        <a:pt x="664" y="1101"/>
                        <a:pt x="679" y="1048"/>
                      </a:cubicBezTo>
                      <a:cubicBezTo>
                        <a:pt x="694" y="995"/>
                        <a:pt x="725" y="957"/>
                        <a:pt x="770" y="912"/>
                      </a:cubicBezTo>
                      <a:cubicBezTo>
                        <a:pt x="815" y="867"/>
                        <a:pt x="944" y="814"/>
                        <a:pt x="951" y="776"/>
                      </a:cubicBezTo>
                      <a:cubicBezTo>
                        <a:pt x="958" y="738"/>
                        <a:pt x="845" y="730"/>
                        <a:pt x="815" y="685"/>
                      </a:cubicBezTo>
                      <a:cubicBezTo>
                        <a:pt x="785" y="640"/>
                        <a:pt x="770" y="548"/>
                        <a:pt x="770" y="503"/>
                      </a:cubicBezTo>
                      <a:cubicBezTo>
                        <a:pt x="770" y="458"/>
                        <a:pt x="792" y="458"/>
                        <a:pt x="815" y="413"/>
                      </a:cubicBezTo>
                      <a:cubicBezTo>
                        <a:pt x="838" y="368"/>
                        <a:pt x="876" y="284"/>
                        <a:pt x="906" y="231"/>
                      </a:cubicBezTo>
                      <a:cubicBezTo>
                        <a:pt x="936" y="178"/>
                        <a:pt x="990" y="129"/>
                        <a:pt x="996" y="95"/>
                      </a:cubicBezTo>
                      <a:cubicBezTo>
                        <a:pt x="1002" y="61"/>
                        <a:pt x="957" y="41"/>
                        <a:pt x="942" y="26"/>
                      </a:cubicBezTo>
                      <a:close/>
                    </a:path>
                  </a:pathLst>
                </a:custGeom>
                <a:grpFill/>
                <a:ln w="38100" cmpd="sng">
                  <a:solidFill>
                    <a:srgbClr val="989898"/>
                  </a:solidFill>
                  <a:round/>
                  <a:headEnd/>
                  <a:tailEnd/>
                </a:ln>
                <a:effectLst/>
                <a:extLst>
                  <a:ext uri="{AF507438-7753-43E0-B8FC-AC1667EBCBE1}">
                    <a14:hiddenEffects xmlns:a14="http://schemas.microsoft.com/office/drawing/2010/main">
                      <a:effectLst>
                        <a:outerShdw dist="35921" dir="2700000" algn="ctr" rotWithShape="0">
                          <a:schemeClr val="bg2"/>
                        </a:outerShdw>
                      </a:effectLst>
                    </a14:hiddenEffects>
                  </a:ext>
                </a:extLst>
              </xdr:spPr>
              <xdr:txBody>
                <a:bodyPr wrap="square"/>
                <a:lstStyle>
                  <a:defPPr>
                    <a:defRPr lang="en-US"/>
                  </a:defPPr>
                  <a:lvl1pPr algn="l" defTabSz="457200" rtl="0" fontAlgn="base">
                    <a:spcBef>
                      <a:spcPct val="0"/>
                    </a:spcBef>
                    <a:spcAft>
                      <a:spcPct val="0"/>
                    </a:spcAft>
                    <a:defRPr kern="1200">
                      <a:solidFill>
                        <a:schemeClr val="tx1"/>
                      </a:solidFill>
                      <a:latin typeface="Arial" pitchFamily="-65" charset="0"/>
                      <a:ea typeface="ＭＳ Ｐゴシック" pitchFamily="-65" charset="-128"/>
                      <a:cs typeface="ＭＳ Ｐゴシック" pitchFamily="-65" charset="-128"/>
                    </a:defRPr>
                  </a:lvl1pPr>
                  <a:lvl2pPr marL="457200" algn="l" defTabSz="457200" rtl="0" fontAlgn="base">
                    <a:spcBef>
                      <a:spcPct val="0"/>
                    </a:spcBef>
                    <a:spcAft>
                      <a:spcPct val="0"/>
                    </a:spcAft>
                    <a:defRPr kern="1200">
                      <a:solidFill>
                        <a:schemeClr val="tx1"/>
                      </a:solidFill>
                      <a:latin typeface="Arial" pitchFamily="-65" charset="0"/>
                      <a:ea typeface="ＭＳ Ｐゴシック" pitchFamily="-65" charset="-128"/>
                      <a:cs typeface="ＭＳ Ｐゴシック" pitchFamily="-65" charset="-128"/>
                    </a:defRPr>
                  </a:lvl2pPr>
                  <a:lvl3pPr marL="914400" algn="l" defTabSz="457200" rtl="0" fontAlgn="base">
                    <a:spcBef>
                      <a:spcPct val="0"/>
                    </a:spcBef>
                    <a:spcAft>
                      <a:spcPct val="0"/>
                    </a:spcAft>
                    <a:defRPr kern="1200">
                      <a:solidFill>
                        <a:schemeClr val="tx1"/>
                      </a:solidFill>
                      <a:latin typeface="Arial" pitchFamily="-65" charset="0"/>
                      <a:ea typeface="ＭＳ Ｐゴシック" pitchFamily="-65" charset="-128"/>
                      <a:cs typeface="ＭＳ Ｐゴシック" pitchFamily="-65" charset="-128"/>
                    </a:defRPr>
                  </a:lvl3pPr>
                  <a:lvl4pPr marL="1371600" algn="l" defTabSz="457200" rtl="0" fontAlgn="base">
                    <a:spcBef>
                      <a:spcPct val="0"/>
                    </a:spcBef>
                    <a:spcAft>
                      <a:spcPct val="0"/>
                    </a:spcAft>
                    <a:defRPr kern="1200">
                      <a:solidFill>
                        <a:schemeClr val="tx1"/>
                      </a:solidFill>
                      <a:latin typeface="Arial" pitchFamily="-65" charset="0"/>
                      <a:ea typeface="ＭＳ Ｐゴシック" pitchFamily="-65" charset="-128"/>
                      <a:cs typeface="ＭＳ Ｐゴシック" pitchFamily="-65" charset="-128"/>
                    </a:defRPr>
                  </a:lvl4pPr>
                  <a:lvl5pPr marL="1828800" algn="l" defTabSz="457200" rtl="0" fontAlgn="base">
                    <a:spcBef>
                      <a:spcPct val="0"/>
                    </a:spcBef>
                    <a:spcAft>
                      <a:spcPct val="0"/>
                    </a:spcAft>
                    <a:defRPr kern="1200">
                      <a:solidFill>
                        <a:schemeClr val="tx1"/>
                      </a:solidFill>
                      <a:latin typeface="Arial" pitchFamily="-65" charset="0"/>
                      <a:ea typeface="ＭＳ Ｐゴシック" pitchFamily="-65" charset="-128"/>
                      <a:cs typeface="ＭＳ Ｐゴシック" pitchFamily="-65" charset="-128"/>
                    </a:defRPr>
                  </a:lvl5pPr>
                  <a:lvl6pPr marL="2286000" algn="l" defTabSz="457200" rtl="0" eaLnBrk="1" latinLnBrk="0" hangingPunct="1">
                    <a:defRPr kern="1200">
                      <a:solidFill>
                        <a:schemeClr val="tx1"/>
                      </a:solidFill>
                      <a:latin typeface="Arial" pitchFamily="-65" charset="0"/>
                      <a:ea typeface="ＭＳ Ｐゴシック" pitchFamily="-65" charset="-128"/>
                      <a:cs typeface="ＭＳ Ｐゴシック" pitchFamily="-65" charset="-128"/>
                    </a:defRPr>
                  </a:lvl6pPr>
                  <a:lvl7pPr marL="2743200" algn="l" defTabSz="457200" rtl="0" eaLnBrk="1" latinLnBrk="0" hangingPunct="1">
                    <a:defRPr kern="1200">
                      <a:solidFill>
                        <a:schemeClr val="tx1"/>
                      </a:solidFill>
                      <a:latin typeface="Arial" pitchFamily="-65" charset="0"/>
                      <a:ea typeface="ＭＳ Ｐゴシック" pitchFamily="-65" charset="-128"/>
                      <a:cs typeface="ＭＳ Ｐゴシック" pitchFamily="-65" charset="-128"/>
                    </a:defRPr>
                  </a:lvl7pPr>
                  <a:lvl8pPr marL="3200400" algn="l" defTabSz="457200" rtl="0" eaLnBrk="1" latinLnBrk="0" hangingPunct="1">
                    <a:defRPr kern="1200">
                      <a:solidFill>
                        <a:schemeClr val="tx1"/>
                      </a:solidFill>
                      <a:latin typeface="Arial" pitchFamily="-65" charset="0"/>
                      <a:ea typeface="ＭＳ Ｐゴシック" pitchFamily="-65" charset="-128"/>
                      <a:cs typeface="ＭＳ Ｐゴシック" pitchFamily="-65" charset="-128"/>
                    </a:defRPr>
                  </a:lvl8pPr>
                  <a:lvl9pPr marL="3657600" algn="l" defTabSz="457200" rtl="0" eaLnBrk="1" latinLnBrk="0" hangingPunct="1">
                    <a:defRPr kern="1200">
                      <a:solidFill>
                        <a:schemeClr val="tx1"/>
                      </a:solidFill>
                      <a:latin typeface="Arial" pitchFamily="-65" charset="0"/>
                      <a:ea typeface="ＭＳ Ｐゴシック" pitchFamily="-65" charset="-128"/>
                      <a:cs typeface="ＭＳ Ｐゴシック" pitchFamily="-65" charset="-128"/>
                    </a:defRPr>
                  </a:lvl9pPr>
                </a:lstStyle>
                <a:p>
                  <a:pPr marL="0" marR="0" lvl="0" indent="0" defTabSz="91440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/>
                  </a:pPr>
                  <a:endParaRPr kumimoji="0" lang="es-ES" sz="1800" b="0" i="0" u="none" strike="noStrike" kern="0" cap="none" spc="0" normalizeH="0" baseline="0">
                    <a:ln>
                      <a:noFill/>
                    </a:ln>
                    <a:solidFill>
                      <a:srgbClr val="989898"/>
                    </a:solidFill>
                    <a:effectLst/>
                    <a:uLnTx/>
                    <a:uFillTx/>
                    <a:latin typeface="Arial"/>
                    <a:ea typeface="ＭＳ Ｐゴシック"/>
                  </a:endParaRPr>
                </a:p>
              </xdr:txBody>
            </xdr:sp>
            <xdr:grpSp>
              <xdr:nvGrpSpPr>
                <xdr:cNvPr id="37" name="Group 56">
                  <a:extLst>
                    <a:ext uri="{FF2B5EF4-FFF2-40B4-BE49-F238E27FC236}">
                      <a16:creationId xmlns="" xmlns:a16="http://schemas.microsoft.com/office/drawing/2014/main" id="{00000000-0008-0000-0600-000025000000}"/>
                    </a:ext>
                  </a:extLst>
                </xdr:cNvPr>
                <xdr:cNvGrpSpPr>
                  <a:grpSpLocks/>
                </xdr:cNvGrpSpPr>
              </xdr:nvGrpSpPr>
              <xdr:grpSpPr bwMode="auto">
                <a:xfrm>
                  <a:off x="2880" y="2024"/>
                  <a:ext cx="680" cy="831"/>
                  <a:chOff x="2880" y="2024"/>
                  <a:chExt cx="680" cy="831"/>
                </a:xfrm>
                <a:grpFill/>
              </xdr:grpSpPr>
              <xdr:sp macro="" textlink="">
                <xdr:nvSpPr>
                  <xdr:cNvPr id="38" name="Freeform 57">
                    <a:extLst>
                      <a:ext uri="{FF2B5EF4-FFF2-40B4-BE49-F238E27FC236}">
                        <a16:creationId xmlns="" xmlns:a16="http://schemas.microsoft.com/office/drawing/2014/main" id="{00000000-0008-0000-0600-000026000000}"/>
                      </a:ext>
                    </a:extLst>
                  </xdr:cNvPr>
                  <xdr:cNvSpPr>
                    <a:spLocks/>
                  </xdr:cNvSpPr>
                </xdr:nvSpPr>
                <xdr:spPr bwMode="auto">
                  <a:xfrm>
                    <a:off x="3334" y="2024"/>
                    <a:ext cx="181" cy="91"/>
                  </a:xfrm>
                  <a:custGeom>
                    <a:avLst/>
                    <a:gdLst>
                      <a:gd name="T0" fmla="*/ 0 w 181"/>
                      <a:gd name="T1" fmla="*/ 0 h 91"/>
                      <a:gd name="T2" fmla="*/ 45 w 181"/>
                      <a:gd name="T3" fmla="*/ 45 h 91"/>
                      <a:gd name="T4" fmla="*/ 90 w 181"/>
                      <a:gd name="T5" fmla="*/ 91 h 91"/>
                      <a:gd name="T6" fmla="*/ 136 w 181"/>
                      <a:gd name="T7" fmla="*/ 45 h 91"/>
                      <a:gd name="T8" fmla="*/ 181 w 181"/>
                      <a:gd name="T9" fmla="*/ 91 h 91"/>
                    </a:gdLst>
                    <a:ahLst/>
                    <a:cxnLst>
                      <a:cxn ang="0">
                        <a:pos x="T0" y="T1"/>
                      </a:cxn>
                      <a:cxn ang="0">
                        <a:pos x="T2" y="T3"/>
                      </a:cxn>
                      <a:cxn ang="0">
                        <a:pos x="T4" y="T5"/>
                      </a:cxn>
                      <a:cxn ang="0">
                        <a:pos x="T6" y="T7"/>
                      </a:cxn>
                      <a:cxn ang="0">
                        <a:pos x="T8" y="T9"/>
                      </a:cxn>
                    </a:cxnLst>
                    <a:rect l="0" t="0" r="r" b="b"/>
                    <a:pathLst>
                      <a:path w="181" h="91">
                        <a:moveTo>
                          <a:pt x="0" y="0"/>
                        </a:moveTo>
                        <a:cubicBezTo>
                          <a:pt x="15" y="15"/>
                          <a:pt x="30" y="30"/>
                          <a:pt x="45" y="45"/>
                        </a:cubicBezTo>
                        <a:cubicBezTo>
                          <a:pt x="60" y="60"/>
                          <a:pt x="75" y="91"/>
                          <a:pt x="90" y="91"/>
                        </a:cubicBezTo>
                        <a:cubicBezTo>
                          <a:pt x="105" y="91"/>
                          <a:pt x="121" y="45"/>
                          <a:pt x="136" y="45"/>
                        </a:cubicBezTo>
                        <a:cubicBezTo>
                          <a:pt x="151" y="45"/>
                          <a:pt x="166" y="68"/>
                          <a:pt x="181" y="91"/>
                        </a:cubicBezTo>
                      </a:path>
                    </a:pathLst>
                  </a:custGeom>
                  <a:grpFill/>
                  <a:ln w="9525">
                    <a:solidFill>
                      <a:srgbClr val="989898"/>
                    </a:solidFill>
                    <a:round/>
                    <a:headEnd/>
                    <a:tailEnd/>
                  </a:ln>
                  <a:effectLst/>
                  <a:extLst>
                    <a:ext uri="{AF507438-7753-43E0-B8FC-AC1667EBCBE1}">
                      <a14:hiddenEffects xmlns:a14="http://schemas.microsoft.com/office/drawing/2010/main">
                        <a:effectLst>
                          <a:outerShdw dist="35921" dir="2700000" algn="ctr" rotWithShape="0">
                            <a:schemeClr val="bg2"/>
                          </a:outerShdw>
                        </a:effectLst>
                      </a14:hiddenEffects>
                    </a:ext>
                  </a:extLst>
                </xdr:spPr>
                <xdr:txBody>
                  <a:bodyPr wrap="square"/>
                  <a:lstStyle>
                    <a:defPPr>
                      <a:defRPr lang="en-US"/>
                    </a:defPPr>
                    <a:lvl1pPr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1pPr>
                    <a:lvl2pPr marL="4572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2pPr>
                    <a:lvl3pPr marL="9144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3pPr>
                    <a:lvl4pPr marL="13716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4pPr>
                    <a:lvl5pPr marL="18288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5pPr>
                    <a:lvl6pPr marL="22860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6pPr>
                    <a:lvl7pPr marL="27432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7pPr>
                    <a:lvl8pPr marL="32004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8pPr>
                    <a:lvl9pPr marL="36576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9pPr>
                  </a:lstStyle>
                  <a:p>
                    <a:pPr marL="0" marR="0" lvl="0" indent="0" defTabSz="91440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/>
                    </a:pPr>
                    <a:endParaRPr kumimoji="0" lang="es-ES" sz="1800" b="0" i="0" u="none" strike="noStrike" kern="0" cap="none" spc="0" normalizeH="0" baseline="0">
                      <a:ln>
                        <a:noFill/>
                      </a:ln>
                      <a:solidFill>
                        <a:srgbClr val="989898"/>
                      </a:solidFill>
                      <a:effectLst/>
                      <a:uLnTx/>
                      <a:uFillTx/>
                      <a:latin typeface="Arial"/>
                      <a:ea typeface="ＭＳ Ｐゴシック"/>
                    </a:endParaRPr>
                  </a:p>
                </xdr:txBody>
              </xdr:sp>
              <xdr:sp macro="" textlink="">
                <xdr:nvSpPr>
                  <xdr:cNvPr id="39" name="Freeform 58">
                    <a:extLst>
                      <a:ext uri="{FF2B5EF4-FFF2-40B4-BE49-F238E27FC236}">
                        <a16:creationId xmlns="" xmlns:a16="http://schemas.microsoft.com/office/drawing/2014/main" id="{00000000-0008-0000-0600-000027000000}"/>
                      </a:ext>
                    </a:extLst>
                  </xdr:cNvPr>
                  <xdr:cNvSpPr>
                    <a:spLocks/>
                  </xdr:cNvSpPr>
                </xdr:nvSpPr>
                <xdr:spPr bwMode="auto">
                  <a:xfrm>
                    <a:off x="2880" y="2205"/>
                    <a:ext cx="371" cy="590"/>
                  </a:xfrm>
                  <a:custGeom>
                    <a:avLst/>
                    <a:gdLst>
                      <a:gd name="T0" fmla="*/ 227 w 371"/>
                      <a:gd name="T1" fmla="*/ 0 h 590"/>
                      <a:gd name="T2" fmla="*/ 272 w 371"/>
                      <a:gd name="T3" fmla="*/ 46 h 590"/>
                      <a:gd name="T4" fmla="*/ 318 w 371"/>
                      <a:gd name="T5" fmla="*/ 46 h 590"/>
                      <a:gd name="T6" fmla="*/ 318 w 371"/>
                      <a:gd name="T7" fmla="*/ 91 h 590"/>
                      <a:gd name="T8" fmla="*/ 318 w 371"/>
                      <a:gd name="T9" fmla="*/ 136 h 590"/>
                      <a:gd name="T10" fmla="*/ 363 w 371"/>
                      <a:gd name="T11" fmla="*/ 227 h 590"/>
                      <a:gd name="T12" fmla="*/ 272 w 371"/>
                      <a:gd name="T13" fmla="*/ 318 h 590"/>
                      <a:gd name="T14" fmla="*/ 256 w 371"/>
                      <a:gd name="T15" fmla="*/ 407 h 590"/>
                      <a:gd name="T16" fmla="*/ 228 w 371"/>
                      <a:gd name="T17" fmla="*/ 441 h 590"/>
                      <a:gd name="T18" fmla="*/ 178 w 371"/>
                      <a:gd name="T19" fmla="*/ 433 h 590"/>
                      <a:gd name="T20" fmla="*/ 136 w 371"/>
                      <a:gd name="T21" fmla="*/ 454 h 590"/>
                      <a:gd name="T22" fmla="*/ 66 w 371"/>
                      <a:gd name="T23" fmla="*/ 465 h 590"/>
                      <a:gd name="T24" fmla="*/ 0 w 371"/>
                      <a:gd name="T25" fmla="*/ 590 h 590"/>
                    </a:gdLst>
                    <a:ahLst/>
                    <a:cxnLst>
                      <a:cxn ang="0">
                        <a:pos x="T0" y="T1"/>
                      </a:cxn>
                      <a:cxn ang="0">
                        <a:pos x="T2" y="T3"/>
                      </a:cxn>
                      <a:cxn ang="0">
                        <a:pos x="T4" y="T5"/>
                      </a:cxn>
                      <a:cxn ang="0">
                        <a:pos x="T6" y="T7"/>
                      </a:cxn>
                      <a:cxn ang="0">
                        <a:pos x="T8" y="T9"/>
                      </a:cxn>
                      <a:cxn ang="0">
                        <a:pos x="T10" y="T11"/>
                      </a:cxn>
                      <a:cxn ang="0">
                        <a:pos x="T12" y="T13"/>
                      </a:cxn>
                      <a:cxn ang="0">
                        <a:pos x="T14" y="T15"/>
                      </a:cxn>
                      <a:cxn ang="0">
                        <a:pos x="T16" y="T17"/>
                      </a:cxn>
                      <a:cxn ang="0">
                        <a:pos x="T18" y="T19"/>
                      </a:cxn>
                      <a:cxn ang="0">
                        <a:pos x="T20" y="T21"/>
                      </a:cxn>
                      <a:cxn ang="0">
                        <a:pos x="T22" y="T23"/>
                      </a:cxn>
                      <a:cxn ang="0">
                        <a:pos x="T24" y="T25"/>
                      </a:cxn>
                    </a:cxnLst>
                    <a:rect l="0" t="0" r="r" b="b"/>
                    <a:pathLst>
                      <a:path w="371" h="590">
                        <a:moveTo>
                          <a:pt x="227" y="0"/>
                        </a:moveTo>
                        <a:cubicBezTo>
                          <a:pt x="242" y="19"/>
                          <a:pt x="257" y="38"/>
                          <a:pt x="272" y="46"/>
                        </a:cubicBezTo>
                        <a:cubicBezTo>
                          <a:pt x="287" y="54"/>
                          <a:pt x="310" y="39"/>
                          <a:pt x="318" y="46"/>
                        </a:cubicBezTo>
                        <a:cubicBezTo>
                          <a:pt x="326" y="53"/>
                          <a:pt x="318" y="76"/>
                          <a:pt x="318" y="91"/>
                        </a:cubicBezTo>
                        <a:cubicBezTo>
                          <a:pt x="318" y="106"/>
                          <a:pt x="311" y="113"/>
                          <a:pt x="318" y="136"/>
                        </a:cubicBezTo>
                        <a:cubicBezTo>
                          <a:pt x="325" y="159"/>
                          <a:pt x="371" y="197"/>
                          <a:pt x="363" y="227"/>
                        </a:cubicBezTo>
                        <a:cubicBezTo>
                          <a:pt x="355" y="257"/>
                          <a:pt x="290" y="288"/>
                          <a:pt x="272" y="318"/>
                        </a:cubicBezTo>
                        <a:cubicBezTo>
                          <a:pt x="254" y="348"/>
                          <a:pt x="263" y="387"/>
                          <a:pt x="256" y="407"/>
                        </a:cubicBezTo>
                        <a:cubicBezTo>
                          <a:pt x="249" y="427"/>
                          <a:pt x="241" y="437"/>
                          <a:pt x="228" y="441"/>
                        </a:cubicBezTo>
                        <a:cubicBezTo>
                          <a:pt x="215" y="445"/>
                          <a:pt x="193" y="431"/>
                          <a:pt x="178" y="433"/>
                        </a:cubicBezTo>
                        <a:cubicBezTo>
                          <a:pt x="163" y="435"/>
                          <a:pt x="155" y="449"/>
                          <a:pt x="136" y="454"/>
                        </a:cubicBezTo>
                        <a:cubicBezTo>
                          <a:pt x="117" y="459"/>
                          <a:pt x="89" y="442"/>
                          <a:pt x="66" y="465"/>
                        </a:cubicBezTo>
                        <a:cubicBezTo>
                          <a:pt x="43" y="488"/>
                          <a:pt x="14" y="564"/>
                          <a:pt x="0" y="590"/>
                        </a:cubicBezTo>
                      </a:path>
                    </a:pathLst>
                  </a:custGeom>
                  <a:grpFill/>
                  <a:ln w="9525">
                    <a:solidFill>
                      <a:srgbClr val="989898"/>
                    </a:solidFill>
                    <a:round/>
                    <a:headEnd/>
                    <a:tailEnd/>
                  </a:ln>
                  <a:effectLst/>
                  <a:extLst>
                    <a:ext uri="{AF507438-7753-43E0-B8FC-AC1667EBCBE1}">
                      <a14:hiddenEffects xmlns:a14="http://schemas.microsoft.com/office/drawing/2010/main">
                        <a:effectLst>
                          <a:outerShdw dist="35921" dir="2700000" algn="ctr" rotWithShape="0">
                            <a:schemeClr val="bg2"/>
                          </a:outerShdw>
                        </a:effectLst>
                      </a14:hiddenEffects>
                    </a:ext>
                  </a:extLst>
                </xdr:spPr>
                <xdr:txBody>
                  <a:bodyPr wrap="square"/>
                  <a:lstStyle>
                    <a:defPPr>
                      <a:defRPr lang="en-US"/>
                    </a:defPPr>
                    <a:lvl1pPr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1pPr>
                    <a:lvl2pPr marL="4572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2pPr>
                    <a:lvl3pPr marL="9144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3pPr>
                    <a:lvl4pPr marL="13716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4pPr>
                    <a:lvl5pPr marL="18288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5pPr>
                    <a:lvl6pPr marL="22860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6pPr>
                    <a:lvl7pPr marL="27432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7pPr>
                    <a:lvl8pPr marL="32004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8pPr>
                    <a:lvl9pPr marL="36576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9pPr>
                  </a:lstStyle>
                  <a:p>
                    <a:pPr marL="0" marR="0" lvl="0" indent="0" defTabSz="91440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/>
                    </a:pPr>
                    <a:endParaRPr kumimoji="0" lang="es-ES" sz="1800" b="0" i="0" u="none" strike="noStrike" kern="0" cap="none" spc="0" normalizeH="0" baseline="0">
                      <a:ln>
                        <a:noFill/>
                      </a:ln>
                      <a:solidFill>
                        <a:srgbClr val="989898"/>
                      </a:solidFill>
                      <a:effectLst/>
                      <a:uLnTx/>
                      <a:uFillTx/>
                      <a:latin typeface="Arial"/>
                      <a:ea typeface="ＭＳ Ｐゴシック"/>
                    </a:endParaRPr>
                  </a:p>
                </xdr:txBody>
              </xdr:sp>
              <xdr:sp macro="" textlink="">
                <xdr:nvSpPr>
                  <xdr:cNvPr id="40" name="Freeform 59">
                    <a:extLst>
                      <a:ext uri="{FF2B5EF4-FFF2-40B4-BE49-F238E27FC236}">
                        <a16:creationId xmlns="" xmlns:a16="http://schemas.microsoft.com/office/drawing/2014/main" id="{00000000-0008-0000-0600-000028000000}"/>
                      </a:ext>
                    </a:extLst>
                  </xdr:cNvPr>
                  <xdr:cNvSpPr>
                    <a:spLocks/>
                  </xdr:cNvSpPr>
                </xdr:nvSpPr>
                <xdr:spPr bwMode="auto">
                  <a:xfrm>
                    <a:off x="3236" y="2432"/>
                    <a:ext cx="143" cy="423"/>
                  </a:xfrm>
                  <a:custGeom>
                    <a:avLst/>
                    <a:gdLst>
                      <a:gd name="T0" fmla="*/ 7 w 143"/>
                      <a:gd name="T1" fmla="*/ 0 h 423"/>
                      <a:gd name="T2" fmla="*/ 52 w 143"/>
                      <a:gd name="T3" fmla="*/ 91 h 423"/>
                      <a:gd name="T4" fmla="*/ 7 w 143"/>
                      <a:gd name="T5" fmla="*/ 91 h 423"/>
                      <a:gd name="T6" fmla="*/ 7 w 143"/>
                      <a:gd name="T7" fmla="*/ 182 h 423"/>
                      <a:gd name="T8" fmla="*/ 7 w 143"/>
                      <a:gd name="T9" fmla="*/ 227 h 423"/>
                      <a:gd name="T10" fmla="*/ 52 w 143"/>
                      <a:gd name="T11" fmla="*/ 227 h 423"/>
                      <a:gd name="T12" fmla="*/ 52 w 143"/>
                      <a:gd name="T13" fmla="*/ 318 h 423"/>
                      <a:gd name="T14" fmla="*/ 98 w 143"/>
                      <a:gd name="T15" fmla="*/ 408 h 423"/>
                      <a:gd name="T16" fmla="*/ 143 w 143"/>
                      <a:gd name="T17" fmla="*/ 408 h 423"/>
                    </a:gdLst>
                    <a:ahLst/>
                    <a:cxnLst>
                      <a:cxn ang="0">
                        <a:pos x="T0" y="T1"/>
                      </a:cxn>
                      <a:cxn ang="0">
                        <a:pos x="T2" y="T3"/>
                      </a:cxn>
                      <a:cxn ang="0">
                        <a:pos x="T4" y="T5"/>
                      </a:cxn>
                      <a:cxn ang="0">
                        <a:pos x="T6" y="T7"/>
                      </a:cxn>
                      <a:cxn ang="0">
                        <a:pos x="T8" y="T9"/>
                      </a:cxn>
                      <a:cxn ang="0">
                        <a:pos x="T10" y="T11"/>
                      </a:cxn>
                      <a:cxn ang="0">
                        <a:pos x="T12" y="T13"/>
                      </a:cxn>
                      <a:cxn ang="0">
                        <a:pos x="T14" y="T15"/>
                      </a:cxn>
                      <a:cxn ang="0">
                        <a:pos x="T16" y="T17"/>
                      </a:cxn>
                    </a:cxnLst>
                    <a:rect l="0" t="0" r="r" b="b"/>
                    <a:pathLst>
                      <a:path w="143" h="423">
                        <a:moveTo>
                          <a:pt x="7" y="0"/>
                        </a:moveTo>
                        <a:cubicBezTo>
                          <a:pt x="29" y="38"/>
                          <a:pt x="52" y="76"/>
                          <a:pt x="52" y="91"/>
                        </a:cubicBezTo>
                        <a:cubicBezTo>
                          <a:pt x="52" y="106"/>
                          <a:pt x="14" y="76"/>
                          <a:pt x="7" y="91"/>
                        </a:cubicBezTo>
                        <a:cubicBezTo>
                          <a:pt x="0" y="106"/>
                          <a:pt x="7" y="159"/>
                          <a:pt x="7" y="182"/>
                        </a:cubicBezTo>
                        <a:cubicBezTo>
                          <a:pt x="7" y="205"/>
                          <a:pt x="0" y="220"/>
                          <a:pt x="7" y="227"/>
                        </a:cubicBezTo>
                        <a:cubicBezTo>
                          <a:pt x="14" y="234"/>
                          <a:pt x="45" y="212"/>
                          <a:pt x="52" y="227"/>
                        </a:cubicBezTo>
                        <a:cubicBezTo>
                          <a:pt x="59" y="242"/>
                          <a:pt x="44" y="288"/>
                          <a:pt x="52" y="318"/>
                        </a:cubicBezTo>
                        <a:cubicBezTo>
                          <a:pt x="60" y="348"/>
                          <a:pt x="83" y="393"/>
                          <a:pt x="98" y="408"/>
                        </a:cubicBezTo>
                        <a:cubicBezTo>
                          <a:pt x="113" y="423"/>
                          <a:pt x="128" y="415"/>
                          <a:pt x="143" y="408"/>
                        </a:cubicBezTo>
                      </a:path>
                    </a:pathLst>
                  </a:custGeom>
                  <a:grpFill/>
                  <a:ln w="9525">
                    <a:solidFill>
                      <a:srgbClr val="989898"/>
                    </a:solidFill>
                    <a:round/>
                    <a:headEnd/>
                    <a:tailEnd/>
                  </a:ln>
                  <a:effectLst/>
                  <a:extLst>
                    <a:ext uri="{AF507438-7753-43E0-B8FC-AC1667EBCBE1}">
                      <a14:hiddenEffects xmlns:a14="http://schemas.microsoft.com/office/drawing/2010/main">
                        <a:effectLst>
                          <a:outerShdw dist="35921" dir="2700000" algn="ctr" rotWithShape="0">
                            <a:schemeClr val="bg2"/>
                          </a:outerShdw>
                        </a:effectLst>
                      </a14:hiddenEffects>
                    </a:ext>
                  </a:extLst>
                </xdr:spPr>
                <xdr:txBody>
                  <a:bodyPr wrap="square"/>
                  <a:lstStyle>
                    <a:defPPr>
                      <a:defRPr lang="en-US"/>
                    </a:defPPr>
                    <a:lvl1pPr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1pPr>
                    <a:lvl2pPr marL="4572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2pPr>
                    <a:lvl3pPr marL="9144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3pPr>
                    <a:lvl4pPr marL="13716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4pPr>
                    <a:lvl5pPr marL="18288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5pPr>
                    <a:lvl6pPr marL="22860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6pPr>
                    <a:lvl7pPr marL="27432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7pPr>
                    <a:lvl8pPr marL="32004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8pPr>
                    <a:lvl9pPr marL="36576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9pPr>
                  </a:lstStyle>
                  <a:p>
                    <a:pPr marL="0" marR="0" lvl="0" indent="0" defTabSz="91440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/>
                    </a:pPr>
                    <a:endParaRPr kumimoji="0" lang="es-ES" sz="1800" b="0" i="0" u="none" strike="noStrike" kern="0" cap="none" spc="0" normalizeH="0" baseline="0">
                      <a:ln>
                        <a:noFill/>
                      </a:ln>
                      <a:solidFill>
                        <a:srgbClr val="989898"/>
                      </a:solidFill>
                      <a:effectLst/>
                      <a:uLnTx/>
                      <a:uFillTx/>
                      <a:latin typeface="Arial"/>
                      <a:ea typeface="ＭＳ Ｐゴシック"/>
                    </a:endParaRPr>
                  </a:p>
                </xdr:txBody>
              </xdr:sp>
              <xdr:sp macro="" textlink="">
                <xdr:nvSpPr>
                  <xdr:cNvPr id="41" name="Freeform 60">
                    <a:extLst>
                      <a:ext uri="{FF2B5EF4-FFF2-40B4-BE49-F238E27FC236}">
                        <a16:creationId xmlns="" xmlns:a16="http://schemas.microsoft.com/office/drawing/2014/main" id="{00000000-0008-0000-0600-000029000000}"/>
                      </a:ext>
                    </a:extLst>
                  </xdr:cNvPr>
                  <xdr:cNvSpPr>
                    <a:spLocks/>
                  </xdr:cNvSpPr>
                </xdr:nvSpPr>
                <xdr:spPr bwMode="auto">
                  <a:xfrm>
                    <a:off x="3288" y="2424"/>
                    <a:ext cx="272" cy="99"/>
                  </a:xfrm>
                  <a:custGeom>
                    <a:avLst/>
                    <a:gdLst>
                      <a:gd name="T0" fmla="*/ 272 w 272"/>
                      <a:gd name="T1" fmla="*/ 8 h 99"/>
                      <a:gd name="T2" fmla="*/ 182 w 272"/>
                      <a:gd name="T3" fmla="*/ 8 h 99"/>
                      <a:gd name="T4" fmla="*/ 91 w 272"/>
                      <a:gd name="T5" fmla="*/ 54 h 99"/>
                      <a:gd name="T6" fmla="*/ 0 w 272"/>
                      <a:gd name="T7" fmla="*/ 99 h 99"/>
                    </a:gdLst>
                    <a:ahLst/>
                    <a:cxnLst>
                      <a:cxn ang="0">
                        <a:pos x="T0" y="T1"/>
                      </a:cxn>
                      <a:cxn ang="0">
                        <a:pos x="T2" y="T3"/>
                      </a:cxn>
                      <a:cxn ang="0">
                        <a:pos x="T4" y="T5"/>
                      </a:cxn>
                      <a:cxn ang="0">
                        <a:pos x="T6" y="T7"/>
                      </a:cxn>
                    </a:cxnLst>
                    <a:rect l="0" t="0" r="r" b="b"/>
                    <a:pathLst>
                      <a:path w="272" h="99">
                        <a:moveTo>
                          <a:pt x="272" y="8"/>
                        </a:moveTo>
                        <a:cubicBezTo>
                          <a:pt x="242" y="4"/>
                          <a:pt x="212" y="0"/>
                          <a:pt x="182" y="8"/>
                        </a:cubicBezTo>
                        <a:cubicBezTo>
                          <a:pt x="152" y="16"/>
                          <a:pt x="121" y="39"/>
                          <a:pt x="91" y="54"/>
                        </a:cubicBezTo>
                        <a:cubicBezTo>
                          <a:pt x="61" y="69"/>
                          <a:pt x="15" y="92"/>
                          <a:pt x="0" y="99"/>
                        </a:cubicBezTo>
                      </a:path>
                    </a:pathLst>
                  </a:custGeom>
                  <a:grpFill/>
                  <a:ln w="9525">
                    <a:solidFill>
                      <a:srgbClr val="989898"/>
                    </a:solidFill>
                    <a:round/>
                    <a:headEnd/>
                    <a:tailEnd/>
                  </a:ln>
                  <a:effectLst/>
                  <a:extLst>
                    <a:ext uri="{AF507438-7753-43E0-B8FC-AC1667EBCBE1}">
                      <a14:hiddenEffects xmlns:a14="http://schemas.microsoft.com/office/drawing/2010/main">
                        <a:effectLst>
                          <a:outerShdw dist="35921" dir="2700000" algn="ctr" rotWithShape="0">
                            <a:schemeClr val="bg2"/>
                          </a:outerShdw>
                        </a:effectLst>
                      </a14:hiddenEffects>
                    </a:ext>
                  </a:extLst>
                </xdr:spPr>
                <xdr:txBody>
                  <a:bodyPr wrap="square"/>
                  <a:lstStyle>
                    <a:defPPr>
                      <a:defRPr lang="en-US"/>
                    </a:defPPr>
                    <a:lvl1pPr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1pPr>
                    <a:lvl2pPr marL="4572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2pPr>
                    <a:lvl3pPr marL="9144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3pPr>
                    <a:lvl4pPr marL="13716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4pPr>
                    <a:lvl5pPr marL="18288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5pPr>
                    <a:lvl6pPr marL="22860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6pPr>
                    <a:lvl7pPr marL="27432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7pPr>
                    <a:lvl8pPr marL="32004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8pPr>
                    <a:lvl9pPr marL="36576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9pPr>
                  </a:lstStyle>
                  <a:p>
                    <a:pPr marL="0" marR="0" lvl="0" indent="0" defTabSz="91440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/>
                    </a:pPr>
                    <a:endParaRPr kumimoji="0" lang="es-ES" sz="1800" b="0" i="0" u="none" strike="noStrike" kern="0" cap="none" spc="0" normalizeH="0" baseline="0">
                      <a:ln>
                        <a:noFill/>
                      </a:ln>
                      <a:solidFill>
                        <a:srgbClr val="989898"/>
                      </a:solidFill>
                      <a:effectLst/>
                      <a:uLnTx/>
                      <a:uFillTx/>
                      <a:latin typeface="Arial"/>
                      <a:ea typeface="ＭＳ Ｐゴシック"/>
                    </a:endParaRPr>
                  </a:p>
                </xdr:txBody>
              </xdr:sp>
            </xdr:grpSp>
          </xdr:grpSp>
          <xdr:grpSp>
            <xdr:nvGrpSpPr>
              <xdr:cNvPr id="25" name="Group 61">
                <a:extLst>
                  <a:ext uri="{FF2B5EF4-FFF2-40B4-BE49-F238E27FC236}">
                    <a16:creationId xmlns="" xmlns:a16="http://schemas.microsoft.com/office/drawing/2014/main" id="{00000000-0008-0000-0600-000019000000}"/>
                  </a:ext>
                </a:extLst>
              </xdr:cNvPr>
              <xdr:cNvGrpSpPr>
                <a:grpSpLocks/>
              </xdr:cNvGrpSpPr>
            </xdr:nvGrpSpPr>
            <xdr:grpSpPr bwMode="auto">
              <a:xfrm>
                <a:off x="1269" y="2205"/>
                <a:ext cx="1839" cy="1346"/>
                <a:chOff x="1269" y="2205"/>
                <a:chExt cx="1839" cy="1346"/>
              </a:xfrm>
              <a:grpFill/>
            </xdr:grpSpPr>
            <xdr:sp macro="" textlink="">
              <xdr:nvSpPr>
                <xdr:cNvPr id="26" name="Freeform 62">
                  <a:extLst>
                    <a:ext uri="{FF2B5EF4-FFF2-40B4-BE49-F238E27FC236}">
                      <a16:creationId xmlns="" xmlns:a16="http://schemas.microsoft.com/office/drawing/2014/main" id="{00000000-0008-0000-0600-00001A000000}"/>
                    </a:ext>
                  </a:extLst>
                </xdr:cNvPr>
                <xdr:cNvSpPr>
                  <a:spLocks/>
                </xdr:cNvSpPr>
              </xdr:nvSpPr>
              <xdr:spPr bwMode="auto">
                <a:xfrm>
                  <a:off x="1269" y="2205"/>
                  <a:ext cx="1839" cy="1346"/>
                </a:xfrm>
                <a:custGeom>
                  <a:avLst/>
                  <a:gdLst>
                    <a:gd name="T0" fmla="*/ 114 w 1839"/>
                    <a:gd name="T1" fmla="*/ 46 h 1346"/>
                    <a:gd name="T2" fmla="*/ 160 w 1839"/>
                    <a:gd name="T3" fmla="*/ 91 h 1346"/>
                    <a:gd name="T4" fmla="*/ 160 w 1839"/>
                    <a:gd name="T5" fmla="*/ 136 h 1346"/>
                    <a:gd name="T6" fmla="*/ 205 w 1839"/>
                    <a:gd name="T7" fmla="*/ 136 h 1346"/>
                    <a:gd name="T8" fmla="*/ 205 w 1839"/>
                    <a:gd name="T9" fmla="*/ 182 h 1346"/>
                    <a:gd name="T10" fmla="*/ 114 w 1839"/>
                    <a:gd name="T11" fmla="*/ 273 h 1346"/>
                    <a:gd name="T12" fmla="*/ 114 w 1839"/>
                    <a:gd name="T13" fmla="*/ 363 h 1346"/>
                    <a:gd name="T14" fmla="*/ 160 w 1839"/>
                    <a:gd name="T15" fmla="*/ 454 h 1346"/>
                    <a:gd name="T16" fmla="*/ 205 w 1839"/>
                    <a:gd name="T17" fmla="*/ 499 h 1346"/>
                    <a:gd name="T18" fmla="*/ 160 w 1839"/>
                    <a:gd name="T19" fmla="*/ 590 h 1346"/>
                    <a:gd name="T20" fmla="*/ 114 w 1839"/>
                    <a:gd name="T21" fmla="*/ 590 h 1346"/>
                    <a:gd name="T22" fmla="*/ 23 w 1839"/>
                    <a:gd name="T23" fmla="*/ 681 h 1346"/>
                    <a:gd name="T24" fmla="*/ 23 w 1839"/>
                    <a:gd name="T25" fmla="*/ 862 h 1346"/>
                    <a:gd name="T26" fmla="*/ 160 w 1839"/>
                    <a:gd name="T27" fmla="*/ 862 h 1346"/>
                    <a:gd name="T28" fmla="*/ 341 w 1839"/>
                    <a:gd name="T29" fmla="*/ 953 h 1346"/>
                    <a:gd name="T30" fmla="*/ 386 w 1839"/>
                    <a:gd name="T31" fmla="*/ 998 h 1346"/>
                    <a:gd name="T32" fmla="*/ 386 w 1839"/>
                    <a:gd name="T33" fmla="*/ 1089 h 1346"/>
                    <a:gd name="T34" fmla="*/ 386 w 1839"/>
                    <a:gd name="T35" fmla="*/ 1134 h 1346"/>
                    <a:gd name="T36" fmla="*/ 477 w 1839"/>
                    <a:gd name="T37" fmla="*/ 1270 h 1346"/>
                    <a:gd name="T38" fmla="*/ 568 w 1839"/>
                    <a:gd name="T39" fmla="*/ 1316 h 1346"/>
                    <a:gd name="T40" fmla="*/ 658 w 1839"/>
                    <a:gd name="T41" fmla="*/ 1316 h 1346"/>
                    <a:gd name="T42" fmla="*/ 840 w 1839"/>
                    <a:gd name="T43" fmla="*/ 1134 h 1346"/>
                    <a:gd name="T44" fmla="*/ 976 w 1839"/>
                    <a:gd name="T45" fmla="*/ 1089 h 1346"/>
                    <a:gd name="T46" fmla="*/ 1293 w 1839"/>
                    <a:gd name="T47" fmla="*/ 1089 h 1346"/>
                    <a:gd name="T48" fmla="*/ 1384 w 1839"/>
                    <a:gd name="T49" fmla="*/ 1044 h 1346"/>
                    <a:gd name="T50" fmla="*/ 1475 w 1839"/>
                    <a:gd name="T51" fmla="*/ 1089 h 1346"/>
                    <a:gd name="T52" fmla="*/ 1566 w 1839"/>
                    <a:gd name="T53" fmla="*/ 1044 h 1346"/>
                    <a:gd name="T54" fmla="*/ 1611 w 1839"/>
                    <a:gd name="T55" fmla="*/ 1044 h 1346"/>
                    <a:gd name="T56" fmla="*/ 1656 w 1839"/>
                    <a:gd name="T57" fmla="*/ 1089 h 1346"/>
                    <a:gd name="T58" fmla="*/ 1747 w 1839"/>
                    <a:gd name="T59" fmla="*/ 1044 h 1346"/>
                    <a:gd name="T60" fmla="*/ 1792 w 1839"/>
                    <a:gd name="T61" fmla="*/ 908 h 1346"/>
                    <a:gd name="T62" fmla="*/ 1824 w 1839"/>
                    <a:gd name="T63" fmla="*/ 822 h 1346"/>
                    <a:gd name="T64" fmla="*/ 1702 w 1839"/>
                    <a:gd name="T65" fmla="*/ 726 h 1346"/>
                    <a:gd name="T66" fmla="*/ 1702 w 1839"/>
                    <a:gd name="T67" fmla="*/ 635 h 1346"/>
                    <a:gd name="T68" fmla="*/ 1566 w 1839"/>
                    <a:gd name="T69" fmla="*/ 545 h 1346"/>
                    <a:gd name="T70" fmla="*/ 1520 w 1839"/>
                    <a:gd name="T71" fmla="*/ 409 h 1346"/>
                    <a:gd name="T72" fmla="*/ 1384 w 1839"/>
                    <a:gd name="T73" fmla="*/ 409 h 1346"/>
                    <a:gd name="T74" fmla="*/ 1014 w 1839"/>
                    <a:gd name="T75" fmla="*/ 408 h 1346"/>
                    <a:gd name="T76" fmla="*/ 870 w 1839"/>
                    <a:gd name="T77" fmla="*/ 330 h 1346"/>
                    <a:gd name="T78" fmla="*/ 795 w 1839"/>
                    <a:gd name="T79" fmla="*/ 273 h 1346"/>
                    <a:gd name="T80" fmla="*/ 885 w 1839"/>
                    <a:gd name="T81" fmla="*/ 91 h 1346"/>
                    <a:gd name="T82" fmla="*/ 819 w 1839"/>
                    <a:gd name="T83" fmla="*/ 42 h 1346"/>
                    <a:gd name="T84" fmla="*/ 627 w 1839"/>
                    <a:gd name="T85" fmla="*/ 129 h 1346"/>
                    <a:gd name="T86" fmla="*/ 495 w 1839"/>
                    <a:gd name="T87" fmla="*/ 144 h 1346"/>
                    <a:gd name="T88" fmla="*/ 296 w 1839"/>
                    <a:gd name="T89" fmla="*/ 91 h 1346"/>
                    <a:gd name="T90" fmla="*/ 296 w 1839"/>
                    <a:gd name="T91" fmla="*/ 46 h 1346"/>
                    <a:gd name="T92" fmla="*/ 250 w 1839"/>
                    <a:gd name="T93" fmla="*/ 0 h 1346"/>
                    <a:gd name="T94" fmla="*/ 114 w 1839"/>
                    <a:gd name="T95" fmla="*/ 46 h 1346"/>
                  </a:gdLst>
                  <a:ahLst/>
                  <a:cxnLst>
                    <a:cxn ang="0">
                      <a:pos x="T0" y="T1"/>
                    </a:cxn>
                    <a:cxn ang="0">
                      <a:pos x="T2" y="T3"/>
                    </a:cxn>
                    <a:cxn ang="0">
                      <a:pos x="T4" y="T5"/>
                    </a:cxn>
                    <a:cxn ang="0">
                      <a:pos x="T6" y="T7"/>
                    </a:cxn>
                    <a:cxn ang="0">
                      <a:pos x="T8" y="T9"/>
                    </a:cxn>
                    <a:cxn ang="0">
                      <a:pos x="T10" y="T11"/>
                    </a:cxn>
                    <a:cxn ang="0">
                      <a:pos x="T12" y="T13"/>
                    </a:cxn>
                    <a:cxn ang="0">
                      <a:pos x="T14" y="T15"/>
                    </a:cxn>
                    <a:cxn ang="0">
                      <a:pos x="T16" y="T17"/>
                    </a:cxn>
                    <a:cxn ang="0">
                      <a:pos x="T18" y="T19"/>
                    </a:cxn>
                    <a:cxn ang="0">
                      <a:pos x="T20" y="T21"/>
                    </a:cxn>
                    <a:cxn ang="0">
                      <a:pos x="T22" y="T23"/>
                    </a:cxn>
                    <a:cxn ang="0">
                      <a:pos x="T24" y="T25"/>
                    </a:cxn>
                    <a:cxn ang="0">
                      <a:pos x="T26" y="T27"/>
                    </a:cxn>
                    <a:cxn ang="0">
                      <a:pos x="T28" y="T29"/>
                    </a:cxn>
                    <a:cxn ang="0">
                      <a:pos x="T30" y="T31"/>
                    </a:cxn>
                    <a:cxn ang="0">
                      <a:pos x="T32" y="T33"/>
                    </a:cxn>
                    <a:cxn ang="0">
                      <a:pos x="T34" y="T35"/>
                    </a:cxn>
                    <a:cxn ang="0">
                      <a:pos x="T36" y="T37"/>
                    </a:cxn>
                    <a:cxn ang="0">
                      <a:pos x="T38" y="T39"/>
                    </a:cxn>
                    <a:cxn ang="0">
                      <a:pos x="T40" y="T41"/>
                    </a:cxn>
                    <a:cxn ang="0">
                      <a:pos x="T42" y="T43"/>
                    </a:cxn>
                    <a:cxn ang="0">
                      <a:pos x="T44" y="T45"/>
                    </a:cxn>
                    <a:cxn ang="0">
                      <a:pos x="T46" y="T47"/>
                    </a:cxn>
                    <a:cxn ang="0">
                      <a:pos x="T48" y="T49"/>
                    </a:cxn>
                    <a:cxn ang="0">
                      <a:pos x="T50" y="T51"/>
                    </a:cxn>
                    <a:cxn ang="0">
                      <a:pos x="T52" y="T53"/>
                    </a:cxn>
                    <a:cxn ang="0">
                      <a:pos x="T54" y="T55"/>
                    </a:cxn>
                    <a:cxn ang="0">
                      <a:pos x="T56" y="T57"/>
                    </a:cxn>
                    <a:cxn ang="0">
                      <a:pos x="T58" y="T59"/>
                    </a:cxn>
                    <a:cxn ang="0">
                      <a:pos x="T60" y="T61"/>
                    </a:cxn>
                    <a:cxn ang="0">
                      <a:pos x="T62" y="T63"/>
                    </a:cxn>
                    <a:cxn ang="0">
                      <a:pos x="T64" y="T65"/>
                    </a:cxn>
                    <a:cxn ang="0">
                      <a:pos x="T66" y="T67"/>
                    </a:cxn>
                    <a:cxn ang="0">
                      <a:pos x="T68" y="T69"/>
                    </a:cxn>
                    <a:cxn ang="0">
                      <a:pos x="T70" y="T71"/>
                    </a:cxn>
                    <a:cxn ang="0">
                      <a:pos x="T72" y="T73"/>
                    </a:cxn>
                    <a:cxn ang="0">
                      <a:pos x="T74" y="T75"/>
                    </a:cxn>
                    <a:cxn ang="0">
                      <a:pos x="T76" y="T77"/>
                    </a:cxn>
                    <a:cxn ang="0">
                      <a:pos x="T78" y="T79"/>
                    </a:cxn>
                    <a:cxn ang="0">
                      <a:pos x="T80" y="T81"/>
                    </a:cxn>
                    <a:cxn ang="0">
                      <a:pos x="T82" y="T83"/>
                    </a:cxn>
                    <a:cxn ang="0">
                      <a:pos x="T84" y="T85"/>
                    </a:cxn>
                    <a:cxn ang="0">
                      <a:pos x="T86" y="T87"/>
                    </a:cxn>
                    <a:cxn ang="0">
                      <a:pos x="T88" y="T89"/>
                    </a:cxn>
                    <a:cxn ang="0">
                      <a:pos x="T90" y="T91"/>
                    </a:cxn>
                    <a:cxn ang="0">
                      <a:pos x="T92" y="T93"/>
                    </a:cxn>
                    <a:cxn ang="0">
                      <a:pos x="T94" y="T95"/>
                    </a:cxn>
                  </a:cxnLst>
                  <a:rect l="0" t="0" r="r" b="b"/>
                  <a:pathLst>
                    <a:path w="1839" h="1346">
                      <a:moveTo>
                        <a:pt x="114" y="46"/>
                      </a:moveTo>
                      <a:cubicBezTo>
                        <a:pt x="99" y="61"/>
                        <a:pt x="152" y="76"/>
                        <a:pt x="160" y="91"/>
                      </a:cubicBezTo>
                      <a:cubicBezTo>
                        <a:pt x="168" y="106"/>
                        <a:pt x="153" y="129"/>
                        <a:pt x="160" y="136"/>
                      </a:cubicBezTo>
                      <a:cubicBezTo>
                        <a:pt x="167" y="143"/>
                        <a:pt x="198" y="128"/>
                        <a:pt x="205" y="136"/>
                      </a:cubicBezTo>
                      <a:cubicBezTo>
                        <a:pt x="212" y="144"/>
                        <a:pt x="220" y="159"/>
                        <a:pt x="205" y="182"/>
                      </a:cubicBezTo>
                      <a:cubicBezTo>
                        <a:pt x="190" y="205"/>
                        <a:pt x="129" y="243"/>
                        <a:pt x="114" y="273"/>
                      </a:cubicBezTo>
                      <a:cubicBezTo>
                        <a:pt x="99" y="303"/>
                        <a:pt x="106" y="333"/>
                        <a:pt x="114" y="363"/>
                      </a:cubicBezTo>
                      <a:cubicBezTo>
                        <a:pt x="122" y="393"/>
                        <a:pt x="145" y="431"/>
                        <a:pt x="160" y="454"/>
                      </a:cubicBezTo>
                      <a:cubicBezTo>
                        <a:pt x="175" y="477"/>
                        <a:pt x="205" y="476"/>
                        <a:pt x="205" y="499"/>
                      </a:cubicBezTo>
                      <a:cubicBezTo>
                        <a:pt x="205" y="522"/>
                        <a:pt x="175" y="575"/>
                        <a:pt x="160" y="590"/>
                      </a:cubicBezTo>
                      <a:cubicBezTo>
                        <a:pt x="145" y="605"/>
                        <a:pt x="137" y="575"/>
                        <a:pt x="114" y="590"/>
                      </a:cubicBezTo>
                      <a:cubicBezTo>
                        <a:pt x="91" y="605"/>
                        <a:pt x="38" y="636"/>
                        <a:pt x="23" y="681"/>
                      </a:cubicBezTo>
                      <a:cubicBezTo>
                        <a:pt x="8" y="726"/>
                        <a:pt x="0" y="832"/>
                        <a:pt x="23" y="862"/>
                      </a:cubicBezTo>
                      <a:cubicBezTo>
                        <a:pt x="46" y="892"/>
                        <a:pt x="107" y="847"/>
                        <a:pt x="160" y="862"/>
                      </a:cubicBezTo>
                      <a:cubicBezTo>
                        <a:pt x="213" y="877"/>
                        <a:pt x="304" y="930"/>
                        <a:pt x="341" y="953"/>
                      </a:cubicBezTo>
                      <a:cubicBezTo>
                        <a:pt x="378" y="976"/>
                        <a:pt x="379" y="975"/>
                        <a:pt x="386" y="998"/>
                      </a:cubicBezTo>
                      <a:cubicBezTo>
                        <a:pt x="393" y="1021"/>
                        <a:pt x="386" y="1066"/>
                        <a:pt x="386" y="1089"/>
                      </a:cubicBezTo>
                      <a:cubicBezTo>
                        <a:pt x="386" y="1112"/>
                        <a:pt x="371" y="1104"/>
                        <a:pt x="386" y="1134"/>
                      </a:cubicBezTo>
                      <a:cubicBezTo>
                        <a:pt x="401" y="1164"/>
                        <a:pt x="447" y="1240"/>
                        <a:pt x="477" y="1270"/>
                      </a:cubicBezTo>
                      <a:cubicBezTo>
                        <a:pt x="507" y="1300"/>
                        <a:pt x="538" y="1308"/>
                        <a:pt x="568" y="1316"/>
                      </a:cubicBezTo>
                      <a:cubicBezTo>
                        <a:pt x="598" y="1324"/>
                        <a:pt x="613" y="1346"/>
                        <a:pt x="658" y="1316"/>
                      </a:cubicBezTo>
                      <a:cubicBezTo>
                        <a:pt x="703" y="1286"/>
                        <a:pt x="787" y="1172"/>
                        <a:pt x="840" y="1134"/>
                      </a:cubicBezTo>
                      <a:cubicBezTo>
                        <a:pt x="893" y="1096"/>
                        <a:pt x="901" y="1096"/>
                        <a:pt x="976" y="1089"/>
                      </a:cubicBezTo>
                      <a:cubicBezTo>
                        <a:pt x="1051" y="1082"/>
                        <a:pt x="1225" y="1097"/>
                        <a:pt x="1293" y="1089"/>
                      </a:cubicBezTo>
                      <a:cubicBezTo>
                        <a:pt x="1361" y="1081"/>
                        <a:pt x="1354" y="1044"/>
                        <a:pt x="1384" y="1044"/>
                      </a:cubicBezTo>
                      <a:cubicBezTo>
                        <a:pt x="1414" y="1044"/>
                        <a:pt x="1445" y="1089"/>
                        <a:pt x="1475" y="1089"/>
                      </a:cubicBezTo>
                      <a:cubicBezTo>
                        <a:pt x="1505" y="1089"/>
                        <a:pt x="1543" y="1051"/>
                        <a:pt x="1566" y="1044"/>
                      </a:cubicBezTo>
                      <a:cubicBezTo>
                        <a:pt x="1589" y="1037"/>
                        <a:pt x="1596" y="1037"/>
                        <a:pt x="1611" y="1044"/>
                      </a:cubicBezTo>
                      <a:cubicBezTo>
                        <a:pt x="1626" y="1051"/>
                        <a:pt x="1633" y="1089"/>
                        <a:pt x="1656" y="1089"/>
                      </a:cubicBezTo>
                      <a:cubicBezTo>
                        <a:pt x="1679" y="1089"/>
                        <a:pt x="1724" y="1074"/>
                        <a:pt x="1747" y="1044"/>
                      </a:cubicBezTo>
                      <a:cubicBezTo>
                        <a:pt x="1770" y="1014"/>
                        <a:pt x="1779" y="945"/>
                        <a:pt x="1792" y="908"/>
                      </a:cubicBezTo>
                      <a:cubicBezTo>
                        <a:pt x="1805" y="871"/>
                        <a:pt x="1839" y="852"/>
                        <a:pt x="1824" y="822"/>
                      </a:cubicBezTo>
                      <a:cubicBezTo>
                        <a:pt x="1809" y="792"/>
                        <a:pt x="1722" y="757"/>
                        <a:pt x="1702" y="726"/>
                      </a:cubicBezTo>
                      <a:cubicBezTo>
                        <a:pt x="1682" y="695"/>
                        <a:pt x="1725" y="665"/>
                        <a:pt x="1702" y="635"/>
                      </a:cubicBezTo>
                      <a:cubicBezTo>
                        <a:pt x="1679" y="605"/>
                        <a:pt x="1596" y="582"/>
                        <a:pt x="1566" y="545"/>
                      </a:cubicBezTo>
                      <a:cubicBezTo>
                        <a:pt x="1536" y="508"/>
                        <a:pt x="1550" y="432"/>
                        <a:pt x="1520" y="409"/>
                      </a:cubicBezTo>
                      <a:cubicBezTo>
                        <a:pt x="1490" y="386"/>
                        <a:pt x="1468" y="409"/>
                        <a:pt x="1384" y="409"/>
                      </a:cubicBezTo>
                      <a:cubicBezTo>
                        <a:pt x="1300" y="409"/>
                        <a:pt x="1100" y="421"/>
                        <a:pt x="1014" y="408"/>
                      </a:cubicBezTo>
                      <a:cubicBezTo>
                        <a:pt x="928" y="395"/>
                        <a:pt x="906" y="352"/>
                        <a:pt x="870" y="330"/>
                      </a:cubicBezTo>
                      <a:cubicBezTo>
                        <a:pt x="834" y="308"/>
                        <a:pt x="793" y="313"/>
                        <a:pt x="795" y="273"/>
                      </a:cubicBezTo>
                      <a:cubicBezTo>
                        <a:pt x="797" y="233"/>
                        <a:pt x="881" y="129"/>
                        <a:pt x="885" y="91"/>
                      </a:cubicBezTo>
                      <a:cubicBezTo>
                        <a:pt x="889" y="53"/>
                        <a:pt x="862" y="36"/>
                        <a:pt x="819" y="42"/>
                      </a:cubicBezTo>
                      <a:cubicBezTo>
                        <a:pt x="776" y="48"/>
                        <a:pt x="681" y="112"/>
                        <a:pt x="627" y="129"/>
                      </a:cubicBezTo>
                      <a:cubicBezTo>
                        <a:pt x="573" y="146"/>
                        <a:pt x="550" y="150"/>
                        <a:pt x="495" y="144"/>
                      </a:cubicBezTo>
                      <a:cubicBezTo>
                        <a:pt x="440" y="138"/>
                        <a:pt x="329" y="107"/>
                        <a:pt x="296" y="91"/>
                      </a:cubicBezTo>
                      <a:cubicBezTo>
                        <a:pt x="263" y="75"/>
                        <a:pt x="304" y="61"/>
                        <a:pt x="296" y="46"/>
                      </a:cubicBezTo>
                      <a:cubicBezTo>
                        <a:pt x="288" y="31"/>
                        <a:pt x="280" y="0"/>
                        <a:pt x="250" y="0"/>
                      </a:cubicBezTo>
                      <a:cubicBezTo>
                        <a:pt x="220" y="0"/>
                        <a:pt x="129" y="31"/>
                        <a:pt x="114" y="46"/>
                      </a:cubicBezTo>
                      <a:close/>
                    </a:path>
                  </a:pathLst>
                </a:custGeom>
                <a:grpFill/>
                <a:ln w="38100" cmpd="sng">
                  <a:solidFill>
                    <a:srgbClr val="989898"/>
                  </a:solidFill>
                  <a:round/>
                  <a:headEnd/>
                  <a:tailEnd/>
                </a:ln>
                <a:effectLst/>
                <a:extLst>
                  <a:ext uri="{AF507438-7753-43E0-B8FC-AC1667EBCBE1}">
                    <a14:hiddenEffects xmlns:a14="http://schemas.microsoft.com/office/drawing/2010/main">
                      <a:effectLst>
                        <a:outerShdw dist="35921" dir="2700000" algn="ctr" rotWithShape="0">
                          <a:schemeClr val="bg2"/>
                        </a:outerShdw>
                      </a:effectLst>
                    </a14:hiddenEffects>
                  </a:ext>
                </a:extLst>
              </xdr:spPr>
              <xdr:txBody>
                <a:bodyPr wrap="square"/>
                <a:lstStyle>
                  <a:defPPr>
                    <a:defRPr lang="en-US"/>
                  </a:defPPr>
                  <a:lvl1pPr algn="l" defTabSz="457200" rtl="0" fontAlgn="base">
                    <a:spcBef>
                      <a:spcPct val="0"/>
                    </a:spcBef>
                    <a:spcAft>
                      <a:spcPct val="0"/>
                    </a:spcAft>
                    <a:defRPr kern="1200">
                      <a:solidFill>
                        <a:schemeClr val="tx1"/>
                      </a:solidFill>
                      <a:latin typeface="Arial" pitchFamily="-65" charset="0"/>
                      <a:ea typeface="ＭＳ Ｐゴシック" pitchFamily="-65" charset="-128"/>
                      <a:cs typeface="ＭＳ Ｐゴシック" pitchFamily="-65" charset="-128"/>
                    </a:defRPr>
                  </a:lvl1pPr>
                  <a:lvl2pPr marL="457200" algn="l" defTabSz="457200" rtl="0" fontAlgn="base">
                    <a:spcBef>
                      <a:spcPct val="0"/>
                    </a:spcBef>
                    <a:spcAft>
                      <a:spcPct val="0"/>
                    </a:spcAft>
                    <a:defRPr kern="1200">
                      <a:solidFill>
                        <a:schemeClr val="tx1"/>
                      </a:solidFill>
                      <a:latin typeface="Arial" pitchFamily="-65" charset="0"/>
                      <a:ea typeface="ＭＳ Ｐゴシック" pitchFamily="-65" charset="-128"/>
                      <a:cs typeface="ＭＳ Ｐゴシック" pitchFamily="-65" charset="-128"/>
                    </a:defRPr>
                  </a:lvl2pPr>
                  <a:lvl3pPr marL="914400" algn="l" defTabSz="457200" rtl="0" fontAlgn="base">
                    <a:spcBef>
                      <a:spcPct val="0"/>
                    </a:spcBef>
                    <a:spcAft>
                      <a:spcPct val="0"/>
                    </a:spcAft>
                    <a:defRPr kern="1200">
                      <a:solidFill>
                        <a:schemeClr val="tx1"/>
                      </a:solidFill>
                      <a:latin typeface="Arial" pitchFamily="-65" charset="0"/>
                      <a:ea typeface="ＭＳ Ｐゴシック" pitchFamily="-65" charset="-128"/>
                      <a:cs typeface="ＭＳ Ｐゴシック" pitchFamily="-65" charset="-128"/>
                    </a:defRPr>
                  </a:lvl3pPr>
                  <a:lvl4pPr marL="1371600" algn="l" defTabSz="457200" rtl="0" fontAlgn="base">
                    <a:spcBef>
                      <a:spcPct val="0"/>
                    </a:spcBef>
                    <a:spcAft>
                      <a:spcPct val="0"/>
                    </a:spcAft>
                    <a:defRPr kern="1200">
                      <a:solidFill>
                        <a:schemeClr val="tx1"/>
                      </a:solidFill>
                      <a:latin typeface="Arial" pitchFamily="-65" charset="0"/>
                      <a:ea typeface="ＭＳ Ｐゴシック" pitchFamily="-65" charset="-128"/>
                      <a:cs typeface="ＭＳ Ｐゴシック" pitchFamily="-65" charset="-128"/>
                    </a:defRPr>
                  </a:lvl4pPr>
                  <a:lvl5pPr marL="1828800" algn="l" defTabSz="457200" rtl="0" fontAlgn="base">
                    <a:spcBef>
                      <a:spcPct val="0"/>
                    </a:spcBef>
                    <a:spcAft>
                      <a:spcPct val="0"/>
                    </a:spcAft>
                    <a:defRPr kern="1200">
                      <a:solidFill>
                        <a:schemeClr val="tx1"/>
                      </a:solidFill>
                      <a:latin typeface="Arial" pitchFamily="-65" charset="0"/>
                      <a:ea typeface="ＭＳ Ｐゴシック" pitchFamily="-65" charset="-128"/>
                      <a:cs typeface="ＭＳ Ｐゴシック" pitchFamily="-65" charset="-128"/>
                    </a:defRPr>
                  </a:lvl5pPr>
                  <a:lvl6pPr marL="2286000" algn="l" defTabSz="457200" rtl="0" eaLnBrk="1" latinLnBrk="0" hangingPunct="1">
                    <a:defRPr kern="1200">
                      <a:solidFill>
                        <a:schemeClr val="tx1"/>
                      </a:solidFill>
                      <a:latin typeface="Arial" pitchFamily="-65" charset="0"/>
                      <a:ea typeface="ＭＳ Ｐゴシック" pitchFamily="-65" charset="-128"/>
                      <a:cs typeface="ＭＳ Ｐゴシック" pitchFamily="-65" charset="-128"/>
                    </a:defRPr>
                  </a:lvl6pPr>
                  <a:lvl7pPr marL="2743200" algn="l" defTabSz="457200" rtl="0" eaLnBrk="1" latinLnBrk="0" hangingPunct="1">
                    <a:defRPr kern="1200">
                      <a:solidFill>
                        <a:schemeClr val="tx1"/>
                      </a:solidFill>
                      <a:latin typeface="Arial" pitchFamily="-65" charset="0"/>
                      <a:ea typeface="ＭＳ Ｐゴシック" pitchFamily="-65" charset="-128"/>
                      <a:cs typeface="ＭＳ Ｐゴシック" pitchFamily="-65" charset="-128"/>
                    </a:defRPr>
                  </a:lvl7pPr>
                  <a:lvl8pPr marL="3200400" algn="l" defTabSz="457200" rtl="0" eaLnBrk="1" latinLnBrk="0" hangingPunct="1">
                    <a:defRPr kern="1200">
                      <a:solidFill>
                        <a:schemeClr val="tx1"/>
                      </a:solidFill>
                      <a:latin typeface="Arial" pitchFamily="-65" charset="0"/>
                      <a:ea typeface="ＭＳ Ｐゴシック" pitchFamily="-65" charset="-128"/>
                      <a:cs typeface="ＭＳ Ｐゴシック" pitchFamily="-65" charset="-128"/>
                    </a:defRPr>
                  </a:lvl8pPr>
                  <a:lvl9pPr marL="3657600" algn="l" defTabSz="457200" rtl="0" eaLnBrk="1" latinLnBrk="0" hangingPunct="1">
                    <a:defRPr kern="1200">
                      <a:solidFill>
                        <a:schemeClr val="tx1"/>
                      </a:solidFill>
                      <a:latin typeface="Arial" pitchFamily="-65" charset="0"/>
                      <a:ea typeface="ＭＳ Ｐゴシック" pitchFamily="-65" charset="-128"/>
                      <a:cs typeface="ＭＳ Ｐゴシック" pitchFamily="-65" charset="-128"/>
                    </a:defRPr>
                  </a:lvl9pPr>
                </a:lstStyle>
                <a:p>
                  <a:pPr marL="0" marR="0" lvl="0" indent="0" defTabSz="91440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/>
                  </a:pPr>
                  <a:endParaRPr kumimoji="0" lang="es-ES" sz="1800" b="0" i="0" u="none" strike="noStrike" kern="0" cap="none" spc="0" normalizeH="0" baseline="0">
                    <a:ln>
                      <a:noFill/>
                    </a:ln>
                    <a:solidFill>
                      <a:srgbClr val="989898"/>
                    </a:solidFill>
                    <a:effectLst/>
                    <a:uLnTx/>
                    <a:uFillTx/>
                    <a:latin typeface="Arial"/>
                    <a:ea typeface="ＭＳ Ｐゴシック"/>
                  </a:endParaRPr>
                </a:p>
              </xdr:txBody>
            </xdr:sp>
            <xdr:grpSp>
              <xdr:nvGrpSpPr>
                <xdr:cNvPr id="27" name="Group 63">
                  <a:extLst>
                    <a:ext uri="{FF2B5EF4-FFF2-40B4-BE49-F238E27FC236}">
                      <a16:creationId xmlns="" xmlns:a16="http://schemas.microsoft.com/office/drawing/2014/main" id="{00000000-0008-0000-0600-00001B000000}"/>
                    </a:ext>
                  </a:extLst>
                </xdr:cNvPr>
                <xdr:cNvGrpSpPr>
                  <a:grpSpLocks/>
                </xdr:cNvGrpSpPr>
              </xdr:nvGrpSpPr>
              <xdr:grpSpPr bwMode="auto">
                <a:xfrm>
                  <a:off x="1460" y="2478"/>
                  <a:ext cx="1465" cy="952"/>
                  <a:chOff x="1460" y="2478"/>
                  <a:chExt cx="1465" cy="952"/>
                </a:xfrm>
                <a:grpFill/>
              </xdr:grpSpPr>
              <xdr:sp macro="" textlink="">
                <xdr:nvSpPr>
                  <xdr:cNvPr id="28" name="Freeform 64">
                    <a:extLst>
                      <a:ext uri="{FF2B5EF4-FFF2-40B4-BE49-F238E27FC236}">
                        <a16:creationId xmlns="" xmlns:a16="http://schemas.microsoft.com/office/drawing/2014/main" id="{00000000-0008-0000-0600-00001C000000}"/>
                      </a:ext>
                    </a:extLst>
                  </xdr:cNvPr>
                  <xdr:cNvSpPr>
                    <a:spLocks/>
                  </xdr:cNvSpPr>
                </xdr:nvSpPr>
                <xdr:spPr bwMode="auto">
                  <a:xfrm>
                    <a:off x="2653" y="2795"/>
                    <a:ext cx="272" cy="454"/>
                  </a:xfrm>
                  <a:custGeom>
                    <a:avLst/>
                    <a:gdLst>
                      <a:gd name="T0" fmla="*/ 0 w 272"/>
                      <a:gd name="T1" fmla="*/ 454 h 454"/>
                      <a:gd name="T2" fmla="*/ 46 w 272"/>
                      <a:gd name="T3" fmla="*/ 363 h 454"/>
                      <a:gd name="T4" fmla="*/ 46 w 272"/>
                      <a:gd name="T5" fmla="*/ 318 h 454"/>
                      <a:gd name="T6" fmla="*/ 91 w 272"/>
                      <a:gd name="T7" fmla="*/ 272 h 454"/>
                      <a:gd name="T8" fmla="*/ 136 w 272"/>
                      <a:gd name="T9" fmla="*/ 181 h 454"/>
                      <a:gd name="T10" fmla="*/ 227 w 272"/>
                      <a:gd name="T11" fmla="*/ 181 h 454"/>
                      <a:gd name="T12" fmla="*/ 227 w 272"/>
                      <a:gd name="T13" fmla="*/ 91 h 454"/>
                      <a:gd name="T14" fmla="*/ 272 w 272"/>
                      <a:gd name="T15" fmla="*/ 0 h 454"/>
                    </a:gdLst>
                    <a:ahLst/>
                    <a:cxnLst>
                      <a:cxn ang="0">
                        <a:pos x="T0" y="T1"/>
                      </a:cxn>
                      <a:cxn ang="0">
                        <a:pos x="T2" y="T3"/>
                      </a:cxn>
                      <a:cxn ang="0">
                        <a:pos x="T4" y="T5"/>
                      </a:cxn>
                      <a:cxn ang="0">
                        <a:pos x="T6" y="T7"/>
                      </a:cxn>
                      <a:cxn ang="0">
                        <a:pos x="T8" y="T9"/>
                      </a:cxn>
                      <a:cxn ang="0">
                        <a:pos x="T10" y="T11"/>
                      </a:cxn>
                      <a:cxn ang="0">
                        <a:pos x="T12" y="T13"/>
                      </a:cxn>
                      <a:cxn ang="0">
                        <a:pos x="T14" y="T15"/>
                      </a:cxn>
                    </a:cxnLst>
                    <a:rect l="0" t="0" r="r" b="b"/>
                    <a:pathLst>
                      <a:path w="272" h="454">
                        <a:moveTo>
                          <a:pt x="0" y="454"/>
                        </a:moveTo>
                        <a:cubicBezTo>
                          <a:pt x="19" y="420"/>
                          <a:pt x="38" y="386"/>
                          <a:pt x="46" y="363"/>
                        </a:cubicBezTo>
                        <a:cubicBezTo>
                          <a:pt x="54" y="340"/>
                          <a:pt x="39" y="333"/>
                          <a:pt x="46" y="318"/>
                        </a:cubicBezTo>
                        <a:cubicBezTo>
                          <a:pt x="53" y="303"/>
                          <a:pt x="76" y="295"/>
                          <a:pt x="91" y="272"/>
                        </a:cubicBezTo>
                        <a:cubicBezTo>
                          <a:pt x="106" y="249"/>
                          <a:pt x="113" y="196"/>
                          <a:pt x="136" y="181"/>
                        </a:cubicBezTo>
                        <a:cubicBezTo>
                          <a:pt x="159" y="166"/>
                          <a:pt x="212" y="196"/>
                          <a:pt x="227" y="181"/>
                        </a:cubicBezTo>
                        <a:cubicBezTo>
                          <a:pt x="242" y="166"/>
                          <a:pt x="220" y="121"/>
                          <a:pt x="227" y="91"/>
                        </a:cubicBezTo>
                        <a:cubicBezTo>
                          <a:pt x="234" y="61"/>
                          <a:pt x="253" y="30"/>
                          <a:pt x="272" y="0"/>
                        </a:cubicBezTo>
                      </a:path>
                    </a:pathLst>
                  </a:custGeom>
                  <a:grpFill/>
                  <a:ln w="9525">
                    <a:solidFill>
                      <a:srgbClr val="989898"/>
                    </a:solidFill>
                    <a:round/>
                    <a:headEnd/>
                    <a:tailEnd/>
                  </a:ln>
                  <a:effectLst/>
                  <a:extLst>
                    <a:ext uri="{AF507438-7753-43E0-B8FC-AC1667EBCBE1}">
                      <a14:hiddenEffects xmlns:a14="http://schemas.microsoft.com/office/drawing/2010/main">
                        <a:effectLst>
                          <a:outerShdw dist="35921" dir="2700000" algn="ctr" rotWithShape="0">
                            <a:schemeClr val="bg2"/>
                          </a:outerShdw>
                        </a:effectLst>
                      </a14:hiddenEffects>
                    </a:ext>
                  </a:extLst>
                </xdr:spPr>
                <xdr:txBody>
                  <a:bodyPr wrap="square"/>
                  <a:lstStyle>
                    <a:defPPr>
                      <a:defRPr lang="en-US"/>
                    </a:defPPr>
                    <a:lvl1pPr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1pPr>
                    <a:lvl2pPr marL="4572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2pPr>
                    <a:lvl3pPr marL="9144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3pPr>
                    <a:lvl4pPr marL="13716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4pPr>
                    <a:lvl5pPr marL="18288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5pPr>
                    <a:lvl6pPr marL="22860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6pPr>
                    <a:lvl7pPr marL="27432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7pPr>
                    <a:lvl8pPr marL="32004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8pPr>
                    <a:lvl9pPr marL="36576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9pPr>
                  </a:lstStyle>
                  <a:p>
                    <a:pPr marL="0" marR="0" lvl="0" indent="0" defTabSz="91440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/>
                    </a:pPr>
                    <a:endParaRPr kumimoji="0" lang="es-ES" sz="1800" b="0" i="0" u="none" strike="noStrike" kern="0" cap="none" spc="0" normalizeH="0" baseline="0">
                      <a:ln>
                        <a:noFill/>
                      </a:ln>
                      <a:solidFill>
                        <a:srgbClr val="989898"/>
                      </a:solidFill>
                      <a:effectLst/>
                      <a:uLnTx/>
                      <a:uFillTx/>
                      <a:latin typeface="Arial"/>
                      <a:ea typeface="ＭＳ Ｐゴシック"/>
                    </a:endParaRPr>
                  </a:p>
                </xdr:txBody>
              </xdr:sp>
              <xdr:sp macro="" textlink="">
                <xdr:nvSpPr>
                  <xdr:cNvPr id="29" name="Freeform 65">
                    <a:extLst>
                      <a:ext uri="{FF2B5EF4-FFF2-40B4-BE49-F238E27FC236}">
                        <a16:creationId xmlns="" xmlns:a16="http://schemas.microsoft.com/office/drawing/2014/main" id="{00000000-0008-0000-0600-00001D000000}"/>
                      </a:ext>
                    </a:extLst>
                  </xdr:cNvPr>
                  <xdr:cNvSpPr>
                    <a:spLocks/>
                  </xdr:cNvSpPr>
                </xdr:nvSpPr>
                <xdr:spPr bwMode="auto">
                  <a:xfrm>
                    <a:off x="2290" y="2750"/>
                    <a:ext cx="545" cy="544"/>
                  </a:xfrm>
                  <a:custGeom>
                    <a:avLst/>
                    <a:gdLst>
                      <a:gd name="T0" fmla="*/ 227 w 545"/>
                      <a:gd name="T1" fmla="*/ 544 h 544"/>
                      <a:gd name="T2" fmla="*/ 136 w 545"/>
                      <a:gd name="T3" fmla="*/ 499 h 544"/>
                      <a:gd name="T4" fmla="*/ 46 w 545"/>
                      <a:gd name="T5" fmla="*/ 408 h 544"/>
                      <a:gd name="T6" fmla="*/ 0 w 545"/>
                      <a:gd name="T7" fmla="*/ 317 h 544"/>
                      <a:gd name="T8" fmla="*/ 46 w 545"/>
                      <a:gd name="T9" fmla="*/ 272 h 544"/>
                      <a:gd name="T10" fmla="*/ 136 w 545"/>
                      <a:gd name="T11" fmla="*/ 272 h 544"/>
                      <a:gd name="T12" fmla="*/ 227 w 545"/>
                      <a:gd name="T13" fmla="*/ 181 h 544"/>
                      <a:gd name="T14" fmla="*/ 318 w 545"/>
                      <a:gd name="T15" fmla="*/ 181 h 544"/>
                      <a:gd name="T16" fmla="*/ 363 w 545"/>
                      <a:gd name="T17" fmla="*/ 181 h 544"/>
                      <a:gd name="T18" fmla="*/ 409 w 545"/>
                      <a:gd name="T19" fmla="*/ 136 h 544"/>
                      <a:gd name="T20" fmla="*/ 454 w 545"/>
                      <a:gd name="T21" fmla="*/ 45 h 544"/>
                      <a:gd name="T22" fmla="*/ 545 w 545"/>
                      <a:gd name="T23" fmla="*/ 0 h 544"/>
                    </a:gdLst>
                    <a:ahLst/>
                    <a:cxnLst>
                      <a:cxn ang="0">
                        <a:pos x="T0" y="T1"/>
                      </a:cxn>
                      <a:cxn ang="0">
                        <a:pos x="T2" y="T3"/>
                      </a:cxn>
                      <a:cxn ang="0">
                        <a:pos x="T4" y="T5"/>
                      </a:cxn>
                      <a:cxn ang="0">
                        <a:pos x="T6" y="T7"/>
                      </a:cxn>
                      <a:cxn ang="0">
                        <a:pos x="T8" y="T9"/>
                      </a:cxn>
                      <a:cxn ang="0">
                        <a:pos x="T10" y="T11"/>
                      </a:cxn>
                      <a:cxn ang="0">
                        <a:pos x="T12" y="T13"/>
                      </a:cxn>
                      <a:cxn ang="0">
                        <a:pos x="T14" y="T15"/>
                      </a:cxn>
                      <a:cxn ang="0">
                        <a:pos x="T16" y="T17"/>
                      </a:cxn>
                      <a:cxn ang="0">
                        <a:pos x="T18" y="T19"/>
                      </a:cxn>
                      <a:cxn ang="0">
                        <a:pos x="T20" y="T21"/>
                      </a:cxn>
                      <a:cxn ang="0">
                        <a:pos x="T22" y="T23"/>
                      </a:cxn>
                    </a:cxnLst>
                    <a:rect l="0" t="0" r="r" b="b"/>
                    <a:pathLst>
                      <a:path w="545" h="544">
                        <a:moveTo>
                          <a:pt x="227" y="544"/>
                        </a:moveTo>
                        <a:cubicBezTo>
                          <a:pt x="196" y="533"/>
                          <a:pt x="166" y="522"/>
                          <a:pt x="136" y="499"/>
                        </a:cubicBezTo>
                        <a:cubicBezTo>
                          <a:pt x="106" y="476"/>
                          <a:pt x="69" y="438"/>
                          <a:pt x="46" y="408"/>
                        </a:cubicBezTo>
                        <a:cubicBezTo>
                          <a:pt x="23" y="378"/>
                          <a:pt x="0" y="340"/>
                          <a:pt x="0" y="317"/>
                        </a:cubicBezTo>
                        <a:cubicBezTo>
                          <a:pt x="0" y="294"/>
                          <a:pt x="23" y="279"/>
                          <a:pt x="46" y="272"/>
                        </a:cubicBezTo>
                        <a:cubicBezTo>
                          <a:pt x="69" y="265"/>
                          <a:pt x="106" y="287"/>
                          <a:pt x="136" y="272"/>
                        </a:cubicBezTo>
                        <a:cubicBezTo>
                          <a:pt x="166" y="257"/>
                          <a:pt x="197" y="196"/>
                          <a:pt x="227" y="181"/>
                        </a:cubicBezTo>
                        <a:cubicBezTo>
                          <a:pt x="257" y="166"/>
                          <a:pt x="295" y="181"/>
                          <a:pt x="318" y="181"/>
                        </a:cubicBezTo>
                        <a:cubicBezTo>
                          <a:pt x="341" y="181"/>
                          <a:pt x="348" y="188"/>
                          <a:pt x="363" y="181"/>
                        </a:cubicBezTo>
                        <a:cubicBezTo>
                          <a:pt x="378" y="174"/>
                          <a:pt x="394" y="159"/>
                          <a:pt x="409" y="136"/>
                        </a:cubicBezTo>
                        <a:cubicBezTo>
                          <a:pt x="424" y="113"/>
                          <a:pt x="431" y="68"/>
                          <a:pt x="454" y="45"/>
                        </a:cubicBezTo>
                        <a:cubicBezTo>
                          <a:pt x="477" y="22"/>
                          <a:pt x="511" y="11"/>
                          <a:pt x="545" y="0"/>
                        </a:cubicBezTo>
                      </a:path>
                    </a:pathLst>
                  </a:custGeom>
                  <a:grpFill/>
                  <a:ln w="9525">
                    <a:solidFill>
                      <a:srgbClr val="989898"/>
                    </a:solidFill>
                    <a:round/>
                    <a:headEnd/>
                    <a:tailEnd/>
                  </a:ln>
                  <a:effectLst/>
                  <a:extLst>
                    <a:ext uri="{AF507438-7753-43E0-B8FC-AC1667EBCBE1}">
                      <a14:hiddenEffects xmlns:a14="http://schemas.microsoft.com/office/drawing/2010/main">
                        <a:effectLst>
                          <a:outerShdw dist="35921" dir="2700000" algn="ctr" rotWithShape="0">
                            <a:schemeClr val="bg2"/>
                          </a:outerShdw>
                        </a:effectLst>
                      </a14:hiddenEffects>
                    </a:ext>
                  </a:extLst>
                </xdr:spPr>
                <xdr:txBody>
                  <a:bodyPr wrap="square"/>
                  <a:lstStyle>
                    <a:defPPr>
                      <a:defRPr lang="en-US"/>
                    </a:defPPr>
                    <a:lvl1pPr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1pPr>
                    <a:lvl2pPr marL="4572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2pPr>
                    <a:lvl3pPr marL="9144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3pPr>
                    <a:lvl4pPr marL="13716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4pPr>
                    <a:lvl5pPr marL="18288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5pPr>
                    <a:lvl6pPr marL="22860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6pPr>
                    <a:lvl7pPr marL="27432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7pPr>
                    <a:lvl8pPr marL="32004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8pPr>
                    <a:lvl9pPr marL="36576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9pPr>
                  </a:lstStyle>
                  <a:p>
                    <a:pPr marL="0" marR="0" lvl="0" indent="0" defTabSz="91440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/>
                    </a:pPr>
                    <a:endParaRPr kumimoji="0" lang="es-ES" sz="1800" b="0" i="0" u="none" strike="noStrike" kern="0" cap="none" spc="0" normalizeH="0" baseline="0">
                      <a:ln>
                        <a:noFill/>
                      </a:ln>
                      <a:solidFill>
                        <a:srgbClr val="989898"/>
                      </a:solidFill>
                      <a:effectLst/>
                      <a:uLnTx/>
                      <a:uFillTx/>
                      <a:latin typeface="Arial"/>
                      <a:ea typeface="ＭＳ Ｐゴシック"/>
                    </a:endParaRPr>
                  </a:p>
                </xdr:txBody>
              </xdr:sp>
              <xdr:sp macro="" textlink="">
                <xdr:nvSpPr>
                  <xdr:cNvPr id="30" name="Freeform 66">
                    <a:extLst>
                      <a:ext uri="{FF2B5EF4-FFF2-40B4-BE49-F238E27FC236}">
                        <a16:creationId xmlns="" xmlns:a16="http://schemas.microsoft.com/office/drawing/2014/main" id="{00000000-0008-0000-0600-00001E000000}"/>
                      </a:ext>
                    </a:extLst>
                  </xdr:cNvPr>
                  <xdr:cNvSpPr>
                    <a:spLocks/>
                  </xdr:cNvSpPr>
                </xdr:nvSpPr>
                <xdr:spPr bwMode="auto">
                  <a:xfrm>
                    <a:off x="2282" y="2614"/>
                    <a:ext cx="144" cy="408"/>
                  </a:xfrm>
                  <a:custGeom>
                    <a:avLst/>
                    <a:gdLst>
                      <a:gd name="T0" fmla="*/ 8 w 144"/>
                      <a:gd name="T1" fmla="*/ 0 h 408"/>
                      <a:gd name="T2" fmla="*/ 8 w 144"/>
                      <a:gd name="T3" fmla="*/ 45 h 408"/>
                      <a:gd name="T4" fmla="*/ 54 w 144"/>
                      <a:gd name="T5" fmla="*/ 90 h 408"/>
                      <a:gd name="T6" fmla="*/ 8 w 144"/>
                      <a:gd name="T7" fmla="*/ 136 h 408"/>
                      <a:gd name="T8" fmla="*/ 8 w 144"/>
                      <a:gd name="T9" fmla="*/ 226 h 408"/>
                      <a:gd name="T10" fmla="*/ 54 w 144"/>
                      <a:gd name="T11" fmla="*/ 272 h 408"/>
                      <a:gd name="T12" fmla="*/ 144 w 144"/>
                      <a:gd name="T13" fmla="*/ 408 h 408"/>
                    </a:gdLst>
                    <a:ahLst/>
                    <a:cxnLst>
                      <a:cxn ang="0">
                        <a:pos x="T0" y="T1"/>
                      </a:cxn>
                      <a:cxn ang="0">
                        <a:pos x="T2" y="T3"/>
                      </a:cxn>
                      <a:cxn ang="0">
                        <a:pos x="T4" y="T5"/>
                      </a:cxn>
                      <a:cxn ang="0">
                        <a:pos x="T6" y="T7"/>
                      </a:cxn>
                      <a:cxn ang="0">
                        <a:pos x="T8" y="T9"/>
                      </a:cxn>
                      <a:cxn ang="0">
                        <a:pos x="T10" y="T11"/>
                      </a:cxn>
                      <a:cxn ang="0">
                        <a:pos x="T12" y="T13"/>
                      </a:cxn>
                    </a:cxnLst>
                    <a:rect l="0" t="0" r="r" b="b"/>
                    <a:pathLst>
                      <a:path w="144" h="408">
                        <a:moveTo>
                          <a:pt x="8" y="0"/>
                        </a:moveTo>
                        <a:cubicBezTo>
                          <a:pt x="4" y="15"/>
                          <a:pt x="0" y="30"/>
                          <a:pt x="8" y="45"/>
                        </a:cubicBezTo>
                        <a:cubicBezTo>
                          <a:pt x="16" y="60"/>
                          <a:pt x="54" y="75"/>
                          <a:pt x="54" y="90"/>
                        </a:cubicBezTo>
                        <a:cubicBezTo>
                          <a:pt x="54" y="105"/>
                          <a:pt x="16" y="113"/>
                          <a:pt x="8" y="136"/>
                        </a:cubicBezTo>
                        <a:cubicBezTo>
                          <a:pt x="0" y="159"/>
                          <a:pt x="0" y="203"/>
                          <a:pt x="8" y="226"/>
                        </a:cubicBezTo>
                        <a:cubicBezTo>
                          <a:pt x="16" y="249"/>
                          <a:pt x="31" y="242"/>
                          <a:pt x="54" y="272"/>
                        </a:cubicBezTo>
                        <a:cubicBezTo>
                          <a:pt x="77" y="302"/>
                          <a:pt x="110" y="355"/>
                          <a:pt x="144" y="408"/>
                        </a:cubicBezTo>
                      </a:path>
                    </a:pathLst>
                  </a:custGeom>
                  <a:grpFill/>
                  <a:ln w="9525">
                    <a:solidFill>
                      <a:srgbClr val="989898"/>
                    </a:solidFill>
                    <a:round/>
                    <a:headEnd/>
                    <a:tailEnd/>
                  </a:ln>
                  <a:effectLst/>
                  <a:extLst>
                    <a:ext uri="{AF507438-7753-43E0-B8FC-AC1667EBCBE1}">
                      <a14:hiddenEffects xmlns:a14="http://schemas.microsoft.com/office/drawing/2010/main">
                        <a:effectLst>
                          <a:outerShdw dist="35921" dir="2700000" algn="ctr" rotWithShape="0">
                            <a:schemeClr val="bg2"/>
                          </a:outerShdw>
                        </a:effectLst>
                      </a14:hiddenEffects>
                    </a:ext>
                  </a:extLst>
                </xdr:spPr>
                <xdr:txBody>
                  <a:bodyPr wrap="square"/>
                  <a:lstStyle>
                    <a:defPPr>
                      <a:defRPr lang="en-US"/>
                    </a:defPPr>
                    <a:lvl1pPr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1pPr>
                    <a:lvl2pPr marL="4572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2pPr>
                    <a:lvl3pPr marL="9144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3pPr>
                    <a:lvl4pPr marL="13716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4pPr>
                    <a:lvl5pPr marL="18288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5pPr>
                    <a:lvl6pPr marL="22860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6pPr>
                    <a:lvl7pPr marL="27432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7pPr>
                    <a:lvl8pPr marL="32004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8pPr>
                    <a:lvl9pPr marL="36576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9pPr>
                  </a:lstStyle>
                  <a:p>
                    <a:pPr marL="0" marR="0" lvl="0" indent="0" defTabSz="91440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/>
                    </a:pPr>
                    <a:endParaRPr kumimoji="0" lang="es-ES" sz="1800" b="0" i="0" u="none" strike="noStrike" kern="0" cap="none" spc="0" normalizeH="0" baseline="0">
                      <a:ln>
                        <a:noFill/>
                      </a:ln>
                      <a:solidFill>
                        <a:srgbClr val="989898"/>
                      </a:solidFill>
                      <a:effectLst/>
                      <a:uLnTx/>
                      <a:uFillTx/>
                      <a:latin typeface="Arial"/>
                      <a:ea typeface="ＭＳ Ｐゴシック"/>
                    </a:endParaRPr>
                  </a:p>
                </xdr:txBody>
              </xdr:sp>
              <xdr:sp macro="" textlink="">
                <xdr:nvSpPr>
                  <xdr:cNvPr id="31" name="Freeform 67">
                    <a:extLst>
                      <a:ext uri="{FF2B5EF4-FFF2-40B4-BE49-F238E27FC236}">
                        <a16:creationId xmlns="" xmlns:a16="http://schemas.microsoft.com/office/drawing/2014/main" id="{00000000-0008-0000-0600-00001F000000}"/>
                      </a:ext>
                    </a:extLst>
                  </xdr:cNvPr>
                  <xdr:cNvSpPr>
                    <a:spLocks/>
                  </xdr:cNvSpPr>
                </xdr:nvSpPr>
                <xdr:spPr bwMode="auto">
                  <a:xfrm>
                    <a:off x="1655" y="3153"/>
                    <a:ext cx="363" cy="277"/>
                  </a:xfrm>
                  <a:custGeom>
                    <a:avLst/>
                    <a:gdLst>
                      <a:gd name="T0" fmla="*/ 0 w 363"/>
                      <a:gd name="T1" fmla="*/ 50 h 277"/>
                      <a:gd name="T2" fmla="*/ 46 w 363"/>
                      <a:gd name="T3" fmla="*/ 50 h 277"/>
                      <a:gd name="T4" fmla="*/ 136 w 363"/>
                      <a:gd name="T5" fmla="*/ 50 h 277"/>
                      <a:gd name="T6" fmla="*/ 182 w 363"/>
                      <a:gd name="T7" fmla="*/ 5 h 277"/>
                      <a:gd name="T8" fmla="*/ 237 w 363"/>
                      <a:gd name="T9" fmla="*/ 17 h 277"/>
                      <a:gd name="T10" fmla="*/ 318 w 363"/>
                      <a:gd name="T11" fmla="*/ 5 h 277"/>
                      <a:gd name="T12" fmla="*/ 329 w 363"/>
                      <a:gd name="T13" fmla="*/ 45 h 277"/>
                      <a:gd name="T14" fmla="*/ 318 w 363"/>
                      <a:gd name="T15" fmla="*/ 96 h 277"/>
                      <a:gd name="T16" fmla="*/ 272 w 363"/>
                      <a:gd name="T17" fmla="*/ 141 h 277"/>
                      <a:gd name="T18" fmla="*/ 227 w 363"/>
                      <a:gd name="T19" fmla="*/ 141 h 277"/>
                      <a:gd name="T20" fmla="*/ 227 w 363"/>
                      <a:gd name="T21" fmla="*/ 186 h 277"/>
                      <a:gd name="T22" fmla="*/ 303 w 363"/>
                      <a:gd name="T23" fmla="*/ 225 h 277"/>
                      <a:gd name="T24" fmla="*/ 309 w 363"/>
                      <a:gd name="T25" fmla="*/ 261 h 277"/>
                      <a:gd name="T26" fmla="*/ 363 w 363"/>
                      <a:gd name="T27" fmla="*/ 277 h 277"/>
                    </a:gdLst>
                    <a:ahLst/>
                    <a:cxnLst>
                      <a:cxn ang="0">
                        <a:pos x="T0" y="T1"/>
                      </a:cxn>
                      <a:cxn ang="0">
                        <a:pos x="T2" y="T3"/>
                      </a:cxn>
                      <a:cxn ang="0">
                        <a:pos x="T4" y="T5"/>
                      </a:cxn>
                      <a:cxn ang="0">
                        <a:pos x="T6" y="T7"/>
                      </a:cxn>
                      <a:cxn ang="0">
                        <a:pos x="T8" y="T9"/>
                      </a:cxn>
                      <a:cxn ang="0">
                        <a:pos x="T10" y="T11"/>
                      </a:cxn>
                      <a:cxn ang="0">
                        <a:pos x="T12" y="T13"/>
                      </a:cxn>
                      <a:cxn ang="0">
                        <a:pos x="T14" y="T15"/>
                      </a:cxn>
                      <a:cxn ang="0">
                        <a:pos x="T16" y="T17"/>
                      </a:cxn>
                      <a:cxn ang="0">
                        <a:pos x="T18" y="T19"/>
                      </a:cxn>
                      <a:cxn ang="0">
                        <a:pos x="T20" y="T21"/>
                      </a:cxn>
                      <a:cxn ang="0">
                        <a:pos x="T22" y="T23"/>
                      </a:cxn>
                      <a:cxn ang="0">
                        <a:pos x="T24" y="T25"/>
                      </a:cxn>
                      <a:cxn ang="0">
                        <a:pos x="T26" y="T27"/>
                      </a:cxn>
                    </a:cxnLst>
                    <a:rect l="0" t="0" r="r" b="b"/>
                    <a:pathLst>
                      <a:path w="363" h="277">
                        <a:moveTo>
                          <a:pt x="0" y="50"/>
                        </a:moveTo>
                        <a:cubicBezTo>
                          <a:pt x="11" y="50"/>
                          <a:pt x="23" y="50"/>
                          <a:pt x="46" y="50"/>
                        </a:cubicBezTo>
                        <a:cubicBezTo>
                          <a:pt x="69" y="50"/>
                          <a:pt x="113" y="57"/>
                          <a:pt x="136" y="50"/>
                        </a:cubicBezTo>
                        <a:cubicBezTo>
                          <a:pt x="159" y="43"/>
                          <a:pt x="165" y="10"/>
                          <a:pt x="182" y="5"/>
                        </a:cubicBezTo>
                        <a:cubicBezTo>
                          <a:pt x="199" y="0"/>
                          <a:pt x="214" y="17"/>
                          <a:pt x="237" y="17"/>
                        </a:cubicBezTo>
                        <a:cubicBezTo>
                          <a:pt x="260" y="17"/>
                          <a:pt x="303" y="0"/>
                          <a:pt x="318" y="5"/>
                        </a:cubicBezTo>
                        <a:cubicBezTo>
                          <a:pt x="333" y="10"/>
                          <a:pt x="329" y="30"/>
                          <a:pt x="329" y="45"/>
                        </a:cubicBezTo>
                        <a:cubicBezTo>
                          <a:pt x="329" y="60"/>
                          <a:pt x="327" y="80"/>
                          <a:pt x="318" y="96"/>
                        </a:cubicBezTo>
                        <a:cubicBezTo>
                          <a:pt x="309" y="112"/>
                          <a:pt x="287" y="134"/>
                          <a:pt x="272" y="141"/>
                        </a:cubicBezTo>
                        <a:cubicBezTo>
                          <a:pt x="257" y="148"/>
                          <a:pt x="234" y="134"/>
                          <a:pt x="227" y="141"/>
                        </a:cubicBezTo>
                        <a:cubicBezTo>
                          <a:pt x="220" y="148"/>
                          <a:pt x="214" y="172"/>
                          <a:pt x="227" y="186"/>
                        </a:cubicBezTo>
                        <a:cubicBezTo>
                          <a:pt x="240" y="200"/>
                          <a:pt x="289" y="213"/>
                          <a:pt x="303" y="225"/>
                        </a:cubicBezTo>
                        <a:cubicBezTo>
                          <a:pt x="317" y="237"/>
                          <a:pt x="299" y="252"/>
                          <a:pt x="309" y="261"/>
                        </a:cubicBezTo>
                        <a:cubicBezTo>
                          <a:pt x="319" y="270"/>
                          <a:pt x="352" y="274"/>
                          <a:pt x="363" y="277"/>
                        </a:cubicBezTo>
                      </a:path>
                    </a:pathLst>
                  </a:custGeom>
                  <a:grpFill/>
                  <a:ln w="9525">
                    <a:solidFill>
                      <a:srgbClr val="989898"/>
                    </a:solidFill>
                    <a:round/>
                    <a:headEnd/>
                    <a:tailEnd/>
                  </a:ln>
                  <a:effectLst/>
                  <a:extLst>
                    <a:ext uri="{AF507438-7753-43E0-B8FC-AC1667EBCBE1}">
                      <a14:hiddenEffects xmlns:a14="http://schemas.microsoft.com/office/drawing/2010/main">
                        <a:effectLst>
                          <a:outerShdw dist="35921" dir="2700000" algn="ctr" rotWithShape="0">
                            <a:schemeClr val="bg2"/>
                          </a:outerShdw>
                        </a:effectLst>
                      </a14:hiddenEffects>
                    </a:ext>
                  </a:extLst>
                </xdr:spPr>
                <xdr:txBody>
                  <a:bodyPr wrap="square"/>
                  <a:lstStyle>
                    <a:defPPr>
                      <a:defRPr lang="en-US"/>
                    </a:defPPr>
                    <a:lvl1pPr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1pPr>
                    <a:lvl2pPr marL="4572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2pPr>
                    <a:lvl3pPr marL="9144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3pPr>
                    <a:lvl4pPr marL="13716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4pPr>
                    <a:lvl5pPr marL="18288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5pPr>
                    <a:lvl6pPr marL="22860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6pPr>
                    <a:lvl7pPr marL="27432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7pPr>
                    <a:lvl8pPr marL="32004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8pPr>
                    <a:lvl9pPr marL="36576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9pPr>
                  </a:lstStyle>
                  <a:p>
                    <a:pPr marL="0" marR="0" lvl="0" indent="0" defTabSz="91440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/>
                    </a:pPr>
                    <a:endParaRPr kumimoji="0" lang="es-ES" sz="1800" b="0" i="0" u="none" strike="noStrike" kern="0" cap="none" spc="0" normalizeH="0" baseline="0">
                      <a:ln>
                        <a:noFill/>
                      </a:ln>
                      <a:solidFill>
                        <a:srgbClr val="989898"/>
                      </a:solidFill>
                      <a:effectLst/>
                      <a:uLnTx/>
                      <a:uFillTx/>
                      <a:latin typeface="Arial"/>
                      <a:ea typeface="ＭＳ Ｐゴシック"/>
                    </a:endParaRPr>
                  </a:p>
                </xdr:txBody>
              </xdr:sp>
              <xdr:sp macro="" textlink="">
                <xdr:nvSpPr>
                  <xdr:cNvPr id="32" name="Freeform 68">
                    <a:extLst>
                      <a:ext uri="{FF2B5EF4-FFF2-40B4-BE49-F238E27FC236}">
                        <a16:creationId xmlns="" xmlns:a16="http://schemas.microsoft.com/office/drawing/2014/main" id="{00000000-0008-0000-0600-000020000000}"/>
                      </a:ext>
                    </a:extLst>
                  </xdr:cNvPr>
                  <xdr:cNvSpPr>
                    <a:spLocks/>
                  </xdr:cNvSpPr>
                </xdr:nvSpPr>
                <xdr:spPr bwMode="auto">
                  <a:xfrm>
                    <a:off x="1973" y="3059"/>
                    <a:ext cx="317" cy="106"/>
                  </a:xfrm>
                  <a:custGeom>
                    <a:avLst/>
                    <a:gdLst>
                      <a:gd name="T0" fmla="*/ 0 w 317"/>
                      <a:gd name="T1" fmla="*/ 99 h 106"/>
                      <a:gd name="T2" fmla="*/ 45 w 317"/>
                      <a:gd name="T3" fmla="*/ 99 h 106"/>
                      <a:gd name="T4" fmla="*/ 91 w 317"/>
                      <a:gd name="T5" fmla="*/ 54 h 106"/>
                      <a:gd name="T6" fmla="*/ 136 w 317"/>
                      <a:gd name="T7" fmla="*/ 54 h 106"/>
                      <a:gd name="T8" fmla="*/ 181 w 317"/>
                      <a:gd name="T9" fmla="*/ 8 h 106"/>
                      <a:gd name="T10" fmla="*/ 272 w 317"/>
                      <a:gd name="T11" fmla="*/ 8 h 106"/>
                      <a:gd name="T12" fmla="*/ 317 w 317"/>
                      <a:gd name="T13" fmla="*/ 8 h 106"/>
                    </a:gdLst>
                    <a:ahLst/>
                    <a:cxnLst>
                      <a:cxn ang="0">
                        <a:pos x="T0" y="T1"/>
                      </a:cxn>
                      <a:cxn ang="0">
                        <a:pos x="T2" y="T3"/>
                      </a:cxn>
                      <a:cxn ang="0">
                        <a:pos x="T4" y="T5"/>
                      </a:cxn>
                      <a:cxn ang="0">
                        <a:pos x="T6" y="T7"/>
                      </a:cxn>
                      <a:cxn ang="0">
                        <a:pos x="T8" y="T9"/>
                      </a:cxn>
                      <a:cxn ang="0">
                        <a:pos x="T10" y="T11"/>
                      </a:cxn>
                      <a:cxn ang="0">
                        <a:pos x="T12" y="T13"/>
                      </a:cxn>
                    </a:cxnLst>
                    <a:rect l="0" t="0" r="r" b="b"/>
                    <a:pathLst>
                      <a:path w="317" h="106">
                        <a:moveTo>
                          <a:pt x="0" y="99"/>
                        </a:moveTo>
                        <a:cubicBezTo>
                          <a:pt x="15" y="102"/>
                          <a:pt x="30" y="106"/>
                          <a:pt x="45" y="99"/>
                        </a:cubicBezTo>
                        <a:cubicBezTo>
                          <a:pt x="60" y="92"/>
                          <a:pt x="76" y="61"/>
                          <a:pt x="91" y="54"/>
                        </a:cubicBezTo>
                        <a:cubicBezTo>
                          <a:pt x="106" y="47"/>
                          <a:pt x="121" y="62"/>
                          <a:pt x="136" y="54"/>
                        </a:cubicBezTo>
                        <a:cubicBezTo>
                          <a:pt x="151" y="46"/>
                          <a:pt x="158" y="16"/>
                          <a:pt x="181" y="8"/>
                        </a:cubicBezTo>
                        <a:cubicBezTo>
                          <a:pt x="204" y="0"/>
                          <a:pt x="249" y="8"/>
                          <a:pt x="272" y="8"/>
                        </a:cubicBezTo>
                        <a:cubicBezTo>
                          <a:pt x="295" y="8"/>
                          <a:pt x="306" y="8"/>
                          <a:pt x="317" y="8"/>
                        </a:cubicBezTo>
                      </a:path>
                    </a:pathLst>
                  </a:custGeom>
                  <a:grpFill/>
                  <a:ln w="9525">
                    <a:solidFill>
                      <a:srgbClr val="989898"/>
                    </a:solidFill>
                    <a:round/>
                    <a:headEnd/>
                    <a:tailEnd/>
                  </a:ln>
                  <a:effectLst/>
                  <a:extLst>
                    <a:ext uri="{AF507438-7753-43E0-B8FC-AC1667EBCBE1}">
                      <a14:hiddenEffects xmlns:a14="http://schemas.microsoft.com/office/drawing/2010/main">
                        <a:effectLst>
                          <a:outerShdw dist="35921" dir="2700000" algn="ctr" rotWithShape="0">
                            <a:schemeClr val="bg2"/>
                          </a:outerShdw>
                        </a:effectLst>
                      </a14:hiddenEffects>
                    </a:ext>
                  </a:extLst>
                </xdr:spPr>
                <xdr:txBody>
                  <a:bodyPr wrap="square"/>
                  <a:lstStyle>
                    <a:defPPr>
                      <a:defRPr lang="en-US"/>
                    </a:defPPr>
                    <a:lvl1pPr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1pPr>
                    <a:lvl2pPr marL="4572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2pPr>
                    <a:lvl3pPr marL="9144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3pPr>
                    <a:lvl4pPr marL="13716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4pPr>
                    <a:lvl5pPr marL="18288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5pPr>
                    <a:lvl6pPr marL="22860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6pPr>
                    <a:lvl7pPr marL="27432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7pPr>
                    <a:lvl8pPr marL="32004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8pPr>
                    <a:lvl9pPr marL="36576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9pPr>
                  </a:lstStyle>
                  <a:p>
                    <a:pPr marL="0" marR="0" lvl="0" indent="0" defTabSz="91440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/>
                    </a:pPr>
                    <a:endParaRPr kumimoji="0" lang="es-ES" sz="1800" b="0" i="0" u="none" strike="noStrike" kern="0" cap="none" spc="0" normalizeH="0" baseline="0">
                      <a:ln>
                        <a:noFill/>
                      </a:ln>
                      <a:solidFill>
                        <a:srgbClr val="989898"/>
                      </a:solidFill>
                      <a:effectLst/>
                      <a:uLnTx/>
                      <a:uFillTx/>
                      <a:latin typeface="Arial"/>
                      <a:ea typeface="ＭＳ Ｐゴシック"/>
                    </a:endParaRPr>
                  </a:p>
                </xdr:txBody>
              </xdr:sp>
              <xdr:sp macro="" textlink="">
                <xdr:nvSpPr>
                  <xdr:cNvPr id="33" name="Freeform 69">
                    <a:extLst>
                      <a:ext uri="{FF2B5EF4-FFF2-40B4-BE49-F238E27FC236}">
                        <a16:creationId xmlns="" xmlns:a16="http://schemas.microsoft.com/office/drawing/2014/main" id="{00000000-0008-0000-0600-000021000000}"/>
                      </a:ext>
                    </a:extLst>
                  </xdr:cNvPr>
                  <xdr:cNvSpPr>
                    <a:spLocks/>
                  </xdr:cNvSpPr>
                </xdr:nvSpPr>
                <xdr:spPr bwMode="auto">
                  <a:xfrm>
                    <a:off x="1591" y="2697"/>
                    <a:ext cx="578" cy="461"/>
                  </a:xfrm>
                  <a:custGeom>
                    <a:avLst/>
                    <a:gdLst>
                      <a:gd name="T0" fmla="*/ 19 w 578"/>
                      <a:gd name="T1" fmla="*/ 461 h 461"/>
                      <a:gd name="T2" fmla="*/ 49 w 578"/>
                      <a:gd name="T3" fmla="*/ 407 h 461"/>
                      <a:gd name="T4" fmla="*/ 47 w 578"/>
                      <a:gd name="T5" fmla="*/ 321 h 461"/>
                      <a:gd name="T6" fmla="*/ 41 w 578"/>
                      <a:gd name="T7" fmla="*/ 237 h 461"/>
                      <a:gd name="T8" fmla="*/ 1 w 578"/>
                      <a:gd name="T9" fmla="*/ 205 h 461"/>
                      <a:gd name="T10" fmla="*/ 33 w 578"/>
                      <a:gd name="T11" fmla="*/ 149 h 461"/>
                      <a:gd name="T12" fmla="*/ 87 w 578"/>
                      <a:gd name="T13" fmla="*/ 161 h 461"/>
                      <a:gd name="T14" fmla="*/ 110 w 578"/>
                      <a:gd name="T15" fmla="*/ 143 h 461"/>
                      <a:gd name="T16" fmla="*/ 131 w 578"/>
                      <a:gd name="T17" fmla="*/ 79 h 461"/>
                      <a:gd name="T18" fmla="*/ 189 w 578"/>
                      <a:gd name="T19" fmla="*/ 65 h 461"/>
                      <a:gd name="T20" fmla="*/ 200 w 578"/>
                      <a:gd name="T21" fmla="*/ 7 h 461"/>
                      <a:gd name="T22" fmla="*/ 267 w 578"/>
                      <a:gd name="T23" fmla="*/ 23 h 461"/>
                      <a:gd name="T24" fmla="*/ 315 w 578"/>
                      <a:gd name="T25" fmla="*/ 39 h 461"/>
                      <a:gd name="T26" fmla="*/ 336 w 578"/>
                      <a:gd name="T27" fmla="*/ 98 h 461"/>
                      <a:gd name="T28" fmla="*/ 381 w 578"/>
                      <a:gd name="T29" fmla="*/ 145 h 461"/>
                      <a:gd name="T30" fmla="*/ 382 w 578"/>
                      <a:gd name="T31" fmla="*/ 234 h 461"/>
                      <a:gd name="T32" fmla="*/ 473 w 578"/>
                      <a:gd name="T33" fmla="*/ 279 h 461"/>
                      <a:gd name="T34" fmla="*/ 563 w 578"/>
                      <a:gd name="T35" fmla="*/ 325 h 461"/>
                      <a:gd name="T36" fmla="*/ 563 w 578"/>
                      <a:gd name="T37" fmla="*/ 370 h 461"/>
                    </a:gdLst>
                    <a:ahLst/>
                    <a:cxnLst>
                      <a:cxn ang="0">
                        <a:pos x="T0" y="T1"/>
                      </a:cxn>
                      <a:cxn ang="0">
                        <a:pos x="T2" y="T3"/>
                      </a:cxn>
                      <a:cxn ang="0">
                        <a:pos x="T4" y="T5"/>
                      </a:cxn>
                      <a:cxn ang="0">
                        <a:pos x="T6" y="T7"/>
                      </a:cxn>
                      <a:cxn ang="0">
                        <a:pos x="T8" y="T9"/>
                      </a:cxn>
                      <a:cxn ang="0">
                        <a:pos x="T10" y="T11"/>
                      </a:cxn>
                      <a:cxn ang="0">
                        <a:pos x="T12" y="T13"/>
                      </a:cxn>
                      <a:cxn ang="0">
                        <a:pos x="T14" y="T15"/>
                      </a:cxn>
                      <a:cxn ang="0">
                        <a:pos x="T16" y="T17"/>
                      </a:cxn>
                      <a:cxn ang="0">
                        <a:pos x="T18" y="T19"/>
                      </a:cxn>
                      <a:cxn ang="0">
                        <a:pos x="T20" y="T21"/>
                      </a:cxn>
                      <a:cxn ang="0">
                        <a:pos x="T22" y="T23"/>
                      </a:cxn>
                      <a:cxn ang="0">
                        <a:pos x="T24" y="T25"/>
                      </a:cxn>
                      <a:cxn ang="0">
                        <a:pos x="T26" y="T27"/>
                      </a:cxn>
                      <a:cxn ang="0">
                        <a:pos x="T28" y="T29"/>
                      </a:cxn>
                      <a:cxn ang="0">
                        <a:pos x="T30" y="T31"/>
                      </a:cxn>
                      <a:cxn ang="0">
                        <a:pos x="T32" y="T33"/>
                      </a:cxn>
                      <a:cxn ang="0">
                        <a:pos x="T34" y="T35"/>
                      </a:cxn>
                      <a:cxn ang="0">
                        <a:pos x="T36" y="T37"/>
                      </a:cxn>
                    </a:cxnLst>
                    <a:rect l="0" t="0" r="r" b="b"/>
                    <a:pathLst>
                      <a:path w="578" h="461">
                        <a:moveTo>
                          <a:pt x="19" y="461"/>
                        </a:moveTo>
                        <a:cubicBezTo>
                          <a:pt x="24" y="452"/>
                          <a:pt x="44" y="430"/>
                          <a:pt x="49" y="407"/>
                        </a:cubicBezTo>
                        <a:cubicBezTo>
                          <a:pt x="54" y="384"/>
                          <a:pt x="48" y="349"/>
                          <a:pt x="47" y="321"/>
                        </a:cubicBezTo>
                        <a:cubicBezTo>
                          <a:pt x="46" y="293"/>
                          <a:pt x="49" y="256"/>
                          <a:pt x="41" y="237"/>
                        </a:cubicBezTo>
                        <a:cubicBezTo>
                          <a:pt x="33" y="218"/>
                          <a:pt x="2" y="220"/>
                          <a:pt x="1" y="205"/>
                        </a:cubicBezTo>
                        <a:cubicBezTo>
                          <a:pt x="0" y="190"/>
                          <a:pt x="19" y="156"/>
                          <a:pt x="33" y="149"/>
                        </a:cubicBezTo>
                        <a:cubicBezTo>
                          <a:pt x="47" y="142"/>
                          <a:pt x="74" y="162"/>
                          <a:pt x="87" y="161"/>
                        </a:cubicBezTo>
                        <a:cubicBezTo>
                          <a:pt x="100" y="160"/>
                          <a:pt x="103" y="157"/>
                          <a:pt x="110" y="143"/>
                        </a:cubicBezTo>
                        <a:cubicBezTo>
                          <a:pt x="117" y="129"/>
                          <a:pt x="118" y="92"/>
                          <a:pt x="131" y="79"/>
                        </a:cubicBezTo>
                        <a:cubicBezTo>
                          <a:pt x="144" y="66"/>
                          <a:pt x="178" y="77"/>
                          <a:pt x="189" y="65"/>
                        </a:cubicBezTo>
                        <a:cubicBezTo>
                          <a:pt x="200" y="53"/>
                          <a:pt x="187" y="14"/>
                          <a:pt x="200" y="7"/>
                        </a:cubicBezTo>
                        <a:cubicBezTo>
                          <a:pt x="213" y="0"/>
                          <a:pt x="248" y="18"/>
                          <a:pt x="267" y="23"/>
                        </a:cubicBezTo>
                        <a:cubicBezTo>
                          <a:pt x="286" y="28"/>
                          <a:pt x="304" y="27"/>
                          <a:pt x="315" y="39"/>
                        </a:cubicBezTo>
                        <a:cubicBezTo>
                          <a:pt x="326" y="51"/>
                          <a:pt x="325" y="80"/>
                          <a:pt x="336" y="98"/>
                        </a:cubicBezTo>
                        <a:cubicBezTo>
                          <a:pt x="347" y="116"/>
                          <a:pt x="373" y="122"/>
                          <a:pt x="381" y="145"/>
                        </a:cubicBezTo>
                        <a:cubicBezTo>
                          <a:pt x="389" y="168"/>
                          <a:pt x="367" y="212"/>
                          <a:pt x="382" y="234"/>
                        </a:cubicBezTo>
                        <a:cubicBezTo>
                          <a:pt x="397" y="256"/>
                          <a:pt x="443" y="264"/>
                          <a:pt x="473" y="279"/>
                        </a:cubicBezTo>
                        <a:cubicBezTo>
                          <a:pt x="503" y="294"/>
                          <a:pt x="548" y="310"/>
                          <a:pt x="563" y="325"/>
                        </a:cubicBezTo>
                        <a:cubicBezTo>
                          <a:pt x="578" y="340"/>
                          <a:pt x="570" y="355"/>
                          <a:pt x="563" y="370"/>
                        </a:cubicBezTo>
                      </a:path>
                    </a:pathLst>
                  </a:custGeom>
                  <a:grpFill/>
                  <a:ln w="9525">
                    <a:solidFill>
                      <a:srgbClr val="989898"/>
                    </a:solidFill>
                    <a:round/>
                    <a:headEnd/>
                    <a:tailEnd/>
                  </a:ln>
                  <a:effectLst/>
                  <a:extLst>
                    <a:ext uri="{AF507438-7753-43E0-B8FC-AC1667EBCBE1}">
                      <a14:hiddenEffects xmlns:a14="http://schemas.microsoft.com/office/drawing/2010/main">
                        <a:effectLst>
                          <a:outerShdw dist="35921" dir="2700000" algn="ctr" rotWithShape="0">
                            <a:schemeClr val="bg2"/>
                          </a:outerShdw>
                        </a:effectLst>
                      </a14:hiddenEffects>
                    </a:ext>
                  </a:extLst>
                </xdr:spPr>
                <xdr:txBody>
                  <a:bodyPr wrap="square"/>
                  <a:lstStyle>
                    <a:defPPr>
                      <a:defRPr lang="en-US"/>
                    </a:defPPr>
                    <a:lvl1pPr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1pPr>
                    <a:lvl2pPr marL="4572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2pPr>
                    <a:lvl3pPr marL="9144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3pPr>
                    <a:lvl4pPr marL="13716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4pPr>
                    <a:lvl5pPr marL="18288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5pPr>
                    <a:lvl6pPr marL="22860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6pPr>
                    <a:lvl7pPr marL="27432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7pPr>
                    <a:lvl8pPr marL="32004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8pPr>
                    <a:lvl9pPr marL="36576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9pPr>
                  </a:lstStyle>
                  <a:p>
                    <a:pPr marL="0" marR="0" lvl="0" indent="0" defTabSz="91440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/>
                    </a:pPr>
                    <a:endParaRPr kumimoji="0" lang="es-ES" sz="1800" b="0" i="0" u="none" strike="noStrike" kern="0" cap="none" spc="0" normalizeH="0" baseline="0">
                      <a:ln>
                        <a:noFill/>
                      </a:ln>
                      <a:solidFill>
                        <a:srgbClr val="989898"/>
                      </a:solidFill>
                      <a:effectLst/>
                      <a:uLnTx/>
                      <a:uFillTx/>
                      <a:latin typeface="Arial"/>
                      <a:ea typeface="ＭＳ Ｐゴシック"/>
                    </a:endParaRPr>
                  </a:p>
                </xdr:txBody>
              </xdr:sp>
              <xdr:sp macro="" textlink="">
                <xdr:nvSpPr>
                  <xdr:cNvPr id="34" name="Freeform 70">
                    <a:extLst>
                      <a:ext uri="{FF2B5EF4-FFF2-40B4-BE49-F238E27FC236}">
                        <a16:creationId xmlns="" xmlns:a16="http://schemas.microsoft.com/office/drawing/2014/main" id="{00000000-0008-0000-0600-000022000000}"/>
                      </a:ext>
                    </a:extLst>
                  </xdr:cNvPr>
                  <xdr:cNvSpPr>
                    <a:spLocks/>
                  </xdr:cNvSpPr>
                </xdr:nvSpPr>
                <xdr:spPr bwMode="auto">
                  <a:xfrm>
                    <a:off x="1878" y="2478"/>
                    <a:ext cx="186" cy="242"/>
                  </a:xfrm>
                  <a:custGeom>
                    <a:avLst/>
                    <a:gdLst>
                      <a:gd name="T0" fmla="*/ 0 w 186"/>
                      <a:gd name="T1" fmla="*/ 242 h 242"/>
                      <a:gd name="T2" fmla="*/ 49 w 186"/>
                      <a:gd name="T3" fmla="*/ 181 h 242"/>
                      <a:gd name="T4" fmla="*/ 4 w 186"/>
                      <a:gd name="T5" fmla="*/ 136 h 242"/>
                      <a:gd name="T6" fmla="*/ 49 w 186"/>
                      <a:gd name="T7" fmla="*/ 90 h 242"/>
                      <a:gd name="T8" fmla="*/ 140 w 186"/>
                      <a:gd name="T9" fmla="*/ 45 h 242"/>
                      <a:gd name="T10" fmla="*/ 186 w 186"/>
                      <a:gd name="T11" fmla="*/ 0 h 242"/>
                    </a:gdLst>
                    <a:ahLst/>
                    <a:cxnLst>
                      <a:cxn ang="0">
                        <a:pos x="T0" y="T1"/>
                      </a:cxn>
                      <a:cxn ang="0">
                        <a:pos x="T2" y="T3"/>
                      </a:cxn>
                      <a:cxn ang="0">
                        <a:pos x="T4" y="T5"/>
                      </a:cxn>
                      <a:cxn ang="0">
                        <a:pos x="T6" y="T7"/>
                      </a:cxn>
                      <a:cxn ang="0">
                        <a:pos x="T8" y="T9"/>
                      </a:cxn>
                      <a:cxn ang="0">
                        <a:pos x="T10" y="T11"/>
                      </a:cxn>
                    </a:cxnLst>
                    <a:rect l="0" t="0" r="r" b="b"/>
                    <a:pathLst>
                      <a:path w="186" h="242">
                        <a:moveTo>
                          <a:pt x="0" y="242"/>
                        </a:moveTo>
                        <a:cubicBezTo>
                          <a:pt x="8" y="232"/>
                          <a:pt x="48" y="199"/>
                          <a:pt x="49" y="181"/>
                        </a:cubicBezTo>
                        <a:cubicBezTo>
                          <a:pt x="50" y="163"/>
                          <a:pt x="4" y="151"/>
                          <a:pt x="4" y="136"/>
                        </a:cubicBezTo>
                        <a:cubicBezTo>
                          <a:pt x="4" y="121"/>
                          <a:pt x="26" y="105"/>
                          <a:pt x="49" y="90"/>
                        </a:cubicBezTo>
                        <a:cubicBezTo>
                          <a:pt x="72" y="75"/>
                          <a:pt x="117" y="60"/>
                          <a:pt x="140" y="45"/>
                        </a:cubicBezTo>
                        <a:cubicBezTo>
                          <a:pt x="163" y="30"/>
                          <a:pt x="174" y="15"/>
                          <a:pt x="186" y="0"/>
                        </a:cubicBezTo>
                      </a:path>
                    </a:pathLst>
                  </a:custGeom>
                  <a:grpFill/>
                  <a:ln w="9525">
                    <a:solidFill>
                      <a:srgbClr val="989898"/>
                    </a:solidFill>
                    <a:round/>
                    <a:headEnd/>
                    <a:tailEnd/>
                  </a:ln>
                  <a:effectLst/>
                  <a:extLst>
                    <a:ext uri="{AF507438-7753-43E0-B8FC-AC1667EBCBE1}">
                      <a14:hiddenEffects xmlns:a14="http://schemas.microsoft.com/office/drawing/2010/main">
                        <a:effectLst>
                          <a:outerShdw dist="35921" dir="2700000" algn="ctr" rotWithShape="0">
                            <a:schemeClr val="bg2"/>
                          </a:outerShdw>
                        </a:effectLst>
                      </a14:hiddenEffects>
                    </a:ext>
                  </a:extLst>
                </xdr:spPr>
                <xdr:txBody>
                  <a:bodyPr wrap="square"/>
                  <a:lstStyle>
                    <a:defPPr>
                      <a:defRPr lang="en-US"/>
                    </a:defPPr>
                    <a:lvl1pPr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1pPr>
                    <a:lvl2pPr marL="4572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2pPr>
                    <a:lvl3pPr marL="9144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3pPr>
                    <a:lvl4pPr marL="13716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4pPr>
                    <a:lvl5pPr marL="18288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5pPr>
                    <a:lvl6pPr marL="22860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6pPr>
                    <a:lvl7pPr marL="27432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7pPr>
                    <a:lvl8pPr marL="32004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8pPr>
                    <a:lvl9pPr marL="36576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9pPr>
                  </a:lstStyle>
                  <a:p>
                    <a:pPr marL="0" marR="0" lvl="0" indent="0" defTabSz="91440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/>
                    </a:pPr>
                    <a:endParaRPr kumimoji="0" lang="es-ES" sz="1800" b="0" i="0" u="none" strike="noStrike" kern="0" cap="none" spc="0" normalizeH="0" baseline="0">
                      <a:ln>
                        <a:noFill/>
                      </a:ln>
                      <a:solidFill>
                        <a:srgbClr val="989898"/>
                      </a:solidFill>
                      <a:effectLst/>
                      <a:uLnTx/>
                      <a:uFillTx/>
                      <a:latin typeface="Arial"/>
                      <a:ea typeface="ＭＳ Ｐゴシック"/>
                    </a:endParaRPr>
                  </a:p>
                </xdr:txBody>
              </xdr:sp>
              <xdr:sp macro="" textlink="">
                <xdr:nvSpPr>
                  <xdr:cNvPr id="35" name="Freeform 71">
                    <a:extLst>
                      <a:ext uri="{FF2B5EF4-FFF2-40B4-BE49-F238E27FC236}">
                        <a16:creationId xmlns="" xmlns:a16="http://schemas.microsoft.com/office/drawing/2014/main" id="{00000000-0008-0000-0600-000023000000}"/>
                      </a:ext>
                    </a:extLst>
                  </xdr:cNvPr>
                  <xdr:cNvSpPr>
                    <a:spLocks/>
                  </xdr:cNvSpPr>
                </xdr:nvSpPr>
                <xdr:spPr bwMode="auto">
                  <a:xfrm>
                    <a:off x="1460" y="2668"/>
                    <a:ext cx="252" cy="132"/>
                  </a:xfrm>
                  <a:custGeom>
                    <a:avLst/>
                    <a:gdLst>
                      <a:gd name="T0" fmla="*/ 0 w 252"/>
                      <a:gd name="T1" fmla="*/ 10 h 132"/>
                      <a:gd name="T2" fmla="*/ 32 w 252"/>
                      <a:gd name="T3" fmla="*/ 6 h 132"/>
                      <a:gd name="T4" fmla="*/ 70 w 252"/>
                      <a:gd name="T5" fmla="*/ 46 h 132"/>
                      <a:gd name="T6" fmla="*/ 108 w 252"/>
                      <a:gd name="T7" fmla="*/ 46 h 132"/>
                      <a:gd name="T8" fmla="*/ 140 w 252"/>
                      <a:gd name="T9" fmla="*/ 82 h 132"/>
                      <a:gd name="T10" fmla="*/ 186 w 252"/>
                      <a:gd name="T11" fmla="*/ 74 h 132"/>
                      <a:gd name="T12" fmla="*/ 252 w 252"/>
                      <a:gd name="T13" fmla="*/ 132 h 132"/>
                    </a:gdLst>
                    <a:ahLst/>
                    <a:cxnLst>
                      <a:cxn ang="0">
                        <a:pos x="T0" y="T1"/>
                      </a:cxn>
                      <a:cxn ang="0">
                        <a:pos x="T2" y="T3"/>
                      </a:cxn>
                      <a:cxn ang="0">
                        <a:pos x="T4" y="T5"/>
                      </a:cxn>
                      <a:cxn ang="0">
                        <a:pos x="T6" y="T7"/>
                      </a:cxn>
                      <a:cxn ang="0">
                        <a:pos x="T8" y="T9"/>
                      </a:cxn>
                      <a:cxn ang="0">
                        <a:pos x="T10" y="T11"/>
                      </a:cxn>
                      <a:cxn ang="0">
                        <a:pos x="T12" y="T13"/>
                      </a:cxn>
                    </a:cxnLst>
                    <a:rect l="0" t="0" r="r" b="b"/>
                    <a:pathLst>
                      <a:path w="252" h="132">
                        <a:moveTo>
                          <a:pt x="0" y="10"/>
                        </a:moveTo>
                        <a:cubicBezTo>
                          <a:pt x="5" y="9"/>
                          <a:pt x="20" y="0"/>
                          <a:pt x="32" y="6"/>
                        </a:cubicBezTo>
                        <a:cubicBezTo>
                          <a:pt x="44" y="12"/>
                          <a:pt x="57" y="39"/>
                          <a:pt x="70" y="46"/>
                        </a:cubicBezTo>
                        <a:cubicBezTo>
                          <a:pt x="83" y="53"/>
                          <a:pt x="96" y="40"/>
                          <a:pt x="108" y="46"/>
                        </a:cubicBezTo>
                        <a:cubicBezTo>
                          <a:pt x="120" y="52"/>
                          <a:pt x="127" y="77"/>
                          <a:pt x="140" y="82"/>
                        </a:cubicBezTo>
                        <a:cubicBezTo>
                          <a:pt x="153" y="87"/>
                          <a:pt x="167" y="66"/>
                          <a:pt x="186" y="74"/>
                        </a:cubicBezTo>
                        <a:cubicBezTo>
                          <a:pt x="205" y="82"/>
                          <a:pt x="238" y="120"/>
                          <a:pt x="252" y="132"/>
                        </a:cubicBezTo>
                      </a:path>
                    </a:pathLst>
                  </a:custGeom>
                  <a:grpFill/>
                  <a:ln w="9525">
                    <a:solidFill>
                      <a:srgbClr val="989898"/>
                    </a:solidFill>
                    <a:round/>
                    <a:headEnd/>
                    <a:tailEnd/>
                  </a:ln>
                  <a:effectLst/>
                  <a:extLst>
                    <a:ext uri="{AF507438-7753-43E0-B8FC-AC1667EBCBE1}">
                      <a14:hiddenEffects xmlns:a14="http://schemas.microsoft.com/office/drawing/2010/main">
                        <a:effectLst>
                          <a:outerShdw dist="35921" dir="2700000" algn="ctr" rotWithShape="0">
                            <a:schemeClr val="bg2"/>
                          </a:outerShdw>
                        </a:effectLst>
                      </a14:hiddenEffects>
                    </a:ext>
                  </a:extLst>
                </xdr:spPr>
                <xdr:txBody>
                  <a:bodyPr wrap="square"/>
                  <a:lstStyle>
                    <a:defPPr>
                      <a:defRPr lang="en-US"/>
                    </a:defPPr>
                    <a:lvl1pPr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1pPr>
                    <a:lvl2pPr marL="4572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2pPr>
                    <a:lvl3pPr marL="9144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3pPr>
                    <a:lvl4pPr marL="13716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4pPr>
                    <a:lvl5pPr marL="1828800" algn="l" defTabSz="457200" rtl="0" fontAlgn="base">
                      <a:spcBef>
                        <a:spcPct val="0"/>
                      </a:spcBef>
                      <a:spcAft>
                        <a:spcPct val="0"/>
                      </a:spcAft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5pPr>
                    <a:lvl6pPr marL="22860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6pPr>
                    <a:lvl7pPr marL="27432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7pPr>
                    <a:lvl8pPr marL="32004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8pPr>
                    <a:lvl9pPr marL="3657600" algn="l" defTabSz="457200" rtl="0" eaLnBrk="1" latinLnBrk="0" hangingPunct="1">
                      <a:defRPr kern="1200">
                        <a:solidFill>
                          <a:schemeClr val="tx1"/>
                        </a:solidFill>
                        <a:latin typeface="Arial" pitchFamily="-65" charset="0"/>
                        <a:ea typeface="ＭＳ Ｐゴシック" pitchFamily="-65" charset="-128"/>
                        <a:cs typeface="ＭＳ Ｐゴシック" pitchFamily="-65" charset="-128"/>
                      </a:defRPr>
                    </a:lvl9pPr>
                  </a:lstStyle>
                  <a:p>
                    <a:pPr marL="0" marR="0" lvl="0" indent="0" defTabSz="91440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/>
                    </a:pPr>
                    <a:endParaRPr kumimoji="0" lang="es-ES" sz="1800" b="0" i="0" u="none" strike="noStrike" kern="0" cap="none" spc="0" normalizeH="0" baseline="0">
                      <a:ln>
                        <a:noFill/>
                      </a:ln>
                      <a:solidFill>
                        <a:srgbClr val="989898"/>
                      </a:solidFill>
                      <a:effectLst/>
                      <a:uLnTx/>
                      <a:uFillTx/>
                      <a:latin typeface="Arial"/>
                      <a:ea typeface="ＭＳ Ｐゴシック"/>
                    </a:endParaRPr>
                  </a:p>
                </xdr:txBody>
              </xdr:sp>
            </xdr:grpSp>
          </xdr:grpSp>
        </xdr:grpSp>
      </xdr:grpSp>
      <xdr:sp macro="" textlink="">
        <xdr:nvSpPr>
          <xdr:cNvPr id="5" name="Text Box 250">
            <a:extLst>
              <a:ext uri="{FF2B5EF4-FFF2-40B4-BE49-F238E27FC236}">
                <a16:creationId xmlns="" xmlns:a16="http://schemas.microsoft.com/office/drawing/2014/main" id="{00000000-0008-0000-0600-000005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2836240" y="1341709"/>
            <a:ext cx="1312003" cy="353680"/>
          </a:xfrm>
          <a:prstGeom prst="rect">
            <a:avLst/>
          </a:prstGeom>
          <a:grpFill/>
          <a:ln>
            <a:noFill/>
          </a:ln>
          <a:effectLst/>
          <a:extLst>
            <a:ext uri="{91240B29-F687-4F45-9708-019B960494DF}">
              <a14:hiddenLine xmlns:a14="http://schemas.microsoft.com/office/drawing/2010/main" w="9525">
                <a:solidFill>
                  <a:schemeClr val="tx1"/>
                </a:solidFill>
                <a:miter lim="800000"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chemeClr val="bg2"/>
                  </a:outerShdw>
                </a:effectLst>
              </a14:hiddenEffects>
            </a:ext>
          </a:extLst>
        </xdr:spPr>
        <xdr:txBody>
          <a:bodyPr wrap="square">
            <a:spAutoFit/>
          </a:bodyPr>
          <a:lstStyle>
            <a:defPPr>
              <a:defRPr lang="en-US"/>
            </a:defPPr>
            <a:lvl1pPr algn="l" defTabSz="457200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1pPr>
            <a:lvl2pPr marL="457200" algn="l" defTabSz="457200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2pPr>
            <a:lvl3pPr marL="914400" algn="l" defTabSz="457200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3pPr>
            <a:lvl4pPr marL="1371600" algn="l" defTabSz="457200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4pPr>
            <a:lvl5pPr marL="1828800" algn="l" defTabSz="457200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5pPr>
            <a:lvl6pPr marL="2286000" algn="l" defTabSz="457200" rtl="0" eaLnBrk="1" latinLnBrk="0" hangingPunct="1"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6pPr>
            <a:lvl7pPr marL="2743200" algn="l" defTabSz="457200" rtl="0" eaLnBrk="1" latinLnBrk="0" hangingPunct="1"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7pPr>
            <a:lvl8pPr marL="3200400" algn="l" defTabSz="457200" rtl="0" eaLnBrk="1" latinLnBrk="0" hangingPunct="1"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8pPr>
            <a:lvl9pPr marL="3657600" algn="l" defTabSz="457200" rtl="0" eaLnBrk="1" latinLnBrk="0" hangingPunct="1"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9pPr>
          </a:lstStyle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es-ES" sz="1100" b="1" i="0" u="none" strike="noStrike" kern="0" cap="none" spc="0" normalizeH="0" baseline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Calibri" panose="020F0502020204030204" pitchFamily="34" charset="0"/>
                <a:ea typeface="ＭＳ Ｐゴシック"/>
              </a:rPr>
              <a:t>NOROESTE</a:t>
            </a:r>
          </a:p>
        </xdr:txBody>
      </xdr:sp>
      <xdr:sp macro="" textlink="">
        <xdr:nvSpPr>
          <xdr:cNvPr id="6" name="Text Box 270">
            <a:extLst>
              <a:ext uri="{FF2B5EF4-FFF2-40B4-BE49-F238E27FC236}">
                <a16:creationId xmlns="" xmlns:a16="http://schemas.microsoft.com/office/drawing/2014/main" id="{00000000-0008-0000-0600-000006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3469414" y="2444179"/>
            <a:ext cx="1682231" cy="322479"/>
          </a:xfrm>
          <a:prstGeom prst="rect">
            <a:avLst/>
          </a:prstGeom>
          <a:grpFill/>
          <a:ln>
            <a:noFill/>
          </a:ln>
          <a:effectLst/>
          <a:extLst>
            <a:ext uri="{91240B29-F687-4F45-9708-019B960494DF}">
              <a14:hiddenLine xmlns:a14="http://schemas.microsoft.com/office/drawing/2010/main" w="9525">
                <a:solidFill>
                  <a:schemeClr val="tx1"/>
                </a:solidFill>
                <a:miter lim="800000"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chemeClr val="bg2"/>
                  </a:outerShdw>
                </a:effectLst>
              </a14:hiddenEffects>
            </a:ext>
          </a:extLst>
        </xdr:spPr>
        <xdr:txBody>
          <a:bodyPr wrap="square">
            <a:spAutoFit/>
          </a:bodyPr>
          <a:lstStyle>
            <a:defPPr>
              <a:defRPr lang="en-US"/>
            </a:defPPr>
            <a:lvl1pPr algn="l" defTabSz="457200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1pPr>
            <a:lvl2pPr marL="457200" algn="l" defTabSz="457200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2pPr>
            <a:lvl3pPr marL="914400" algn="l" defTabSz="457200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3pPr>
            <a:lvl4pPr marL="1371600" algn="l" defTabSz="457200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4pPr>
            <a:lvl5pPr marL="1828800" algn="l" defTabSz="457200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5pPr>
            <a:lvl6pPr marL="2286000" algn="l" defTabSz="457200" rtl="0" eaLnBrk="1" latinLnBrk="0" hangingPunct="1"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6pPr>
            <a:lvl7pPr marL="2743200" algn="l" defTabSz="457200" rtl="0" eaLnBrk="1" latinLnBrk="0" hangingPunct="1"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7pPr>
            <a:lvl8pPr marL="3200400" algn="l" defTabSz="457200" rtl="0" eaLnBrk="1" latinLnBrk="0" hangingPunct="1"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8pPr>
            <a:lvl9pPr marL="3657600" algn="l" defTabSz="457200" rtl="0" eaLnBrk="1" latinLnBrk="0" hangingPunct="1"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9pPr>
          </a:lstStyle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es-ES" sz="1050" b="1" i="0" u="none" strike="noStrike" kern="0" cap="none" spc="0" normalizeH="0" baseline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Calibri" panose="020F0502020204030204" pitchFamily="34" charset="0"/>
                <a:ea typeface="ＭＳ Ｐゴシック"/>
              </a:rPr>
              <a:t>RESTO CENTRO</a:t>
            </a:r>
          </a:p>
        </xdr:txBody>
      </xdr:sp>
      <xdr:sp macro="" textlink="">
        <xdr:nvSpPr>
          <xdr:cNvPr id="7" name="Text Box 280">
            <a:extLst>
              <a:ext uri="{FF2B5EF4-FFF2-40B4-BE49-F238E27FC236}">
                <a16:creationId xmlns="" xmlns:a16="http://schemas.microsoft.com/office/drawing/2014/main" id="{00000000-0008-0000-0600-000007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3926395" y="4478185"/>
            <a:ext cx="1521123" cy="353680"/>
          </a:xfrm>
          <a:prstGeom prst="rect">
            <a:avLst/>
          </a:prstGeom>
          <a:grpFill/>
          <a:ln>
            <a:noFill/>
          </a:ln>
          <a:effectLst/>
          <a:extLst>
            <a:ext uri="{91240B29-F687-4F45-9708-019B960494DF}">
              <a14:hiddenLine xmlns:a14="http://schemas.microsoft.com/office/drawing/2010/main" w="9525">
                <a:solidFill>
                  <a:schemeClr val="tx1"/>
                </a:solidFill>
                <a:miter lim="800000"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chemeClr val="bg2"/>
                  </a:outerShdw>
                </a:effectLst>
              </a14:hiddenEffects>
            </a:ext>
          </a:extLst>
        </xdr:spPr>
        <xdr:txBody>
          <a:bodyPr wrap="square">
            <a:spAutoFit/>
          </a:bodyPr>
          <a:lstStyle>
            <a:defPPr>
              <a:defRPr lang="en-US"/>
            </a:defPPr>
            <a:lvl1pPr algn="l" defTabSz="457200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1pPr>
            <a:lvl2pPr marL="457200" algn="l" defTabSz="457200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2pPr>
            <a:lvl3pPr marL="914400" algn="l" defTabSz="457200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3pPr>
            <a:lvl4pPr marL="1371600" algn="l" defTabSz="457200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4pPr>
            <a:lvl5pPr marL="1828800" algn="l" defTabSz="457200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5pPr>
            <a:lvl6pPr marL="2286000" algn="l" defTabSz="457200" rtl="0" eaLnBrk="1" latinLnBrk="0" hangingPunct="1"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6pPr>
            <a:lvl7pPr marL="2743200" algn="l" defTabSz="457200" rtl="0" eaLnBrk="1" latinLnBrk="0" hangingPunct="1"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7pPr>
            <a:lvl8pPr marL="3200400" algn="l" defTabSz="457200" rtl="0" eaLnBrk="1" latinLnBrk="0" hangingPunct="1"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8pPr>
            <a:lvl9pPr marL="3657600" algn="l" defTabSz="457200" rtl="0" eaLnBrk="1" latinLnBrk="0" hangingPunct="1"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9pPr>
          </a:lstStyle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es-ES" sz="1100" b="1" i="0" u="none" strike="noStrike" kern="0" cap="none" spc="0" normalizeH="0" baseline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Calibri" panose="020F0502020204030204" pitchFamily="34" charset="0"/>
                <a:ea typeface="ＭＳ Ｐゴシック"/>
              </a:rPr>
              <a:t>ANDALUCÍA</a:t>
            </a:r>
          </a:p>
        </xdr:txBody>
      </xdr:sp>
      <xdr:sp macro="" textlink="">
        <xdr:nvSpPr>
          <xdr:cNvPr id="8" name="Text Box 290">
            <a:extLst>
              <a:ext uri="{FF2B5EF4-FFF2-40B4-BE49-F238E27FC236}">
                <a16:creationId xmlns="" xmlns:a16="http://schemas.microsoft.com/office/drawing/2014/main" id="{00000000-0008-0000-0600-000008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5640399" y="3770515"/>
            <a:ext cx="1220303" cy="343221"/>
          </a:xfrm>
          <a:prstGeom prst="rect">
            <a:avLst/>
          </a:prstGeom>
          <a:grpFill/>
          <a:ln>
            <a:noFill/>
          </a:ln>
          <a:effectLst/>
          <a:extLst>
            <a:ext uri="{91240B29-F687-4F45-9708-019B960494DF}">
              <a14:hiddenLine xmlns:a14="http://schemas.microsoft.com/office/drawing/2010/main" w="9525">
                <a:solidFill>
                  <a:schemeClr val="tx1"/>
                </a:solidFill>
                <a:miter lim="800000"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chemeClr val="bg2"/>
                  </a:outerShdw>
                </a:effectLst>
              </a14:hiddenEffects>
            </a:ext>
          </a:extLst>
        </xdr:spPr>
        <xdr:txBody>
          <a:bodyPr wrap="square">
            <a:spAutoFit/>
          </a:bodyPr>
          <a:lstStyle>
            <a:defPPr>
              <a:defRPr lang="en-US"/>
            </a:defPPr>
            <a:lvl1pPr algn="l" defTabSz="457200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1pPr>
            <a:lvl2pPr marL="457200" algn="l" defTabSz="457200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2pPr>
            <a:lvl3pPr marL="914400" algn="l" defTabSz="457200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3pPr>
            <a:lvl4pPr marL="1371600" algn="l" defTabSz="457200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4pPr>
            <a:lvl5pPr marL="1828800" algn="l" defTabSz="457200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5pPr>
            <a:lvl6pPr marL="2286000" algn="l" defTabSz="457200" rtl="0" eaLnBrk="1" latinLnBrk="0" hangingPunct="1"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6pPr>
            <a:lvl7pPr marL="2743200" algn="l" defTabSz="457200" rtl="0" eaLnBrk="1" latinLnBrk="0" hangingPunct="1"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7pPr>
            <a:lvl8pPr marL="3200400" algn="l" defTabSz="457200" rtl="0" eaLnBrk="1" latinLnBrk="0" hangingPunct="1"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8pPr>
            <a:lvl9pPr marL="3657600" algn="l" defTabSz="457200" rtl="0" eaLnBrk="1" latinLnBrk="0" hangingPunct="1"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9pPr>
          </a:lstStyle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es-ES" sz="1050" b="1" i="0" u="none" strike="noStrike" kern="0" cap="none" spc="0" normalizeH="0" baseline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Calibri" panose="020F0502020204030204" pitchFamily="34" charset="0"/>
                <a:ea typeface="ＭＳ Ｐゴシック"/>
              </a:rPr>
              <a:t>LEVANTE</a:t>
            </a:r>
          </a:p>
        </xdr:txBody>
      </xdr:sp>
      <xdr:sp macro="" textlink="">
        <xdr:nvSpPr>
          <xdr:cNvPr id="9" name="Oval 297">
            <a:extLst>
              <a:ext uri="{FF2B5EF4-FFF2-40B4-BE49-F238E27FC236}">
                <a16:creationId xmlns="" xmlns:a16="http://schemas.microsoft.com/office/drawing/2014/main" id="{00000000-0008-0000-0600-000009000000}"/>
              </a:ext>
            </a:extLst>
          </xdr:cNvPr>
          <xdr:cNvSpPr>
            <a:spLocks/>
          </xdr:cNvSpPr>
        </xdr:nvSpPr>
        <xdr:spPr bwMode="auto">
          <a:xfrm>
            <a:off x="4925033" y="2799944"/>
            <a:ext cx="264658" cy="261096"/>
          </a:xfrm>
          <a:prstGeom prst="ellipse">
            <a:avLst/>
          </a:prstGeom>
          <a:grpFill/>
          <a:ln w="25400">
            <a:solidFill>
              <a:srgbClr val="C0C0C0">
                <a:alpha val="0"/>
              </a:srgbClr>
            </a:solidFill>
            <a:miter lim="800000"/>
            <a:headEnd/>
            <a:tailEnd/>
          </a:ln>
        </xdr:spPr>
        <xdr:txBody>
          <a:bodyPr wrap="square" lIns="0" tIns="0" rIns="0" bIns="0"/>
          <a:lstStyle>
            <a:defPPr>
              <a:defRPr lang="en-US"/>
            </a:defPPr>
            <a:lvl1pPr algn="l" defTabSz="457200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1pPr>
            <a:lvl2pPr marL="457200" algn="l" defTabSz="457200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2pPr>
            <a:lvl3pPr marL="914400" algn="l" defTabSz="457200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3pPr>
            <a:lvl4pPr marL="1371600" algn="l" defTabSz="457200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4pPr>
            <a:lvl5pPr marL="1828800" algn="l" defTabSz="457200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5pPr>
            <a:lvl6pPr marL="2286000" algn="l" defTabSz="457200" rtl="0" eaLnBrk="1" latinLnBrk="0" hangingPunct="1"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6pPr>
            <a:lvl7pPr marL="2743200" algn="l" defTabSz="457200" rtl="0" eaLnBrk="1" latinLnBrk="0" hangingPunct="1"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7pPr>
            <a:lvl8pPr marL="3200400" algn="l" defTabSz="457200" rtl="0" eaLnBrk="1" latinLnBrk="0" hangingPunct="1"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8pPr>
            <a:lvl9pPr marL="3657600" algn="l" defTabSz="457200" rtl="0" eaLnBrk="1" latinLnBrk="0" hangingPunct="1"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9pPr>
          </a:lstStyle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s-ES" sz="1800" b="0" i="0" u="none" strike="noStrike" kern="0" cap="none" spc="0" normalizeH="0" baseline="0">
              <a:ln>
                <a:noFill/>
              </a:ln>
              <a:solidFill>
                <a:srgbClr val="989898"/>
              </a:solidFill>
              <a:effectLst/>
              <a:uLnTx/>
              <a:uFillTx/>
              <a:latin typeface="Arial"/>
              <a:ea typeface="ＭＳ Ｐゴシック"/>
            </a:endParaRPr>
          </a:p>
        </xdr:txBody>
      </xdr:sp>
      <xdr:sp macro="" textlink="">
        <xdr:nvSpPr>
          <xdr:cNvPr id="10" name="Text Box 311">
            <a:extLst>
              <a:ext uri="{FF2B5EF4-FFF2-40B4-BE49-F238E27FC236}">
                <a16:creationId xmlns="" xmlns:a16="http://schemas.microsoft.com/office/drawing/2014/main" id="{00000000-0008-0000-0600-00000A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6286366" y="1700840"/>
            <a:ext cx="2365906" cy="343221"/>
          </a:xfrm>
          <a:prstGeom prst="rect">
            <a:avLst/>
          </a:prstGeom>
          <a:grpFill/>
          <a:ln>
            <a:noFill/>
          </a:ln>
          <a:effectLst/>
          <a:extLst>
            <a:ext uri="{91240B29-F687-4F45-9708-019B960494DF}">
              <a14:hiddenLine xmlns:a14="http://schemas.microsoft.com/office/drawing/2010/main" w="9525">
                <a:solidFill>
                  <a:schemeClr val="tx1"/>
                </a:solidFill>
                <a:miter lim="800000"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chemeClr val="bg2"/>
                  </a:outerShdw>
                </a:effectLst>
              </a14:hiddenEffects>
            </a:ext>
          </a:extLst>
        </xdr:spPr>
        <xdr:txBody>
          <a:bodyPr wrap="square">
            <a:spAutoFit/>
          </a:bodyPr>
          <a:lstStyle>
            <a:defPPr>
              <a:defRPr lang="en-US"/>
            </a:defPPr>
            <a:lvl1pPr algn="l" defTabSz="457200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1pPr>
            <a:lvl2pPr marL="457200" algn="l" defTabSz="457200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2pPr>
            <a:lvl3pPr marL="914400" algn="l" defTabSz="457200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3pPr>
            <a:lvl4pPr marL="1371600" algn="l" defTabSz="457200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4pPr>
            <a:lvl5pPr marL="1828800" algn="l" defTabSz="457200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5pPr>
            <a:lvl6pPr marL="2286000" algn="l" defTabSz="457200" rtl="0" eaLnBrk="1" latinLnBrk="0" hangingPunct="1"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6pPr>
            <a:lvl7pPr marL="2743200" algn="l" defTabSz="457200" rtl="0" eaLnBrk="1" latinLnBrk="0" hangingPunct="1"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7pPr>
            <a:lvl8pPr marL="3200400" algn="l" defTabSz="457200" rtl="0" eaLnBrk="1" latinLnBrk="0" hangingPunct="1"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8pPr>
            <a:lvl9pPr marL="3657600" algn="l" defTabSz="457200" rtl="0" eaLnBrk="1" latinLnBrk="0" hangingPunct="1"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9pPr>
          </a:lstStyle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es-ES" sz="1050" b="1" i="0" u="none" strike="noStrike" kern="0" cap="none" spc="0" normalizeH="0" baseline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Calibri" panose="020F0502020204030204" pitchFamily="34" charset="0"/>
                <a:ea typeface="ＭＳ Ｐゴシック"/>
              </a:rPr>
              <a:t>REST. CAT/ARAGÓN</a:t>
            </a:r>
          </a:p>
        </xdr:txBody>
      </xdr:sp>
      <xdr:sp macro="" textlink="">
        <xdr:nvSpPr>
          <xdr:cNvPr id="11" name="Oval 335">
            <a:extLst>
              <a:ext uri="{FF2B5EF4-FFF2-40B4-BE49-F238E27FC236}">
                <a16:creationId xmlns="" xmlns:a16="http://schemas.microsoft.com/office/drawing/2014/main" id="{00000000-0008-0000-0600-00000B000000}"/>
              </a:ext>
            </a:extLst>
          </xdr:cNvPr>
          <xdr:cNvSpPr>
            <a:spLocks/>
          </xdr:cNvSpPr>
        </xdr:nvSpPr>
        <xdr:spPr bwMode="auto">
          <a:xfrm>
            <a:off x="7584843" y="2091473"/>
            <a:ext cx="264658" cy="261096"/>
          </a:xfrm>
          <a:prstGeom prst="ellipse">
            <a:avLst/>
          </a:prstGeom>
          <a:grpFill/>
          <a:ln w="25400">
            <a:solidFill>
              <a:srgbClr val="C0C0C0">
                <a:alpha val="0"/>
              </a:srgbClr>
            </a:solidFill>
            <a:miter lim="800000"/>
            <a:headEnd/>
            <a:tailEnd/>
          </a:ln>
        </xdr:spPr>
        <xdr:txBody>
          <a:bodyPr wrap="square" lIns="0" tIns="0" rIns="0" bIns="0"/>
          <a:lstStyle>
            <a:defPPr>
              <a:defRPr lang="en-US"/>
            </a:defPPr>
            <a:lvl1pPr algn="l" defTabSz="457200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1pPr>
            <a:lvl2pPr marL="457200" algn="l" defTabSz="457200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2pPr>
            <a:lvl3pPr marL="914400" algn="l" defTabSz="457200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3pPr>
            <a:lvl4pPr marL="1371600" algn="l" defTabSz="457200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4pPr>
            <a:lvl5pPr marL="1828800" algn="l" defTabSz="457200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5pPr>
            <a:lvl6pPr marL="2286000" algn="l" defTabSz="457200" rtl="0" eaLnBrk="1" latinLnBrk="0" hangingPunct="1"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6pPr>
            <a:lvl7pPr marL="2743200" algn="l" defTabSz="457200" rtl="0" eaLnBrk="1" latinLnBrk="0" hangingPunct="1"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7pPr>
            <a:lvl8pPr marL="3200400" algn="l" defTabSz="457200" rtl="0" eaLnBrk="1" latinLnBrk="0" hangingPunct="1"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8pPr>
            <a:lvl9pPr marL="3657600" algn="l" defTabSz="457200" rtl="0" eaLnBrk="1" latinLnBrk="0" hangingPunct="1"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9pPr>
          </a:lstStyle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s-ES" sz="1800" b="0" i="0" u="none" strike="noStrike" kern="0" cap="none" spc="0" normalizeH="0" baseline="0">
              <a:ln>
                <a:noFill/>
              </a:ln>
              <a:solidFill>
                <a:srgbClr val="989898"/>
              </a:solidFill>
              <a:effectLst/>
              <a:uLnTx/>
              <a:uFillTx/>
              <a:latin typeface="Arial"/>
              <a:ea typeface="ＭＳ Ｐゴシック"/>
            </a:endParaRPr>
          </a:p>
        </xdr:txBody>
      </xdr:sp>
      <xdr:grpSp>
        <xdr:nvGrpSpPr>
          <xdr:cNvPr id="12" name="Group 353">
            <a:extLst>
              <a:ext uri="{FF2B5EF4-FFF2-40B4-BE49-F238E27FC236}">
                <a16:creationId xmlns="" xmlns:a16="http://schemas.microsoft.com/office/drawing/2014/main" id="{00000000-0008-0000-0600-00000C000000}"/>
              </a:ext>
            </a:extLst>
          </xdr:cNvPr>
          <xdr:cNvGrpSpPr>
            <a:grpSpLocks/>
          </xdr:cNvGrpSpPr>
        </xdr:nvGrpSpPr>
        <xdr:grpSpPr bwMode="auto">
          <a:xfrm>
            <a:off x="4516467" y="2835048"/>
            <a:ext cx="1194267" cy="329803"/>
            <a:chOff x="2128" y="1750"/>
            <a:chExt cx="722" cy="216"/>
          </a:xfrm>
          <a:grpFill/>
        </xdr:grpSpPr>
        <xdr:sp macro="" textlink="">
          <xdr:nvSpPr>
            <xdr:cNvPr id="16" name="Rectangle 354">
              <a:extLst>
                <a:ext uri="{FF2B5EF4-FFF2-40B4-BE49-F238E27FC236}">
                  <a16:creationId xmlns="" xmlns:a16="http://schemas.microsoft.com/office/drawing/2014/main" id="{00000000-0008-0000-0600-000010000000}"/>
                </a:ext>
              </a:extLst>
            </xdr:cNvPr>
            <xdr:cNvSpPr>
              <a:spLocks/>
            </xdr:cNvSpPr>
          </xdr:nvSpPr>
          <xdr:spPr bwMode="auto">
            <a:xfrm>
              <a:off x="2128" y="1780"/>
              <a:ext cx="722" cy="186"/>
            </a:xfrm>
            <a:prstGeom prst="rect">
              <a:avLst/>
            </a:prstGeom>
            <a:grpFill/>
            <a:ln>
              <a:noFill/>
            </a:ln>
            <a:extLst>
              <a:ext uri="{91240B29-F687-4F45-9708-019B960494DF}">
                <a14:hiddenLine xmlns:a14="http://schemas.microsoft.com/office/drawing/2010/main" w="12700">
                  <a:solidFill>
                    <a:schemeClr val="tx1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wrap="square" lIns="0" tIns="0" rIns="0" bIns="0" anchor="ctr"/>
            <a:lstStyle>
              <a:defPPr>
                <a:defRPr lang="en-US"/>
              </a:defPPr>
              <a:lvl1pPr algn="l" defTabSz="457200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Arial" pitchFamily="-65" charset="0"/>
                  <a:ea typeface="ＭＳ Ｐゴシック" pitchFamily="-65" charset="-128"/>
                  <a:cs typeface="ＭＳ Ｐゴシック" pitchFamily="-65" charset="-128"/>
                </a:defRPr>
              </a:lvl1pPr>
              <a:lvl2pPr marL="457200" algn="l" defTabSz="457200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Arial" pitchFamily="-65" charset="0"/>
                  <a:ea typeface="ＭＳ Ｐゴシック" pitchFamily="-65" charset="-128"/>
                  <a:cs typeface="ＭＳ Ｐゴシック" pitchFamily="-65" charset="-128"/>
                </a:defRPr>
              </a:lvl2pPr>
              <a:lvl3pPr marL="914400" algn="l" defTabSz="457200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Arial" pitchFamily="-65" charset="0"/>
                  <a:ea typeface="ＭＳ Ｐゴシック" pitchFamily="-65" charset="-128"/>
                  <a:cs typeface="ＭＳ Ｐゴシック" pitchFamily="-65" charset="-128"/>
                </a:defRPr>
              </a:lvl3pPr>
              <a:lvl4pPr marL="1371600" algn="l" defTabSz="457200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Arial" pitchFamily="-65" charset="0"/>
                  <a:ea typeface="ＭＳ Ｐゴシック" pitchFamily="-65" charset="-128"/>
                  <a:cs typeface="ＭＳ Ｐゴシック" pitchFamily="-65" charset="-128"/>
                </a:defRPr>
              </a:lvl4pPr>
              <a:lvl5pPr marL="1828800" algn="l" defTabSz="457200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Arial" pitchFamily="-65" charset="0"/>
                  <a:ea typeface="ＭＳ Ｐゴシック" pitchFamily="-65" charset="-128"/>
                  <a:cs typeface="ＭＳ Ｐゴシック" pitchFamily="-65" charset="-128"/>
                </a:defRPr>
              </a:lvl5pPr>
              <a:lvl6pPr marL="2286000" algn="l" defTabSz="457200" rtl="0" eaLnBrk="1" latinLnBrk="0" hangingPunct="1">
                <a:defRPr kern="1200">
                  <a:solidFill>
                    <a:schemeClr val="tx1"/>
                  </a:solidFill>
                  <a:latin typeface="Arial" pitchFamily="-65" charset="0"/>
                  <a:ea typeface="ＭＳ Ｐゴシック" pitchFamily="-65" charset="-128"/>
                  <a:cs typeface="ＭＳ Ｐゴシック" pitchFamily="-65" charset="-128"/>
                </a:defRPr>
              </a:lvl6pPr>
              <a:lvl7pPr marL="2743200" algn="l" defTabSz="457200" rtl="0" eaLnBrk="1" latinLnBrk="0" hangingPunct="1">
                <a:defRPr kern="1200">
                  <a:solidFill>
                    <a:schemeClr val="tx1"/>
                  </a:solidFill>
                  <a:latin typeface="Arial" pitchFamily="-65" charset="0"/>
                  <a:ea typeface="ＭＳ Ｐゴシック" pitchFamily="-65" charset="-128"/>
                  <a:cs typeface="ＭＳ Ｐゴシック" pitchFamily="-65" charset="-128"/>
                </a:defRPr>
              </a:lvl7pPr>
              <a:lvl8pPr marL="3200400" algn="l" defTabSz="457200" rtl="0" eaLnBrk="1" latinLnBrk="0" hangingPunct="1">
                <a:defRPr kern="1200">
                  <a:solidFill>
                    <a:schemeClr val="tx1"/>
                  </a:solidFill>
                  <a:latin typeface="Arial" pitchFamily="-65" charset="0"/>
                  <a:ea typeface="ＭＳ Ｐゴシック" pitchFamily="-65" charset="-128"/>
                  <a:cs typeface="ＭＳ Ｐゴシック" pitchFamily="-65" charset="-128"/>
                </a:defRPr>
              </a:lvl8pPr>
              <a:lvl9pPr marL="3657600" algn="l" defTabSz="457200" rtl="0" eaLnBrk="1" latinLnBrk="0" hangingPunct="1">
                <a:defRPr kern="1200">
                  <a:solidFill>
                    <a:schemeClr val="tx1"/>
                  </a:solidFill>
                  <a:latin typeface="Arial" pitchFamily="-65" charset="0"/>
                  <a:ea typeface="ＭＳ Ｐゴシック" pitchFamily="-65" charset="-128"/>
                  <a:cs typeface="ＭＳ Ｐゴシック" pitchFamily="-65" charset="-128"/>
                </a:defRPr>
              </a:lvl9pPr>
            </a:lstStyle>
            <a:p>
              <a:pPr marL="0" marR="0" lvl="0" indent="0" algn="ctr" defTabSz="665163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n-US" sz="1050" b="1" i="0" u="none" strike="noStrike" kern="0" cap="none" spc="0" normalizeH="0" baseline="0">
                  <a:ln>
                    <a:noFill/>
                  </a:ln>
                  <a:solidFill>
                    <a:srgbClr val="000000"/>
                  </a:solidFill>
                  <a:effectLst/>
                  <a:uLnTx/>
                  <a:uFillTx/>
                  <a:latin typeface="Calibri" panose="020F0502020204030204" pitchFamily="34" charset="0"/>
                  <a:ea typeface="ＭＳ Ｐゴシック"/>
                  <a:sym typeface="Arial Black" pitchFamily="34" charset="0"/>
                </a:rPr>
                <a:t>AMM</a:t>
              </a:r>
            </a:p>
          </xdr:txBody>
        </xdr:sp>
        <xdr:sp macro="" textlink="">
          <xdr:nvSpPr>
            <xdr:cNvPr id="17" name="Oval 355">
              <a:extLst>
                <a:ext uri="{FF2B5EF4-FFF2-40B4-BE49-F238E27FC236}">
                  <a16:creationId xmlns="" xmlns:a16="http://schemas.microsoft.com/office/drawing/2014/main" id="{00000000-0008-0000-0600-000011000000}"/>
                </a:ext>
              </a:extLst>
            </xdr:cNvPr>
            <xdr:cNvSpPr>
              <a:spLocks/>
            </xdr:cNvSpPr>
          </xdr:nvSpPr>
          <xdr:spPr bwMode="auto">
            <a:xfrm>
              <a:off x="2403" y="1750"/>
              <a:ext cx="105" cy="111"/>
            </a:xfrm>
            <a:prstGeom prst="ellipse">
              <a:avLst/>
            </a:prstGeom>
            <a:grpFill/>
            <a:ln w="25400">
              <a:solidFill>
                <a:srgbClr val="C0C0C0">
                  <a:alpha val="0"/>
                </a:srgbClr>
              </a:solidFill>
              <a:miter lim="800000"/>
              <a:headEnd/>
              <a:tailEnd/>
            </a:ln>
          </xdr:spPr>
          <xdr:txBody>
            <a:bodyPr wrap="square" lIns="0" tIns="0" rIns="0" bIns="0"/>
            <a:lstStyle>
              <a:defPPr>
                <a:defRPr lang="en-US"/>
              </a:defPPr>
              <a:lvl1pPr algn="l" defTabSz="457200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Arial" pitchFamily="-65" charset="0"/>
                  <a:ea typeface="ＭＳ Ｐゴシック" pitchFamily="-65" charset="-128"/>
                  <a:cs typeface="ＭＳ Ｐゴシック" pitchFamily="-65" charset="-128"/>
                </a:defRPr>
              </a:lvl1pPr>
              <a:lvl2pPr marL="457200" algn="l" defTabSz="457200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Arial" pitchFamily="-65" charset="0"/>
                  <a:ea typeface="ＭＳ Ｐゴシック" pitchFamily="-65" charset="-128"/>
                  <a:cs typeface="ＭＳ Ｐゴシック" pitchFamily="-65" charset="-128"/>
                </a:defRPr>
              </a:lvl2pPr>
              <a:lvl3pPr marL="914400" algn="l" defTabSz="457200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Arial" pitchFamily="-65" charset="0"/>
                  <a:ea typeface="ＭＳ Ｐゴシック" pitchFamily="-65" charset="-128"/>
                  <a:cs typeface="ＭＳ Ｐゴシック" pitchFamily="-65" charset="-128"/>
                </a:defRPr>
              </a:lvl3pPr>
              <a:lvl4pPr marL="1371600" algn="l" defTabSz="457200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Arial" pitchFamily="-65" charset="0"/>
                  <a:ea typeface="ＭＳ Ｐゴシック" pitchFamily="-65" charset="-128"/>
                  <a:cs typeface="ＭＳ Ｐゴシック" pitchFamily="-65" charset="-128"/>
                </a:defRPr>
              </a:lvl4pPr>
              <a:lvl5pPr marL="1828800" algn="l" defTabSz="457200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Arial" pitchFamily="-65" charset="0"/>
                  <a:ea typeface="ＭＳ Ｐゴシック" pitchFamily="-65" charset="-128"/>
                  <a:cs typeface="ＭＳ Ｐゴシック" pitchFamily="-65" charset="-128"/>
                </a:defRPr>
              </a:lvl5pPr>
              <a:lvl6pPr marL="2286000" algn="l" defTabSz="457200" rtl="0" eaLnBrk="1" latinLnBrk="0" hangingPunct="1">
                <a:defRPr kern="1200">
                  <a:solidFill>
                    <a:schemeClr val="tx1"/>
                  </a:solidFill>
                  <a:latin typeface="Arial" pitchFamily="-65" charset="0"/>
                  <a:ea typeface="ＭＳ Ｐゴシック" pitchFamily="-65" charset="-128"/>
                  <a:cs typeface="ＭＳ Ｐゴシック" pitchFamily="-65" charset="-128"/>
                </a:defRPr>
              </a:lvl6pPr>
              <a:lvl7pPr marL="2743200" algn="l" defTabSz="457200" rtl="0" eaLnBrk="1" latinLnBrk="0" hangingPunct="1">
                <a:defRPr kern="1200">
                  <a:solidFill>
                    <a:schemeClr val="tx1"/>
                  </a:solidFill>
                  <a:latin typeface="Arial" pitchFamily="-65" charset="0"/>
                  <a:ea typeface="ＭＳ Ｐゴシック" pitchFamily="-65" charset="-128"/>
                  <a:cs typeface="ＭＳ Ｐゴシック" pitchFamily="-65" charset="-128"/>
                </a:defRPr>
              </a:lvl7pPr>
              <a:lvl8pPr marL="3200400" algn="l" defTabSz="457200" rtl="0" eaLnBrk="1" latinLnBrk="0" hangingPunct="1">
                <a:defRPr kern="1200">
                  <a:solidFill>
                    <a:schemeClr val="tx1"/>
                  </a:solidFill>
                  <a:latin typeface="Arial" pitchFamily="-65" charset="0"/>
                  <a:ea typeface="ＭＳ Ｐゴシック" pitchFamily="-65" charset="-128"/>
                  <a:cs typeface="ＭＳ Ｐゴシック" pitchFamily="-65" charset="-128"/>
                </a:defRPr>
              </a:lvl8pPr>
              <a:lvl9pPr marL="3657600" algn="l" defTabSz="457200" rtl="0" eaLnBrk="1" latinLnBrk="0" hangingPunct="1">
                <a:defRPr kern="1200">
                  <a:solidFill>
                    <a:schemeClr val="tx1"/>
                  </a:solidFill>
                  <a:latin typeface="Arial" pitchFamily="-65" charset="0"/>
                  <a:ea typeface="ＭＳ Ｐゴシック" pitchFamily="-65" charset="-128"/>
                  <a:cs typeface="ＭＳ Ｐゴシック" pitchFamily="-65" charset="-128"/>
                </a:defRPr>
              </a:lvl9pPr>
            </a:lstStyle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endParaRPr kumimoji="0" lang="es-ES" sz="1800" b="0" i="0" u="none" strike="noStrike" kern="0" cap="none" spc="0" normalizeH="0" baseline="0">
                <a:ln>
                  <a:noFill/>
                </a:ln>
                <a:solidFill>
                  <a:srgbClr val="989898"/>
                </a:solidFill>
                <a:effectLst/>
                <a:uLnTx/>
                <a:uFillTx/>
                <a:latin typeface="Arial"/>
                <a:ea typeface="ＭＳ Ｐゴシック"/>
              </a:endParaRPr>
            </a:p>
          </xdr:txBody>
        </xdr:sp>
      </xdr:grpSp>
      <xdr:sp macro="" textlink="">
        <xdr:nvSpPr>
          <xdr:cNvPr id="13" name="Rectangle 357">
            <a:extLst>
              <a:ext uri="{FF2B5EF4-FFF2-40B4-BE49-F238E27FC236}">
                <a16:creationId xmlns="" xmlns:a16="http://schemas.microsoft.com/office/drawing/2014/main" id="{00000000-0008-0000-0600-00000D000000}"/>
              </a:ext>
            </a:extLst>
          </xdr:cNvPr>
          <xdr:cNvSpPr>
            <a:spLocks/>
          </xdr:cNvSpPr>
        </xdr:nvSpPr>
        <xdr:spPr bwMode="auto">
          <a:xfrm>
            <a:off x="7323000" y="2053508"/>
            <a:ext cx="676415" cy="313010"/>
          </a:xfrm>
          <a:prstGeom prst="rect">
            <a:avLst/>
          </a:prstGeom>
          <a:grpFill/>
          <a:ln>
            <a:noFill/>
          </a:ln>
          <a:extLst>
            <a:ext uri="{91240B29-F687-4F45-9708-019B960494DF}">
              <a14:hiddenLine xmlns:a14="http://schemas.microsoft.com/office/drawing/2010/main" w="12700">
                <a:solidFill>
                  <a:schemeClr val="tx1"/>
                </a:solidFill>
                <a:miter lim="800000"/>
                <a:headEnd/>
                <a:tailEnd/>
              </a14:hiddenLine>
            </a:ext>
          </a:extLst>
        </xdr:spPr>
        <xdr:txBody>
          <a:bodyPr wrap="square" lIns="0" tIns="0" rIns="0" bIns="0" anchor="ctr"/>
          <a:lstStyle>
            <a:defPPr>
              <a:defRPr lang="en-US"/>
            </a:defPPr>
            <a:lvl1pPr algn="l" defTabSz="457200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1pPr>
            <a:lvl2pPr marL="457200" algn="l" defTabSz="457200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2pPr>
            <a:lvl3pPr marL="914400" algn="l" defTabSz="457200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3pPr>
            <a:lvl4pPr marL="1371600" algn="l" defTabSz="457200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4pPr>
            <a:lvl5pPr marL="1828800" algn="l" defTabSz="457200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5pPr>
            <a:lvl6pPr marL="2286000" algn="l" defTabSz="457200" rtl="0" eaLnBrk="1" latinLnBrk="0" hangingPunct="1"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6pPr>
            <a:lvl7pPr marL="2743200" algn="l" defTabSz="457200" rtl="0" eaLnBrk="1" latinLnBrk="0" hangingPunct="1"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7pPr>
            <a:lvl8pPr marL="3200400" algn="l" defTabSz="457200" rtl="0" eaLnBrk="1" latinLnBrk="0" hangingPunct="1"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8pPr>
            <a:lvl9pPr marL="3657600" algn="l" defTabSz="457200" rtl="0" eaLnBrk="1" latinLnBrk="0" hangingPunct="1"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9pPr>
          </a:lstStyle>
          <a:p>
            <a:pPr marL="0" marR="0" lvl="0" indent="0" algn="r" defTabSz="665163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en-US" sz="1050" b="1" i="0" u="none" strike="noStrike" kern="0" cap="none" spc="0" normalizeH="0" baseline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Calibri" panose="020F0502020204030204" pitchFamily="34" charset="0"/>
                <a:ea typeface="ＭＳ Ｐゴシック"/>
                <a:sym typeface="Arial Black" pitchFamily="34" charset="0"/>
              </a:rPr>
              <a:t>AMB</a:t>
            </a:r>
          </a:p>
        </xdr:txBody>
      </xdr:sp>
      <xdr:sp macro="" textlink="">
        <xdr:nvSpPr>
          <xdr:cNvPr id="14" name="Oval 358">
            <a:extLst>
              <a:ext uri="{FF2B5EF4-FFF2-40B4-BE49-F238E27FC236}">
                <a16:creationId xmlns="" xmlns:a16="http://schemas.microsoft.com/office/drawing/2014/main" id="{00000000-0008-0000-0600-00000E000000}"/>
              </a:ext>
            </a:extLst>
          </xdr:cNvPr>
          <xdr:cNvSpPr>
            <a:spLocks/>
          </xdr:cNvSpPr>
        </xdr:nvSpPr>
        <xdr:spPr bwMode="auto">
          <a:xfrm>
            <a:off x="7634465" y="2141860"/>
            <a:ext cx="173683" cy="169483"/>
          </a:xfrm>
          <a:prstGeom prst="ellipse">
            <a:avLst/>
          </a:prstGeom>
          <a:grpFill/>
          <a:ln w="25400">
            <a:solidFill>
              <a:srgbClr val="C0C0C0">
                <a:alpha val="0"/>
              </a:srgbClr>
            </a:solidFill>
            <a:miter lim="800000"/>
            <a:headEnd/>
            <a:tailEnd/>
          </a:ln>
        </xdr:spPr>
        <xdr:txBody>
          <a:bodyPr wrap="square" lIns="0" tIns="0" rIns="0" bIns="0"/>
          <a:lstStyle>
            <a:defPPr>
              <a:defRPr lang="en-US"/>
            </a:defPPr>
            <a:lvl1pPr algn="l" defTabSz="457200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1pPr>
            <a:lvl2pPr marL="457200" algn="l" defTabSz="457200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2pPr>
            <a:lvl3pPr marL="914400" algn="l" defTabSz="457200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3pPr>
            <a:lvl4pPr marL="1371600" algn="l" defTabSz="457200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4pPr>
            <a:lvl5pPr marL="1828800" algn="l" defTabSz="457200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5pPr>
            <a:lvl6pPr marL="2286000" algn="l" defTabSz="457200" rtl="0" eaLnBrk="1" latinLnBrk="0" hangingPunct="1"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6pPr>
            <a:lvl7pPr marL="2743200" algn="l" defTabSz="457200" rtl="0" eaLnBrk="1" latinLnBrk="0" hangingPunct="1"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7pPr>
            <a:lvl8pPr marL="3200400" algn="l" defTabSz="457200" rtl="0" eaLnBrk="1" latinLnBrk="0" hangingPunct="1"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8pPr>
            <a:lvl9pPr marL="3657600" algn="l" defTabSz="457200" rtl="0" eaLnBrk="1" latinLnBrk="0" hangingPunct="1"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9pPr>
          </a:lstStyle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s-ES" sz="1800" b="0" i="0" u="none" strike="noStrike" kern="0" cap="none" spc="0" normalizeH="0" baseline="0">
              <a:ln>
                <a:noFill/>
              </a:ln>
              <a:solidFill>
                <a:srgbClr val="989898"/>
              </a:solidFill>
              <a:effectLst/>
              <a:uLnTx/>
              <a:uFillTx/>
              <a:latin typeface="Arial"/>
              <a:ea typeface="ＭＳ Ｐゴシック"/>
            </a:endParaRPr>
          </a:p>
        </xdr:txBody>
      </xdr:sp>
      <xdr:sp macro="" textlink="">
        <xdr:nvSpPr>
          <xdr:cNvPr id="15" name="Text Box 373">
            <a:extLst>
              <a:ext uri="{FF2B5EF4-FFF2-40B4-BE49-F238E27FC236}">
                <a16:creationId xmlns="" xmlns:a16="http://schemas.microsoft.com/office/drawing/2014/main" id="{00000000-0008-0000-0600-00000F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4813943" y="1389649"/>
            <a:ext cx="1470504" cy="322479"/>
          </a:xfrm>
          <a:prstGeom prst="rect">
            <a:avLst/>
          </a:prstGeom>
          <a:grpFill/>
          <a:ln>
            <a:noFill/>
          </a:ln>
          <a:effectLst/>
          <a:extLst>
            <a:ext uri="{91240B29-F687-4F45-9708-019B960494DF}">
              <a14:hiddenLine xmlns:a14="http://schemas.microsoft.com/office/drawing/2010/main" w="9525">
                <a:solidFill>
                  <a:schemeClr val="tx1"/>
                </a:solidFill>
                <a:miter lim="800000"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chemeClr val="bg2"/>
                  </a:outerShdw>
                </a:effectLst>
              </a14:hiddenEffects>
            </a:ext>
          </a:extLst>
        </xdr:spPr>
        <xdr:txBody>
          <a:bodyPr wrap="square">
            <a:spAutoFit/>
          </a:bodyPr>
          <a:lstStyle>
            <a:defPPr>
              <a:defRPr lang="en-US"/>
            </a:defPPr>
            <a:lvl1pPr algn="l" defTabSz="457200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1pPr>
            <a:lvl2pPr marL="457200" algn="l" defTabSz="457200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2pPr>
            <a:lvl3pPr marL="914400" algn="l" defTabSz="457200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3pPr>
            <a:lvl4pPr marL="1371600" algn="l" defTabSz="457200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4pPr>
            <a:lvl5pPr marL="1828800" algn="l" defTabSz="457200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5pPr>
            <a:lvl6pPr marL="2286000" algn="l" defTabSz="457200" rtl="0" eaLnBrk="1" latinLnBrk="0" hangingPunct="1"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6pPr>
            <a:lvl7pPr marL="2743200" algn="l" defTabSz="457200" rtl="0" eaLnBrk="1" latinLnBrk="0" hangingPunct="1"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7pPr>
            <a:lvl8pPr marL="3200400" algn="l" defTabSz="457200" rtl="0" eaLnBrk="1" latinLnBrk="0" hangingPunct="1"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8pPr>
            <a:lvl9pPr marL="3657600" algn="l" defTabSz="457200" rtl="0" eaLnBrk="1" latinLnBrk="0" hangingPunct="1">
              <a:defRPr kern="1200">
                <a:solidFill>
                  <a:schemeClr val="tx1"/>
                </a:solidFill>
                <a:latin typeface="Arial" pitchFamily="-65" charset="0"/>
                <a:ea typeface="ＭＳ Ｐゴシック" pitchFamily="-65" charset="-128"/>
                <a:cs typeface="ＭＳ Ｐゴシック" pitchFamily="-65" charset="-128"/>
              </a:defRPr>
            </a:lvl9pPr>
          </a:lstStyle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es-ES" sz="1100" b="1" i="0" u="none" strike="noStrike" kern="0" cap="none" spc="0" normalizeH="0" baseline="0">
                <a:ln>
                  <a:noFill/>
                </a:ln>
                <a:solidFill>
                  <a:srgbClr val="000000"/>
                </a:solidFill>
                <a:effectLst/>
                <a:uLnTx/>
                <a:uFillTx/>
                <a:latin typeface="Calibri" panose="020F0502020204030204" pitchFamily="34" charset="0"/>
                <a:ea typeface="ＭＳ Ｐゴシック"/>
              </a:rPr>
              <a:t>NORTE CENTRO</a:t>
            </a:r>
          </a:p>
        </xdr:txBody>
      </xdr:sp>
    </xdr:grpSp>
    <xdr:clientData/>
  </xdr:twoCellAnchor>
  <xdr:twoCellAnchor>
    <xdr:from>
      <xdr:col>1</xdr:col>
      <xdr:colOff>0</xdr:colOff>
      <xdr:row>2</xdr:row>
      <xdr:rowOff>19050</xdr:rowOff>
    </xdr:from>
    <xdr:to>
      <xdr:col>1</xdr:col>
      <xdr:colOff>6315074</xdr:colOff>
      <xdr:row>3</xdr:row>
      <xdr:rowOff>6889</xdr:rowOff>
    </xdr:to>
    <xdr:sp macro="" textlink="">
      <xdr:nvSpPr>
        <xdr:cNvPr id="108" name="107 Rectángulo redondeado">
          <a:extLst>
            <a:ext uri="{FF2B5EF4-FFF2-40B4-BE49-F238E27FC236}">
              <a16:creationId xmlns="" xmlns:a16="http://schemas.microsoft.com/office/drawing/2014/main" id="{00000000-0008-0000-0600-00006C000000}"/>
            </a:ext>
          </a:extLst>
        </xdr:cNvPr>
        <xdr:cNvSpPr/>
      </xdr:nvSpPr>
      <xdr:spPr>
        <a:xfrm>
          <a:off x="85725" y="514350"/>
          <a:ext cx="6315074" cy="225964"/>
        </a:xfrm>
        <a:prstGeom prst="roundRect">
          <a:avLst/>
        </a:prstGeom>
        <a:solidFill>
          <a:schemeClr val="tx1">
            <a:lumMod val="65000"/>
            <a:lumOff val="35000"/>
          </a:schemeClr>
        </a:solidFill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200">
              <a:solidFill>
                <a:schemeClr val="bg1"/>
              </a:solidFill>
            </a:rPr>
            <a:t>Periodicidad</a:t>
          </a:r>
        </a:p>
      </xdr:txBody>
    </xdr:sp>
    <xdr:clientData/>
  </xdr:twoCellAnchor>
  <xdr:twoCellAnchor>
    <xdr:from>
      <xdr:col>1</xdr:col>
      <xdr:colOff>0</xdr:colOff>
      <xdr:row>5</xdr:row>
      <xdr:rowOff>66675</xdr:rowOff>
    </xdr:from>
    <xdr:to>
      <xdr:col>1</xdr:col>
      <xdr:colOff>6315074</xdr:colOff>
      <xdr:row>6</xdr:row>
      <xdr:rowOff>54514</xdr:rowOff>
    </xdr:to>
    <xdr:sp macro="" textlink="">
      <xdr:nvSpPr>
        <xdr:cNvPr id="109" name="108 Rectángulo redondeado">
          <a:extLst>
            <a:ext uri="{FF2B5EF4-FFF2-40B4-BE49-F238E27FC236}">
              <a16:creationId xmlns="" xmlns:a16="http://schemas.microsoft.com/office/drawing/2014/main" id="{00000000-0008-0000-0600-00006D000000}"/>
            </a:ext>
          </a:extLst>
        </xdr:cNvPr>
        <xdr:cNvSpPr/>
      </xdr:nvSpPr>
      <xdr:spPr>
        <a:xfrm>
          <a:off x="85725" y="1057275"/>
          <a:ext cx="6315074" cy="225964"/>
        </a:xfrm>
        <a:prstGeom prst="roundRect">
          <a:avLst/>
        </a:prstGeom>
        <a:solidFill>
          <a:schemeClr val="tx1">
            <a:lumMod val="65000"/>
            <a:lumOff val="35000"/>
          </a:schemeClr>
        </a:solidFill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200">
              <a:solidFill>
                <a:schemeClr val="bg1"/>
              </a:solidFill>
            </a:rPr>
            <a:t>Variables</a:t>
          </a:r>
        </a:p>
      </xdr:txBody>
    </xdr:sp>
    <xdr:clientData/>
  </xdr:twoCellAnchor>
  <xdr:twoCellAnchor>
    <xdr:from>
      <xdr:col>1</xdr:col>
      <xdr:colOff>0</xdr:colOff>
      <xdr:row>19</xdr:row>
      <xdr:rowOff>1</xdr:rowOff>
    </xdr:from>
    <xdr:to>
      <xdr:col>1</xdr:col>
      <xdr:colOff>6315074</xdr:colOff>
      <xdr:row>20</xdr:row>
      <xdr:rowOff>47626</xdr:rowOff>
    </xdr:to>
    <xdr:sp macro="" textlink="">
      <xdr:nvSpPr>
        <xdr:cNvPr id="110" name="109 Rectángulo redondeado">
          <a:extLst>
            <a:ext uri="{FF2B5EF4-FFF2-40B4-BE49-F238E27FC236}">
              <a16:creationId xmlns="" xmlns:a16="http://schemas.microsoft.com/office/drawing/2014/main" id="{00000000-0008-0000-0600-00006E000000}"/>
            </a:ext>
          </a:extLst>
        </xdr:cNvPr>
        <xdr:cNvSpPr/>
      </xdr:nvSpPr>
      <xdr:spPr>
        <a:xfrm>
          <a:off x="85725" y="5991226"/>
          <a:ext cx="6315074" cy="285750"/>
        </a:xfrm>
        <a:prstGeom prst="roundRect">
          <a:avLst/>
        </a:prstGeom>
        <a:solidFill>
          <a:schemeClr val="tx1">
            <a:lumMod val="65000"/>
            <a:lumOff val="35000"/>
          </a:schemeClr>
        </a:solidFill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200">
              <a:solidFill>
                <a:schemeClr val="bg1"/>
              </a:solidFill>
            </a:rPr>
            <a:t>Regiones</a:t>
          </a:r>
        </a:p>
      </xdr:txBody>
    </xdr:sp>
    <xdr:clientData/>
  </xdr:twoCellAnchor>
  <xdr:oneCellAnchor>
    <xdr:from>
      <xdr:col>1</xdr:col>
      <xdr:colOff>1654968</xdr:colOff>
      <xdr:row>0</xdr:row>
      <xdr:rowOff>35719</xdr:rowOff>
    </xdr:from>
    <xdr:ext cx="3548063" cy="404812"/>
    <xdr:sp macro="" textlink="">
      <xdr:nvSpPr>
        <xdr:cNvPr id="2" name="1 CuadroTexto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600-000002000000}"/>
            </a:ext>
          </a:extLst>
        </xdr:cNvPr>
        <xdr:cNvSpPr txBox="1"/>
      </xdr:nvSpPr>
      <xdr:spPr>
        <a:xfrm>
          <a:off x="1738312" y="35719"/>
          <a:ext cx="3548063" cy="404812"/>
        </a:xfrm>
        <a:prstGeom prst="rect">
          <a:avLst/>
        </a:prstGeom>
        <a:solidFill>
          <a:schemeClr val="tx1">
            <a:lumMod val="85000"/>
            <a:lumOff val="1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 anchorCtr="1">
          <a:noAutofit/>
        </a:bodyPr>
        <a:lstStyle/>
        <a:p>
          <a:pPr algn="ctr"/>
          <a:r>
            <a:rPr lang="es-ES" sz="1100" b="1">
              <a:solidFill>
                <a:schemeClr val="bg1"/>
              </a:solidFill>
            </a:rPr>
            <a:t>Volver a Menú</a:t>
          </a:r>
        </a:p>
      </xdr:txBody>
    </xdr:sp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1606551</xdr:colOff>
      <xdr:row>1</xdr:row>
      <xdr:rowOff>38035</xdr:rowOff>
    </xdr:to>
    <xdr:pic>
      <xdr:nvPicPr>
        <xdr:cNvPr id="111" name="Imagen 110">
          <a:extLst>
            <a:ext uri="{FF2B5EF4-FFF2-40B4-BE49-F238E27FC236}">
              <a16:creationId xmlns="" xmlns:a16="http://schemas.microsoft.com/office/drawing/2014/main" id="{71C3F218-8B6F-457C-ACFE-6D504A1F0A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1695451" cy="495235"/>
        </a:xfrm>
        <a:prstGeom prst="rect">
          <a:avLst/>
        </a:prstGeom>
      </xdr:spPr>
    </xdr:pic>
    <xdr:clientData/>
  </xdr:twoCellAnchor>
  <xdr:twoCellAnchor>
    <xdr:from>
      <xdr:col>1</xdr:col>
      <xdr:colOff>5254625</xdr:colOff>
      <xdr:row>0</xdr:row>
      <xdr:rowOff>63500</xdr:rowOff>
    </xdr:from>
    <xdr:to>
      <xdr:col>2</xdr:col>
      <xdr:colOff>230190</xdr:colOff>
      <xdr:row>0</xdr:row>
      <xdr:rowOff>428623</xdr:rowOff>
    </xdr:to>
    <xdr:sp macro="" textlink="">
      <xdr:nvSpPr>
        <xdr:cNvPr id="112" name="4 Rectángulo redondeado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827E7F5-6BBD-41B4-9BBB-1E336A3BEDF7}"/>
            </a:ext>
          </a:extLst>
        </xdr:cNvPr>
        <xdr:cNvSpPr/>
      </xdr:nvSpPr>
      <xdr:spPr>
        <a:xfrm>
          <a:off x="5341938" y="63500"/>
          <a:ext cx="1595440" cy="365123"/>
        </a:xfrm>
        <a:prstGeom prst="roundRect">
          <a:avLst/>
        </a:prstGeom>
        <a:solidFill>
          <a:srgbClr val="92D400"/>
        </a:solidFill>
        <a:ln w="9525" cap="flat" cmpd="sng" algn="ctr">
          <a:solidFill>
            <a:sysClr val="window" lastClr="FFFFFF">
              <a:lumMod val="95000"/>
            </a:sysClr>
          </a:solidFill>
          <a:prstDash val="solid"/>
        </a:ln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/>
          <a:lightRig rig="threePt" dir="t"/>
        </a:scene3d>
        <a:sp3d>
          <a:bevelT/>
        </a:sp3d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ES" sz="1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Volver a Menú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I13"/>
  <sheetViews>
    <sheetView showGridLines="0" tabSelected="1" zoomScale="70" zoomScaleNormal="70" workbookViewId="0"/>
  </sheetViews>
  <sheetFormatPr baseColWidth="10" defaultColWidth="11.42578125" defaultRowHeight="15" x14ac:dyDescent="0.25"/>
  <cols>
    <col min="1" max="1" width="11.42578125" style="14" customWidth="1"/>
    <col min="2" max="2" width="7" style="14" customWidth="1"/>
    <col min="3" max="3" width="31.140625" style="14" customWidth="1"/>
    <col min="4" max="7" width="11.42578125" style="14"/>
    <col min="8" max="8" width="7" style="14" customWidth="1"/>
    <col min="9" max="16384" width="11.42578125" style="14"/>
  </cols>
  <sheetData>
    <row r="1" spans="1:9" x14ac:dyDescent="0.25">
      <c r="A1" s="18"/>
      <c r="B1" s="18"/>
      <c r="C1" s="18"/>
      <c r="D1" s="18"/>
      <c r="E1" s="18"/>
      <c r="F1" s="18"/>
      <c r="G1" s="18"/>
      <c r="H1" s="18"/>
      <c r="I1" s="18"/>
    </row>
    <row r="2" spans="1:9" ht="67.5" customHeight="1" x14ac:dyDescent="0.25">
      <c r="A2" s="173"/>
      <c r="B2" s="173"/>
      <c r="C2" s="173"/>
      <c r="D2" s="173"/>
      <c r="E2" s="173"/>
      <c r="F2" s="173"/>
      <c r="G2" s="18"/>
      <c r="H2" s="18"/>
      <c r="I2" s="18"/>
    </row>
    <row r="3" spans="1:9" x14ac:dyDescent="0.25">
      <c r="A3" s="8"/>
      <c r="B3" s="8"/>
      <c r="C3" s="8"/>
      <c r="D3" s="8"/>
      <c r="E3" s="8"/>
      <c r="F3" s="8"/>
      <c r="G3" s="18"/>
      <c r="H3" s="18"/>
      <c r="I3" s="18"/>
    </row>
    <row r="4" spans="1:9" x14ac:dyDescent="0.25">
      <c r="A4" s="8"/>
      <c r="B4" s="8"/>
      <c r="C4" s="11"/>
      <c r="D4" s="8"/>
      <c r="E4" s="8"/>
      <c r="F4" s="8"/>
      <c r="G4" s="18"/>
      <c r="H4" s="18"/>
      <c r="I4" s="18"/>
    </row>
    <row r="5" spans="1:9" s="17" customFormat="1" ht="30" customHeight="1" x14ac:dyDescent="0.45">
      <c r="A5" s="10"/>
      <c r="B5" s="9"/>
      <c r="C5" s="12"/>
      <c r="D5" s="10"/>
      <c r="E5" s="10"/>
      <c r="F5" s="10"/>
      <c r="G5" s="70"/>
      <c r="H5" s="70"/>
      <c r="I5" s="70"/>
    </row>
    <row r="6" spans="1:9" ht="30" customHeight="1" x14ac:dyDescent="0.25">
      <c r="A6" s="8"/>
      <c r="B6"/>
      <c r="C6"/>
      <c r="D6" s="8"/>
      <c r="E6" s="8"/>
      <c r="F6" s="8"/>
      <c r="G6" s="18"/>
      <c r="H6" s="18"/>
      <c r="I6" s="18"/>
    </row>
    <row r="7" spans="1:9" x14ac:dyDescent="0.25">
      <c r="A7"/>
      <c r="B7"/>
      <c r="C7"/>
      <c r="D7"/>
      <c r="E7"/>
      <c r="F7"/>
      <c r="G7" s="18"/>
      <c r="H7" s="18"/>
      <c r="I7" s="18"/>
    </row>
    <row r="8" spans="1:9" x14ac:dyDescent="0.25">
      <c r="A8"/>
      <c r="B8"/>
      <c r="C8"/>
      <c r="D8"/>
      <c r="E8"/>
      <c r="F8"/>
      <c r="G8" s="18"/>
      <c r="H8" s="18"/>
      <c r="I8" s="18"/>
    </row>
    <row r="9" spans="1:9" ht="28.5" x14ac:dyDescent="0.45">
      <c r="A9"/>
      <c r="B9" s="9"/>
      <c r="C9" s="12"/>
      <c r="D9"/>
      <c r="E9"/>
      <c r="F9"/>
      <c r="G9" s="18"/>
      <c r="H9" s="18"/>
      <c r="I9" s="18"/>
    </row>
    <row r="10" spans="1:9" ht="21" x14ac:dyDescent="0.35">
      <c r="A10"/>
      <c r="B10" s="8"/>
      <c r="C10" s="12"/>
      <c r="D10"/>
      <c r="E10"/>
      <c r="F10"/>
      <c r="G10" s="18"/>
      <c r="H10" s="18"/>
      <c r="I10" s="18"/>
    </row>
    <row r="11" spans="1:9" x14ac:dyDescent="0.25">
      <c r="A11"/>
      <c r="B11"/>
      <c r="C11"/>
      <c r="D11"/>
      <c r="E11"/>
      <c r="F11"/>
      <c r="G11" s="18"/>
      <c r="H11" s="18"/>
      <c r="I11" s="18"/>
    </row>
    <row r="12" spans="1:9" x14ac:dyDescent="0.25">
      <c r="A12"/>
      <c r="B12"/>
      <c r="C12"/>
      <c r="D12"/>
      <c r="E12"/>
      <c r="F12"/>
      <c r="G12" s="18"/>
      <c r="H12" s="18"/>
      <c r="I12" s="18"/>
    </row>
    <row r="13" spans="1:9" x14ac:dyDescent="0.25">
      <c r="A13"/>
      <c r="B13"/>
      <c r="C13"/>
      <c r="D13"/>
      <c r="E13"/>
      <c r="F13"/>
      <c r="G13" s="18"/>
      <c r="H13" s="18"/>
      <c r="I13" s="18"/>
    </row>
  </sheetData>
  <mergeCells count="1">
    <mergeCell ref="A2:F2"/>
  </mergeCells>
  <pageMargins left="0.7" right="0.7" top="0.75" bottom="0.75" header="0.3" footer="0.3"/>
  <pageSetup paperSize="9" scale="85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70"/>
  <sheetViews>
    <sheetView showGridLines="0" showRowColHeaders="0" zoomScale="80" zoomScaleNormal="80" workbookViewId="0"/>
  </sheetViews>
  <sheetFormatPr baseColWidth="10" defaultColWidth="11.42578125" defaultRowHeight="15" x14ac:dyDescent="0.25"/>
  <cols>
    <col min="1" max="1" width="2.42578125" style="14" customWidth="1"/>
    <col min="2" max="2" width="36.140625" style="14" customWidth="1"/>
    <col min="3" max="3" width="14.140625" style="15" customWidth="1"/>
    <col min="4" max="4" width="16.5703125" style="15" customWidth="1"/>
    <col min="5" max="5" width="14.140625" style="15" customWidth="1"/>
    <col min="6" max="6" width="15" style="15" customWidth="1"/>
    <col min="7" max="7" width="14.85546875" style="15" customWidth="1"/>
    <col min="8" max="8" width="15.42578125" style="15" customWidth="1"/>
    <col min="9" max="9" width="14.140625" style="15" customWidth="1"/>
    <col min="10" max="11" width="14.140625" style="14" customWidth="1"/>
    <col min="12" max="12" width="11.7109375" style="14" customWidth="1"/>
    <col min="13" max="16384" width="11.42578125" style="14"/>
  </cols>
  <sheetData>
    <row r="1" spans="1:12" ht="52.5" customHeight="1" x14ac:dyDescent="0.25">
      <c r="A1" s="2"/>
      <c r="B1" s="19"/>
      <c r="C1" s="20"/>
      <c r="D1" s="20"/>
      <c r="E1" s="20"/>
      <c r="F1" s="20"/>
      <c r="G1" s="20"/>
      <c r="H1" s="20"/>
      <c r="I1" s="20"/>
      <c r="J1" s="20"/>
      <c r="K1" s="20"/>
      <c r="L1"/>
    </row>
    <row r="2" spans="1:12" ht="28.5" x14ac:dyDescent="0.45">
      <c r="A2" s="2"/>
      <c r="B2" s="5"/>
      <c r="C2" s="3"/>
      <c r="D2" s="3"/>
      <c r="E2" s="3"/>
      <c r="F2" s="3"/>
      <c r="G2" s="3"/>
      <c r="H2" s="3"/>
      <c r="I2" s="21"/>
      <c r="J2" s="174"/>
      <c r="K2" s="174"/>
      <c r="L2" s="2"/>
    </row>
    <row r="3" spans="1:12" ht="24" customHeight="1" x14ac:dyDescent="0.3">
      <c r="A3" s="2"/>
      <c r="B3" s="28"/>
      <c r="C3" s="3"/>
      <c r="D3" s="3"/>
      <c r="E3" s="3"/>
      <c r="F3" s="3"/>
      <c r="G3" s="3"/>
      <c r="H3" s="3"/>
      <c r="I3" s="21"/>
      <c r="J3" s="174"/>
      <c r="K3" s="174"/>
      <c r="L3" s="2"/>
    </row>
    <row r="4" spans="1:12" x14ac:dyDescent="0.25">
      <c r="A4" s="2"/>
      <c r="B4"/>
      <c r="C4"/>
      <c r="D4"/>
      <c r="E4"/>
      <c r="F4"/>
      <c r="G4"/>
      <c r="H4"/>
      <c r="I4"/>
      <c r="J4"/>
      <c r="K4" s="2"/>
      <c r="L4" s="2"/>
    </row>
    <row r="5" spans="1:12" ht="15.75" thickBot="1" x14ac:dyDescent="0.3">
      <c r="A5" s="2"/>
      <c r="B5" s="26"/>
      <c r="C5" s="27"/>
      <c r="D5" s="27"/>
      <c r="E5" s="27"/>
      <c r="F5" s="27"/>
      <c r="G5" s="27"/>
      <c r="H5" s="27"/>
      <c r="I5" s="27"/>
      <c r="J5" s="27"/>
      <c r="K5" s="27"/>
      <c r="L5" s="2"/>
    </row>
    <row r="6" spans="1:12" ht="53.25" customHeight="1" thickBot="1" x14ac:dyDescent="0.3">
      <c r="A6" s="2"/>
      <c r="B6"/>
      <c r="C6" s="4" t="str">
        <f>datos!B4</f>
        <v>TOTAL SNACKS</v>
      </c>
      <c r="D6" s="4" t="str">
        <f>datos!C4</f>
        <v>PATATAS FRITAS Y OTROS SNACKS SALADOS</v>
      </c>
      <c r="E6" s="150" t="str">
        <f>datos!D4</f>
        <v>PATATAS FRITAS</v>
      </c>
      <c r="F6" s="150" t="str">
        <f>datos!J4</f>
        <v>OTROS SNACKS SALADOS</v>
      </c>
      <c r="G6" s="4" t="str">
        <f>datos!P4</f>
        <v>FRUTOS SECOS</v>
      </c>
      <c r="H6" s="4" t="str">
        <f>datos!V4</f>
        <v>CHOCOLATINAS/CHOCOLATES</v>
      </c>
      <c r="I6" s="4" t="str">
        <f>datos!KJ4</f>
        <v>CHICLES</v>
      </c>
      <c r="J6" s="4" t="str">
        <f>datos!KX4</f>
        <v>CARAMELOS</v>
      </c>
      <c r="K6" s="151" t="str">
        <f>datos!LJ4</f>
        <v>GOLOSINAS</v>
      </c>
      <c r="L6"/>
    </row>
    <row r="7" spans="1:12" s="16" customFormat="1" ht="18" customHeight="1" x14ac:dyDescent="0.25">
      <c r="A7" s="39"/>
      <c r="B7" s="43" t="s">
        <v>58</v>
      </c>
      <c r="C7" s="52">
        <f>+datos!B28/1000000</f>
        <v>233.44918000000001</v>
      </c>
      <c r="D7" s="52">
        <f>+datos!C28/1000000</f>
        <v>77.936250000000001</v>
      </c>
      <c r="E7" s="52">
        <f>+datos!D28/1000000</f>
        <v>42.318750000000001</v>
      </c>
      <c r="F7" s="52">
        <f>+datos!J28/1000000</f>
        <v>35.617489999999997</v>
      </c>
      <c r="G7" s="52">
        <f>+datos!P28/1000000</f>
        <v>14.52402</v>
      </c>
      <c r="H7" s="52">
        <f>+datos!V28/1000000</f>
        <v>28.260069999999999</v>
      </c>
      <c r="I7" s="52">
        <f>+datos!KJ28/1000000</f>
        <v>57.796460000000003</v>
      </c>
      <c r="J7" s="52">
        <f>+datos!KX28/1000000</f>
        <v>33.335900000000002</v>
      </c>
      <c r="K7" s="137">
        <f>+datos!LJ28/1000000</f>
        <v>21.59648</v>
      </c>
      <c r="L7" s="13"/>
    </row>
    <row r="8" spans="1:12" s="16" customFormat="1" ht="18" customHeight="1" x14ac:dyDescent="0.25">
      <c r="A8" s="39"/>
      <c r="B8" s="44" t="s">
        <v>188</v>
      </c>
      <c r="C8" s="53">
        <f>+datos!B36/1000000</f>
        <v>15.927316080000001</v>
      </c>
      <c r="D8" s="53">
        <f>+datos!C36/1000000</f>
        <v>9.1398981599999995</v>
      </c>
      <c r="E8" s="53">
        <f>+datos!D36/1000000</f>
        <v>6.3758296800000007</v>
      </c>
      <c r="F8" s="53">
        <f>+datos!J36/1000000</f>
        <v>2.7640684800000002</v>
      </c>
      <c r="G8" s="53">
        <f>+datos!P36/1000000</f>
        <v>2.1217083600000004</v>
      </c>
      <c r="H8" s="53">
        <f>+datos!V36/1000000</f>
        <v>1.4584054990000002</v>
      </c>
      <c r="I8" s="53">
        <f>+datos!KJ36/1000000</f>
        <v>1.5219721719999997</v>
      </c>
      <c r="J8" s="53">
        <f>+datos!KX36/1000000</f>
        <v>1.1598403390000001</v>
      </c>
      <c r="K8" s="138">
        <f>+datos!LJ36/1000000</f>
        <v>0.52549155000000003</v>
      </c>
      <c r="L8" s="13"/>
    </row>
    <row r="9" spans="1:12" s="16" customFormat="1" ht="18" customHeight="1" x14ac:dyDescent="0.25">
      <c r="A9" s="39"/>
      <c r="B9" s="44" t="s">
        <v>74</v>
      </c>
      <c r="C9" s="53">
        <f>+datos!B27/1000000</f>
        <v>146.93204</v>
      </c>
      <c r="D9" s="53">
        <f>+datos!C27/1000000</f>
        <v>76.284880000000001</v>
      </c>
      <c r="E9" s="53">
        <f>+datos!D27/1000000</f>
        <v>52.271839999999997</v>
      </c>
      <c r="F9" s="53">
        <f>+datos!J27/1000000</f>
        <v>24.01304</v>
      </c>
      <c r="G9" s="53">
        <f>+datos!P27/1000000</f>
        <v>14.302709999999999</v>
      </c>
      <c r="H9" s="53">
        <f>+datos!V27/1000000</f>
        <v>14.903040000000001</v>
      </c>
      <c r="I9" s="53">
        <f>+datos!KJ27/1000000</f>
        <v>19.074940000000002</v>
      </c>
      <c r="J9" s="53">
        <f>+datos!KX27/1000000</f>
        <v>17.311409999999999</v>
      </c>
      <c r="K9" s="138">
        <f>+datos!LJ27/1000000</f>
        <v>5.0550600000000001</v>
      </c>
      <c r="L9" s="13"/>
    </row>
    <row r="10" spans="1:12" s="16" customFormat="1" ht="18" customHeight="1" x14ac:dyDescent="0.25">
      <c r="A10" s="39"/>
      <c r="B10" s="44" t="s">
        <v>189</v>
      </c>
      <c r="C10" s="53">
        <f>+datos!B29</f>
        <v>51.05</v>
      </c>
      <c r="D10" s="53">
        <f>+datos!C29</f>
        <v>33.96</v>
      </c>
      <c r="E10" s="53">
        <f>+datos!D29</f>
        <v>25.19</v>
      </c>
      <c r="F10" s="53">
        <f>+datos!J29</f>
        <v>18.34</v>
      </c>
      <c r="G10" s="53">
        <f>+datos!P29</f>
        <v>10.54</v>
      </c>
      <c r="H10" s="53">
        <f>+datos!V29</f>
        <v>11.02</v>
      </c>
      <c r="I10" s="53">
        <f>+datos!KJ29</f>
        <v>16.96</v>
      </c>
      <c r="J10" s="53">
        <f>+datos!KX29</f>
        <v>10.33</v>
      </c>
      <c r="K10" s="138">
        <f>+datos!LJ29</f>
        <v>6.32</v>
      </c>
      <c r="L10" s="13"/>
    </row>
    <row r="11" spans="1:12" s="16" customFormat="1" ht="18" customHeight="1" x14ac:dyDescent="0.25">
      <c r="A11" s="39"/>
      <c r="B11" s="44" t="s">
        <v>0</v>
      </c>
      <c r="C11" s="53">
        <f>+datos!B32</f>
        <v>5.65</v>
      </c>
      <c r="D11" s="53">
        <f>+datos!C32</f>
        <v>4.66</v>
      </c>
      <c r="E11" s="53">
        <f>+datos!D32</f>
        <v>3.36</v>
      </c>
      <c r="F11" s="53">
        <f>+datos!J32</f>
        <v>4.01</v>
      </c>
      <c r="G11" s="53">
        <f>+datos!P32</f>
        <v>2.71</v>
      </c>
      <c r="H11" s="53">
        <f>+datos!V32</f>
        <v>1.94</v>
      </c>
      <c r="I11" s="53">
        <f>+datos!KJ32</f>
        <v>2.5499999999999998</v>
      </c>
      <c r="J11" s="53">
        <f>+datos!KX32</f>
        <v>2.64</v>
      </c>
      <c r="K11" s="138">
        <f>+datos!LJ32</f>
        <v>1.57</v>
      </c>
      <c r="L11" s="13"/>
    </row>
    <row r="12" spans="1:12" s="16" customFormat="1" ht="18" customHeight="1" x14ac:dyDescent="0.25">
      <c r="A12" s="39"/>
      <c r="B12" s="44" t="s">
        <v>56</v>
      </c>
      <c r="C12" s="53">
        <f>+datos!B31</f>
        <v>13.15</v>
      </c>
      <c r="D12" s="53">
        <f>+datos!C31</f>
        <v>6.43</v>
      </c>
      <c r="E12" s="53">
        <f>+datos!D31</f>
        <v>4.71</v>
      </c>
      <c r="F12" s="53">
        <f>+datos!J31</f>
        <v>5.44</v>
      </c>
      <c r="G12" s="53">
        <f>+datos!P31</f>
        <v>3.86</v>
      </c>
      <c r="H12" s="53">
        <f>+datos!V31</f>
        <v>7.19</v>
      </c>
      <c r="I12" s="53">
        <f>+datos!KJ31</f>
        <v>9.5399999999999991</v>
      </c>
      <c r="J12" s="53">
        <f>+datos!KX31</f>
        <v>9.0399999999999991</v>
      </c>
      <c r="K12" s="138">
        <f>+datos!LJ31</f>
        <v>10.210000000000001</v>
      </c>
      <c r="L12" s="13"/>
    </row>
    <row r="13" spans="1:12" s="16" customFormat="1" ht="18" customHeight="1" x14ac:dyDescent="0.25">
      <c r="A13" s="39"/>
      <c r="B13" s="44" t="s">
        <v>190</v>
      </c>
      <c r="C13" s="53">
        <f>+datos!B37</f>
        <v>0.87409179455546071</v>
      </c>
      <c r="D13" s="53">
        <f>+datos!C37</f>
        <v>0.7539328810785485</v>
      </c>
      <c r="E13" s="53">
        <f>+datos!D37</f>
        <v>0.7090195207985357</v>
      </c>
      <c r="F13" s="53">
        <f>+datos!J37</f>
        <v>0.42216611672390103</v>
      </c>
      <c r="G13" s="53">
        <f>+datos!P37</f>
        <v>0.56387248139323831</v>
      </c>
      <c r="H13" s="53">
        <f>+datos!V37</f>
        <v>0.37086670413294598</v>
      </c>
      <c r="I13" s="53">
        <f>+datos!KJ37</f>
        <v>0.25132603692875943</v>
      </c>
      <c r="J13" s="53">
        <f>+datos!KX37</f>
        <v>0.31454960709786689</v>
      </c>
      <c r="K13" s="138">
        <f>+datos!LJ37</f>
        <v>0.24851964093418405</v>
      </c>
      <c r="L13" s="13"/>
    </row>
    <row r="14" spans="1:12" s="16" customFormat="1" ht="18" customHeight="1" x14ac:dyDescent="0.25">
      <c r="A14" s="39"/>
      <c r="B14" s="44" t="s">
        <v>57</v>
      </c>
      <c r="C14" s="53">
        <f>+datos!B34</f>
        <v>2.33</v>
      </c>
      <c r="D14" s="53">
        <f>+datos!C34</f>
        <v>1.38</v>
      </c>
      <c r="E14" s="53">
        <f>+datos!D34</f>
        <v>1.4</v>
      </c>
      <c r="F14" s="53">
        <f>+datos!J34</f>
        <v>1.36</v>
      </c>
      <c r="G14" s="53">
        <f>+datos!P34</f>
        <v>1.42</v>
      </c>
      <c r="H14" s="53">
        <f>+datos!V34</f>
        <v>3.7</v>
      </c>
      <c r="I14" s="53">
        <f>+datos!KJ34</f>
        <v>3.74</v>
      </c>
      <c r="J14" s="53">
        <f>+datos!KX34</f>
        <v>3.43</v>
      </c>
      <c r="K14" s="138">
        <f>+datos!LJ34</f>
        <v>6.5</v>
      </c>
      <c r="L14" s="13"/>
    </row>
    <row r="15" spans="1:12" s="16" customFormat="1" ht="18" customHeight="1" x14ac:dyDescent="0.25">
      <c r="A15" s="39"/>
      <c r="B15" s="45" t="s">
        <v>72</v>
      </c>
      <c r="C15" s="165">
        <f>datos!B39</f>
        <v>0.44618180167924854</v>
      </c>
      <c r="D15" s="165">
        <f>datos!C39</f>
        <v>0.25604164617003372</v>
      </c>
      <c r="E15" s="165">
        <f>datos!D39</f>
        <v>0.17861007840452342</v>
      </c>
      <c r="F15" s="165">
        <f>datos!J39</f>
        <v>7.7431567765510301E-2</v>
      </c>
      <c r="G15" s="165">
        <f>datos!P39</f>
        <v>5.9436734597830859E-2</v>
      </c>
      <c r="H15" s="165">
        <f>datos!V39</f>
        <v>4.0855219413887811E-2</v>
      </c>
      <c r="I15" s="165">
        <f>datos!KJ39</f>
        <v>4.2635952121359483E-2</v>
      </c>
      <c r="J15" s="165">
        <f>datos!KX39</f>
        <v>3.2491328075363368E-2</v>
      </c>
      <c r="K15" s="166">
        <f>datos!LJ39</f>
        <v>1.5698503524676923E-2</v>
      </c>
      <c r="L15" s="13"/>
    </row>
    <row r="16" spans="1:12" s="16" customFormat="1" ht="18" customHeight="1" x14ac:dyDescent="0.25">
      <c r="A16" s="39"/>
      <c r="B16" s="45" t="s">
        <v>71</v>
      </c>
      <c r="C16" s="53">
        <f>datos!B40</f>
        <v>4.1160985317500778</v>
      </c>
      <c r="D16" s="53">
        <f>datos!C40</f>
        <v>2.1370157425346501</v>
      </c>
      <c r="E16" s="53">
        <f>datos!D40</f>
        <v>1.4643235326745276</v>
      </c>
      <c r="F16" s="53">
        <f>datos!J40</f>
        <v>0.67269220986012235</v>
      </c>
      <c r="G16" s="53">
        <f>datos!P40</f>
        <v>0.40067070212219991</v>
      </c>
      <c r="H16" s="53">
        <f>datos!V40</f>
        <v>0.41748811942318831</v>
      </c>
      <c r="I16" s="53">
        <f>datos!KJ40</f>
        <v>0.5343581463050594</v>
      </c>
      <c r="J16" s="53">
        <f>datos!KX40</f>
        <v>0.4849552846576119</v>
      </c>
      <c r="K16" s="138">
        <f>datos!LJ40</f>
        <v>0.15101456384494349</v>
      </c>
      <c r="L16" s="13"/>
    </row>
    <row r="17" spans="1:15" s="16" customFormat="1" ht="18" customHeight="1" thickBot="1" x14ac:dyDescent="0.3">
      <c r="A17" s="39"/>
      <c r="B17" s="46" t="s">
        <v>187</v>
      </c>
      <c r="C17" s="54">
        <f>+datos!B38</f>
        <v>9.2251600496899293</v>
      </c>
      <c r="D17" s="54">
        <f>+datos!C38</f>
        <v>8.3463599555030488</v>
      </c>
      <c r="E17" s="54">
        <f>+datos!D38</f>
        <v>8.1984373208664501</v>
      </c>
      <c r="F17" s="54">
        <f>+datos!J38</f>
        <v>8.6875705771226048</v>
      </c>
      <c r="G17" s="54">
        <f>+datos!P38</f>
        <v>6.7411291154077357</v>
      </c>
      <c r="H17" s="54">
        <f>+datos!V38</f>
        <v>10.218721754833426</v>
      </c>
      <c r="I17" s="54">
        <f>+datos!KJ38</f>
        <v>12.533041241439992</v>
      </c>
      <c r="J17" s="54">
        <f>+datos!KX38</f>
        <v>14.925683663430505</v>
      </c>
      <c r="K17" s="139">
        <f>+datos!LJ38</f>
        <v>9.6196789463122663</v>
      </c>
      <c r="L17" s="13"/>
    </row>
    <row r="18" spans="1:15" s="16" customFormat="1" ht="18" customHeight="1" x14ac:dyDescent="0.25">
      <c r="A18" s="39"/>
      <c r="B18" s="80"/>
      <c r="C18" s="30"/>
      <c r="D18" s="30"/>
      <c r="E18" s="30"/>
      <c r="F18" s="30"/>
      <c r="G18" s="6"/>
      <c r="H18" s="30"/>
      <c r="I18" s="30"/>
      <c r="J18" s="30"/>
      <c r="K18" s="13"/>
      <c r="L18" s="13"/>
    </row>
    <row r="19" spans="1:15" x14ac:dyDescent="0.25">
      <c r="A19" s="2"/>
      <c r="B19" s="80"/>
      <c r="C19" s="1"/>
      <c r="D19" s="1"/>
      <c r="E19" s="1"/>
      <c r="F19" s="1"/>
      <c r="G19" s="1"/>
      <c r="H19" s="1"/>
      <c r="I19" s="1"/>
      <c r="J19" s="1"/>
      <c r="K19"/>
      <c r="L19"/>
    </row>
    <row r="20" spans="1:15" ht="27.75" customHeight="1" x14ac:dyDescent="0.25">
      <c r="A20" s="2"/>
      <c r="B20" s="24"/>
      <c r="C20" s="25"/>
      <c r="D20" s="25"/>
      <c r="E20" s="25"/>
      <c r="F20" s="25"/>
      <c r="G20" s="25"/>
      <c r="H20" s="25"/>
      <c r="I20" s="25"/>
      <c r="J20" s="25"/>
      <c r="K20" s="25"/>
      <c r="L20" s="18"/>
    </row>
    <row r="21" spans="1:15" ht="27.75" customHeight="1" thickBot="1" x14ac:dyDescent="0.3">
      <c r="A21" s="2"/>
      <c r="B21" s="24"/>
      <c r="C21" s="25"/>
      <c r="D21" s="25"/>
      <c r="E21" s="25"/>
      <c r="F21" s="25"/>
      <c r="G21" s="25"/>
      <c r="H21" s="25"/>
      <c r="I21" s="25"/>
      <c r="J21" s="25"/>
      <c r="K21" s="25"/>
      <c r="L21" s="18"/>
    </row>
    <row r="22" spans="1:15" ht="50.1" customHeight="1" thickBot="1" x14ac:dyDescent="0.3">
      <c r="A22" s="2"/>
      <c r="B22" s="7" t="s">
        <v>73</v>
      </c>
      <c r="C22" s="4" t="str">
        <f>C$6</f>
        <v>TOTAL SNACKS</v>
      </c>
      <c r="D22" s="4" t="str">
        <f t="shared" ref="D22:K22" si="0">D$6</f>
        <v>PATATAS FRITAS Y OTROS SNACKS SALADOS</v>
      </c>
      <c r="E22" s="150" t="str">
        <f t="shared" si="0"/>
        <v>PATATAS FRITAS</v>
      </c>
      <c r="F22" s="150" t="str">
        <f t="shared" si="0"/>
        <v>OTROS SNACKS SALADOS</v>
      </c>
      <c r="G22" s="4" t="str">
        <f t="shared" si="0"/>
        <v>FRUTOS SECOS</v>
      </c>
      <c r="H22" s="4" t="str">
        <f t="shared" si="0"/>
        <v>CHOCOLATINAS/CHOCOLATES</v>
      </c>
      <c r="I22" s="4" t="str">
        <f t="shared" si="0"/>
        <v>CHICLES</v>
      </c>
      <c r="J22" s="4" t="str">
        <f t="shared" si="0"/>
        <v>CARAMELOS</v>
      </c>
      <c r="K22" s="151" t="str">
        <f t="shared" si="0"/>
        <v>GOLOSINAS</v>
      </c>
      <c r="L22" s="42" t="s">
        <v>55</v>
      </c>
    </row>
    <row r="23" spans="1:15" s="16" customFormat="1" ht="18" customHeight="1" x14ac:dyDescent="0.25">
      <c r="A23" s="39"/>
      <c r="B23" s="43" t="s">
        <v>7</v>
      </c>
      <c r="C23" s="68">
        <v>100</v>
      </c>
      <c r="D23" s="68">
        <v>100</v>
      </c>
      <c r="E23" s="68">
        <v>100</v>
      </c>
      <c r="F23" s="68">
        <v>100</v>
      </c>
      <c r="G23" s="68">
        <v>100</v>
      </c>
      <c r="H23" s="68">
        <v>100</v>
      </c>
      <c r="I23" s="68">
        <v>100</v>
      </c>
      <c r="J23" s="68">
        <v>100</v>
      </c>
      <c r="K23" s="143">
        <v>100</v>
      </c>
      <c r="L23" s="140">
        <v>100</v>
      </c>
      <c r="M23" s="62"/>
      <c r="N23" s="62"/>
      <c r="O23" s="62"/>
    </row>
    <row r="24" spans="1:15" s="16" customFormat="1" ht="18" customHeight="1" x14ac:dyDescent="0.25">
      <c r="A24" s="39"/>
      <c r="B24" s="47" t="s">
        <v>54</v>
      </c>
      <c r="C24" s="57">
        <f>+datos!B103/datos!B$94*100</f>
        <v>12.343537467126678</v>
      </c>
      <c r="D24" s="57">
        <f>+datos!C103/datos!C$94*100</f>
        <v>16.686201863702706</v>
      </c>
      <c r="E24" s="57">
        <f>+datos!D103/datos!D$94*100</f>
        <v>11.359529759267465</v>
      </c>
      <c r="F24" s="57">
        <f>+datos!J103/datos!J$94*100</f>
        <v>23.01507489719236</v>
      </c>
      <c r="G24" s="57">
        <f>+datos!P103/datos!P$94*100</f>
        <v>13.898383505393136</v>
      </c>
      <c r="H24" s="57">
        <f>+datos!V103/datos!V$94*100</f>
        <v>6.4605395528036551</v>
      </c>
      <c r="I24" s="57">
        <f>+datos!KJ103/datos!KJ$94*100</f>
        <v>14.413813579586016</v>
      </c>
      <c r="J24" s="57">
        <f>+datos!KX103/datos!KX$94*100</f>
        <v>2.9485239636547984</v>
      </c>
      <c r="K24" s="144">
        <f>+datos!LJ103/datos!LJ$94*100</f>
        <v>12.285979011394449</v>
      </c>
      <c r="L24" s="141">
        <f>+'Weighted Households 18+'!C40</f>
        <v>9.7134766809013211</v>
      </c>
      <c r="M24" s="23"/>
      <c r="N24" s="62"/>
      <c r="O24" s="62"/>
    </row>
    <row r="25" spans="1:15" s="16" customFormat="1" ht="18" customHeight="1" x14ac:dyDescent="0.25">
      <c r="A25" s="39"/>
      <c r="B25" s="48" t="s">
        <v>1</v>
      </c>
      <c r="C25" s="58">
        <f>+datos!B104/datos!B$94*100</f>
        <v>8.1528480845381424</v>
      </c>
      <c r="D25" s="58">
        <f>+datos!C104/datos!C$94*100</f>
        <v>8.0249562944072892</v>
      </c>
      <c r="E25" s="58">
        <f>+datos!D104/datos!D$94*100</f>
        <v>7.9280460788657514</v>
      </c>
      <c r="F25" s="58">
        <f>+datos!J104/datos!J$94*100</f>
        <v>8.1401019555280278</v>
      </c>
      <c r="G25" s="58">
        <f>+datos!P104/datos!P$94*100</f>
        <v>5.2342326711199796</v>
      </c>
      <c r="H25" s="58">
        <f>+datos!V104/datos!V$94*100</f>
        <v>7.7123623543749185</v>
      </c>
      <c r="I25" s="58">
        <f>+datos!KJ104/datos!KJ$94*100</f>
        <v>7.7359080469634298</v>
      </c>
      <c r="J25" s="58">
        <f>+datos!KX104/datos!KX$94*100</f>
        <v>3.6804286069972609</v>
      </c>
      <c r="K25" s="145">
        <f>+datos!LJ104/datos!LJ$94*100</f>
        <v>19.172948554579264</v>
      </c>
      <c r="L25" s="96">
        <f>+'Weighted Households 18+'!C41</f>
        <v>8.3783082686125301</v>
      </c>
      <c r="M25" s="23"/>
      <c r="N25" s="62"/>
      <c r="O25" s="62"/>
    </row>
    <row r="26" spans="1:15" s="16" customFormat="1" ht="18" customHeight="1" x14ac:dyDescent="0.25">
      <c r="A26" s="39"/>
      <c r="B26" s="48" t="s">
        <v>2</v>
      </c>
      <c r="C26" s="58">
        <f>+datos!B105/datos!B$94*100</f>
        <v>11.877846818738021</v>
      </c>
      <c r="D26" s="58">
        <f>+datos!C105/datos!C$94*100</f>
        <v>13.643420102968772</v>
      </c>
      <c r="E26" s="58">
        <f>+datos!D105/datos!D$94*100</f>
        <v>12.518779500812288</v>
      </c>
      <c r="F26" s="58">
        <f>+datos!J105/datos!J$94*100</f>
        <v>14.979654658427643</v>
      </c>
      <c r="G26" s="58">
        <f>+datos!P105/datos!P$94*100</f>
        <v>7.7859297907879501</v>
      </c>
      <c r="H26" s="58">
        <f>+datos!V105/datos!V$94*100</f>
        <v>15.671135987985876</v>
      </c>
      <c r="I26" s="58">
        <f>+datos!KJ105/datos!KJ$94*100</f>
        <v>5.9764525370584982</v>
      </c>
      <c r="J26" s="58">
        <f>+datos!KX105/datos!KX$94*100</f>
        <v>12.880378210877764</v>
      </c>
      <c r="K26" s="145">
        <f>+datos!LJ105/datos!LJ$94*100</f>
        <v>17.54033064647572</v>
      </c>
      <c r="L26" s="96">
        <f>+'Weighted Households 18+'!C42</f>
        <v>15.013522175022384</v>
      </c>
      <c r="M26" s="23"/>
      <c r="N26" s="62"/>
      <c r="O26" s="62"/>
    </row>
    <row r="27" spans="1:15" s="16" customFormat="1" ht="18" customHeight="1" x14ac:dyDescent="0.25">
      <c r="A27" s="39"/>
      <c r="B27" s="48" t="s">
        <v>3</v>
      </c>
      <c r="C27" s="58">
        <f>+datos!B106/datos!B$94*100</f>
        <v>28.948492344243832</v>
      </c>
      <c r="D27" s="58">
        <f>+datos!C106/datos!C$94*100</f>
        <v>27.308037017434124</v>
      </c>
      <c r="E27" s="58">
        <f>+datos!D106/datos!D$94*100</f>
        <v>25.376411165263622</v>
      </c>
      <c r="F27" s="58">
        <f>+datos!J106/datos!J$94*100</f>
        <v>29.603068604778159</v>
      </c>
      <c r="G27" s="58">
        <f>+datos!P106/datos!P$94*100</f>
        <v>29.726501340537954</v>
      </c>
      <c r="H27" s="58">
        <f>+datos!V106/datos!V$94*100</f>
        <v>25.925693036146054</v>
      </c>
      <c r="I27" s="58">
        <f>+datos!KJ106/datos!KJ$94*100</f>
        <v>29.933148154748579</v>
      </c>
      <c r="J27" s="58">
        <f>+datos!KX106/datos!KX$94*100</f>
        <v>22.963270828146232</v>
      </c>
      <c r="K27" s="145">
        <f>+datos!LJ106/datos!LJ$94*100</f>
        <v>44.904276067210951</v>
      </c>
      <c r="L27" s="96">
        <f>+'Weighted Households 18+'!C43</f>
        <v>30.382425150405133</v>
      </c>
      <c r="M27" s="23"/>
      <c r="N27" s="62"/>
      <c r="O27" s="62"/>
    </row>
    <row r="28" spans="1:15" s="16" customFormat="1" ht="18" customHeight="1" thickBot="1" x14ac:dyDescent="0.3">
      <c r="A28" s="39"/>
      <c r="B28" s="49" t="s">
        <v>4</v>
      </c>
      <c r="C28" s="56">
        <f>+datos!B107/datos!B$94*100</f>
        <v>38.677275285353325</v>
      </c>
      <c r="D28" s="56">
        <f>+datos!C107/datos!C$94*100</f>
        <v>34.337371890487418</v>
      </c>
      <c r="E28" s="56">
        <f>+datos!D107/datos!D$94*100</f>
        <v>42.817238221828383</v>
      </c>
      <c r="F28" s="56">
        <f>+datos!J107/datos!J$94*100</f>
        <v>24.262094268854991</v>
      </c>
      <c r="G28" s="56">
        <f>+datos!P107/datos!P$94*100</f>
        <v>43.354966462453234</v>
      </c>
      <c r="H28" s="56">
        <f>+datos!V107/datos!V$94*100</f>
        <v>44.230251375881238</v>
      </c>
      <c r="I28" s="56">
        <f>+datos!KJ107/datos!KJ$94*100</f>
        <v>41.940682872272802</v>
      </c>
      <c r="J28" s="56">
        <f>+datos!KX107/datos!KX$94*100</f>
        <v>57.527410389400011</v>
      </c>
      <c r="K28" s="146">
        <f>+datos!LJ107/datos!LJ$94*100</f>
        <v>6.0964935026448757</v>
      </c>
      <c r="L28" s="97">
        <f>+'Weighted Households 18+'!C44</f>
        <v>36.512253718247962</v>
      </c>
      <c r="M28" s="23"/>
      <c r="N28" s="62"/>
      <c r="O28" s="62"/>
    </row>
    <row r="29" spans="1:15" ht="8.25" customHeight="1" thickBot="1" x14ac:dyDescent="0.3">
      <c r="A29" s="2"/>
      <c r="B29" s="51"/>
      <c r="C29" s="59"/>
      <c r="D29" s="59"/>
      <c r="E29" s="59"/>
      <c r="F29" s="59"/>
      <c r="G29" s="59"/>
      <c r="H29" s="59"/>
      <c r="I29" s="59"/>
      <c r="J29" s="59"/>
      <c r="K29" s="59"/>
      <c r="L29" s="55"/>
      <c r="M29" s="64"/>
      <c r="N29" s="64"/>
      <c r="O29" s="64"/>
    </row>
    <row r="30" spans="1:15" s="16" customFormat="1" ht="18" customHeight="1" x14ac:dyDescent="0.25">
      <c r="A30" s="39"/>
      <c r="B30" s="50" t="s">
        <v>5</v>
      </c>
      <c r="C30" s="60">
        <f>+datos!B108/datos!B$94*100</f>
        <v>43.104037889531241</v>
      </c>
      <c r="D30" s="60">
        <f>+datos!C108/datos!C$94*100</f>
        <v>47.384561099616676</v>
      </c>
      <c r="E30" s="60">
        <f>+datos!D108/datos!D$94*100</f>
        <v>47.613339240880222</v>
      </c>
      <c r="F30" s="60">
        <f>+datos!J108/datos!J$94*100</f>
        <v>47.112724675433334</v>
      </c>
      <c r="G30" s="60">
        <f>+datos!P108/datos!P$94*100</f>
        <v>48.863110901802671</v>
      </c>
      <c r="H30" s="60">
        <f>+datos!V108/datos!V$94*100</f>
        <v>34.969134895985746</v>
      </c>
      <c r="I30" s="60">
        <f>+datos!KJ108/datos!KJ$94*100</f>
        <v>42.638389963675976</v>
      </c>
      <c r="J30" s="60">
        <f>+datos!KX108/datos!KX$94*100</f>
        <v>39.425184260811918</v>
      </c>
      <c r="K30" s="147">
        <f>+datos!LJ108/datos!LJ$94*100</f>
        <v>41.35332702366312</v>
      </c>
      <c r="L30" s="142">
        <f>+'Weighted Households 18+'!C45</f>
        <v>49.866711189648854</v>
      </c>
      <c r="M30" s="62"/>
      <c r="N30" s="62"/>
      <c r="O30" s="62"/>
    </row>
    <row r="31" spans="1:15" s="16" customFormat="1" ht="18" customHeight="1" thickBot="1" x14ac:dyDescent="0.3">
      <c r="A31" s="39"/>
      <c r="B31" s="49" t="s">
        <v>6</v>
      </c>
      <c r="C31" s="56">
        <f>+datos!B109/datos!B$94*100</f>
        <v>56.895965108980043</v>
      </c>
      <c r="D31" s="56">
        <f>+datos!C109/datos!C$94*100</f>
        <v>52.615438900383324</v>
      </c>
      <c r="E31" s="56">
        <f>+datos!D109/datos!D$94*100</f>
        <v>52.386660759119778</v>
      </c>
      <c r="F31" s="56">
        <f>+datos!J109/datos!J$94*100</f>
        <v>52.887275324566666</v>
      </c>
      <c r="G31" s="56">
        <f>+datos!P109/datos!P$94*100</f>
        <v>51.136902868489578</v>
      </c>
      <c r="H31" s="56">
        <f>+datos!V109/datos!V$94*100</f>
        <v>65.030836795521026</v>
      </c>
      <c r="I31" s="56">
        <f>+datos!KJ109/datos!KJ$94*100</f>
        <v>57.361610036324031</v>
      </c>
      <c r="J31" s="56">
        <f>+datos!KX109/datos!KX$94*100</f>
        <v>60.57484573687826</v>
      </c>
      <c r="K31" s="146">
        <f>+datos!LJ109/datos!LJ$94*100</f>
        <v>58.646686867489514</v>
      </c>
      <c r="L31" s="97">
        <f>+'Weighted Households 18+'!C46</f>
        <v>50.133260796729807</v>
      </c>
      <c r="M31" s="62"/>
      <c r="N31" s="62"/>
      <c r="O31" s="62"/>
    </row>
    <row r="32" spans="1:15" ht="18" customHeight="1" x14ac:dyDescent="0.25">
      <c r="A32"/>
      <c r="B32" s="80"/>
      <c r="C32"/>
      <c r="D32"/>
      <c r="E32"/>
      <c r="F32"/>
      <c r="G32"/>
      <c r="H32"/>
      <c r="I32"/>
      <c r="J32"/>
      <c r="K32"/>
      <c r="L32"/>
    </row>
    <row r="33" spans="1:15" x14ac:dyDescent="0.25">
      <c r="A33" s="2"/>
      <c r="B33" s="81"/>
      <c r="C33" s="1"/>
      <c r="D33" s="1"/>
      <c r="E33" s="1"/>
      <c r="F33" s="1"/>
      <c r="G33" s="1"/>
      <c r="H33" s="1"/>
      <c r="I33" s="1"/>
      <c r="J33" s="1"/>
      <c r="K33"/>
      <c r="L33"/>
    </row>
    <row r="34" spans="1:15" ht="24.75" customHeight="1" thickBot="1" x14ac:dyDescent="0.3">
      <c r="A34" s="2"/>
      <c r="B34" s="24"/>
      <c r="C34" s="25"/>
      <c r="D34" s="25"/>
      <c r="E34" s="25"/>
      <c r="F34" s="25"/>
      <c r="G34" s="25"/>
      <c r="H34" s="25"/>
      <c r="I34" s="25"/>
      <c r="J34" s="25"/>
      <c r="K34" s="25"/>
      <c r="L34" s="18"/>
    </row>
    <row r="35" spans="1:15" ht="50.1" customHeight="1" thickBot="1" x14ac:dyDescent="0.3">
      <c r="A35" s="2"/>
      <c r="B35" s="7" t="s">
        <v>191</v>
      </c>
      <c r="C35" s="4" t="str">
        <f>C$6</f>
        <v>TOTAL SNACKS</v>
      </c>
      <c r="D35" s="4" t="str">
        <f t="shared" ref="D35:K35" si="1">D$6</f>
        <v>PATATAS FRITAS Y OTROS SNACKS SALADOS</v>
      </c>
      <c r="E35" s="150" t="str">
        <f t="shared" si="1"/>
        <v>PATATAS FRITAS</v>
      </c>
      <c r="F35" s="150" t="str">
        <f t="shared" si="1"/>
        <v>OTROS SNACKS SALADOS</v>
      </c>
      <c r="G35" s="4" t="str">
        <f t="shared" si="1"/>
        <v>FRUTOS SECOS</v>
      </c>
      <c r="H35" s="4" t="str">
        <f t="shared" si="1"/>
        <v>CHOCOLATINAS/CHOCOLATES</v>
      </c>
      <c r="I35" s="4" t="str">
        <f t="shared" si="1"/>
        <v>CHICLES</v>
      </c>
      <c r="J35" s="4" t="str">
        <f t="shared" si="1"/>
        <v>CARAMELOS</v>
      </c>
      <c r="K35" s="151" t="str">
        <f t="shared" si="1"/>
        <v>GOLOSINAS</v>
      </c>
      <c r="L35"/>
    </row>
    <row r="36" spans="1:15" s="16" customFormat="1" ht="18" customHeight="1" x14ac:dyDescent="0.25">
      <c r="A36" s="39"/>
      <c r="B36" s="43" t="s">
        <v>7</v>
      </c>
      <c r="C36" s="65">
        <f>+datos!B156</f>
        <v>0.87409179455546071</v>
      </c>
      <c r="D36" s="65">
        <f>+datos!C156</f>
        <v>0.7539328810785485</v>
      </c>
      <c r="E36" s="65">
        <f>+datos!D156</f>
        <v>0.7090195207985357</v>
      </c>
      <c r="F36" s="65">
        <f>+datos!J156</f>
        <v>0.42216611672390103</v>
      </c>
      <c r="G36" s="65">
        <f>+datos!P156</f>
        <v>0.56387248139323831</v>
      </c>
      <c r="H36" s="65">
        <f>+datos!V156</f>
        <v>0.37086670413294598</v>
      </c>
      <c r="I36" s="65">
        <f>+datos!KJ156</f>
        <v>0.25132603692875943</v>
      </c>
      <c r="J36" s="65">
        <f>+datos!KX156</f>
        <v>0.31454960709786689</v>
      </c>
      <c r="K36" s="149">
        <f>+datos!LJ156</f>
        <v>0.24851964093418405</v>
      </c>
      <c r="L36" s="61"/>
      <c r="M36" s="62"/>
      <c r="N36" s="62"/>
      <c r="O36" s="62"/>
    </row>
    <row r="37" spans="1:15" s="16" customFormat="1" ht="18" customHeight="1" x14ac:dyDescent="0.25">
      <c r="A37" s="39"/>
      <c r="B37" s="47" t="s">
        <v>54</v>
      </c>
      <c r="C37" s="57">
        <f>+datos!B165</f>
        <v>0.62933031248481408</v>
      </c>
      <c r="D37" s="57">
        <f>+datos!C165</f>
        <v>0.5496184656766927</v>
      </c>
      <c r="E37" s="57">
        <f>+datos!D165</f>
        <v>0.43630990363151295</v>
      </c>
      <c r="F37" s="57">
        <f>+datos!J165</f>
        <v>0.39493902588097607</v>
      </c>
      <c r="G37" s="57">
        <f>+datos!P165</f>
        <v>0.268132569117428</v>
      </c>
      <c r="H37" s="57">
        <f>+datos!V165</f>
        <v>0.28146473039172965</v>
      </c>
      <c r="I37" s="57">
        <f>+datos!KJ165</f>
        <v>8.1763764548256582E-2</v>
      </c>
      <c r="J37" s="57">
        <f>+datos!KX165</f>
        <v>9.3439461099308438E-2</v>
      </c>
      <c r="K37" s="144">
        <f>+datos!LJ165</f>
        <v>0.22971715007372495</v>
      </c>
      <c r="L37" s="61"/>
      <c r="M37" s="62"/>
      <c r="N37" s="62"/>
      <c r="O37" s="62"/>
    </row>
    <row r="38" spans="1:15" s="16" customFormat="1" ht="18" customHeight="1" x14ac:dyDescent="0.25">
      <c r="A38" s="39"/>
      <c r="B38" s="48" t="s">
        <v>1</v>
      </c>
      <c r="C38" s="58">
        <f>+datos!B166</f>
        <v>0.67205952644248323</v>
      </c>
      <c r="D38" s="58">
        <f>+datos!C166</f>
        <v>0.53309032670111545</v>
      </c>
      <c r="E38" s="58">
        <f>+datos!D166</f>
        <v>0.50763436866314382</v>
      </c>
      <c r="F38" s="58">
        <f>+datos!J166</f>
        <v>0.29099325438623086</v>
      </c>
      <c r="G38" s="58">
        <f>+datos!P166</f>
        <v>0.4424763267490287</v>
      </c>
      <c r="H38" s="58">
        <f>+datos!V166</f>
        <v>0.51529567610508997</v>
      </c>
      <c r="I38" s="58">
        <f>+datos!KJ166</f>
        <v>0.15239246086504643</v>
      </c>
      <c r="J38" s="58">
        <f>+datos!KX166</f>
        <v>9.7433840627132118E-2</v>
      </c>
      <c r="K38" s="145">
        <f>+datos!LJ166</f>
        <v>0.18522735869447746</v>
      </c>
      <c r="L38" s="61"/>
      <c r="M38" s="62"/>
      <c r="N38" s="62"/>
      <c r="O38" s="62"/>
    </row>
    <row r="39" spans="1:15" s="16" customFormat="1" ht="18" customHeight="1" x14ac:dyDescent="0.25">
      <c r="A39" s="39"/>
      <c r="B39" s="48" t="s">
        <v>2</v>
      </c>
      <c r="C39" s="58">
        <f>+datos!B167</f>
        <v>0.67139896478229977</v>
      </c>
      <c r="D39" s="58">
        <f>+datos!C167</f>
        <v>0.55879651624204196</v>
      </c>
      <c r="E39" s="58">
        <f>+datos!D167</f>
        <v>0.47822488207590186</v>
      </c>
      <c r="F39" s="58">
        <f>+datos!J167</f>
        <v>0.37611242162712749</v>
      </c>
      <c r="G39" s="58">
        <f>+datos!P167</f>
        <v>0.31900293787022349</v>
      </c>
      <c r="H39" s="58">
        <f>+datos!V167</f>
        <v>0.31636495097046069</v>
      </c>
      <c r="I39" s="58">
        <f>+datos!KJ167</f>
        <v>0.13036743620462748</v>
      </c>
      <c r="J39" s="58">
        <f>+datos!KX167</f>
        <v>0.21945681464823522</v>
      </c>
      <c r="K39" s="145">
        <f>+datos!LJ167</f>
        <v>0.26009500872335584</v>
      </c>
      <c r="L39" s="61"/>
      <c r="M39" s="62"/>
      <c r="N39" s="62"/>
      <c r="O39" s="62"/>
    </row>
    <row r="40" spans="1:15" s="16" customFormat="1" ht="18" customHeight="1" x14ac:dyDescent="0.25">
      <c r="A40" s="39"/>
      <c r="B40" s="48" t="s">
        <v>3</v>
      </c>
      <c r="C40" s="58">
        <f>+datos!B168</f>
        <v>0.80837427380679117</v>
      </c>
      <c r="D40" s="58">
        <f>+datos!C168</f>
        <v>0.65695983489150489</v>
      </c>
      <c r="E40" s="58">
        <f>+datos!D168</f>
        <v>0.57439823748088736</v>
      </c>
      <c r="F40" s="58">
        <f>+datos!J168</f>
        <v>0.42436442065117791</v>
      </c>
      <c r="G40" s="58">
        <f>+datos!P168</f>
        <v>0.5793808738301518</v>
      </c>
      <c r="H40" s="58">
        <f>+datos!V168</f>
        <v>0.32626856685284106</v>
      </c>
      <c r="I40" s="58">
        <f>+datos!KJ168</f>
        <v>0.26482799765168358</v>
      </c>
      <c r="J40" s="58">
        <f>+datos!KX168</f>
        <v>0.22116832265534372</v>
      </c>
      <c r="K40" s="145">
        <f>+datos!LJ168</f>
        <v>0.26906988823208733</v>
      </c>
      <c r="L40" s="61"/>
      <c r="M40" s="62"/>
      <c r="N40" s="62"/>
      <c r="O40" s="62"/>
    </row>
    <row r="41" spans="1:15" s="16" customFormat="1" ht="18" customHeight="1" thickBot="1" x14ac:dyDescent="0.3">
      <c r="A41" s="39"/>
      <c r="B41" s="49" t="s">
        <v>4</v>
      </c>
      <c r="C41" s="56">
        <f>+datos!B169</f>
        <v>1.1677956539875964</v>
      </c>
      <c r="D41" s="56">
        <f>+datos!C169</f>
        <v>1.1639754859199209</v>
      </c>
      <c r="E41" s="56">
        <f>+datos!D169</f>
        <v>1.1306882026422809</v>
      </c>
      <c r="F41" s="56">
        <f>+datos!J169</f>
        <v>0.51499306801138356</v>
      </c>
      <c r="G41" s="56">
        <f>+datos!P169</f>
        <v>0.84275262316180477</v>
      </c>
      <c r="H41" s="56">
        <f>+datos!V169</f>
        <v>0.43947724776563796</v>
      </c>
      <c r="I41" s="56">
        <f>+datos!KJ169</f>
        <v>0.38050401425014513</v>
      </c>
      <c r="J41" s="56">
        <f>+datos!KX169</f>
        <v>0.41040393896308852</v>
      </c>
      <c r="K41" s="146">
        <f>+datos!LJ169</f>
        <v>0.22946464631560309</v>
      </c>
      <c r="L41" s="61"/>
      <c r="M41" s="62"/>
      <c r="N41" s="62"/>
      <c r="O41" s="62"/>
    </row>
    <row r="42" spans="1:15" ht="15.75" thickBot="1" x14ac:dyDescent="0.3">
      <c r="A42" s="2"/>
      <c r="B42" s="51"/>
      <c r="C42" s="59"/>
      <c r="D42" s="59"/>
      <c r="E42" s="59"/>
      <c r="F42" s="59"/>
      <c r="G42" s="59"/>
      <c r="H42" s="59"/>
      <c r="I42" s="59"/>
      <c r="J42" s="59"/>
      <c r="K42" s="59"/>
      <c r="L42" s="63"/>
      <c r="M42" s="64"/>
      <c r="N42" s="64"/>
      <c r="O42" s="64"/>
    </row>
    <row r="43" spans="1:15" s="16" customFormat="1" ht="18" customHeight="1" x14ac:dyDescent="0.25">
      <c r="A43" s="39"/>
      <c r="B43" s="50" t="s">
        <v>5</v>
      </c>
      <c r="C43" s="60">
        <f>+datos!B170</f>
        <v>0.87592047109727311</v>
      </c>
      <c r="D43" s="60">
        <f>+datos!C170</f>
        <v>0.78490567784004461</v>
      </c>
      <c r="E43" s="60">
        <f>+datos!D170</f>
        <v>0.73870379258888041</v>
      </c>
      <c r="F43" s="60">
        <f>+datos!J170</f>
        <v>0.45841189510805214</v>
      </c>
      <c r="G43" s="60">
        <f>+datos!P170</f>
        <v>0.54582102070638838</v>
      </c>
      <c r="H43" s="60">
        <f>+datos!V170</f>
        <v>0.32834774773471231</v>
      </c>
      <c r="I43" s="60">
        <f>+datos!KJ170</f>
        <v>0.24417905380765592</v>
      </c>
      <c r="J43" s="60">
        <f>+datos!KX170</f>
        <v>0.32405708605165728</v>
      </c>
      <c r="K43" s="147">
        <f>+datos!LJ170</f>
        <v>0.25161735290764992</v>
      </c>
      <c r="L43" s="61"/>
      <c r="M43" s="62"/>
      <c r="N43" s="62"/>
      <c r="O43" s="62"/>
    </row>
    <row r="44" spans="1:15" s="16" customFormat="1" ht="18" customHeight="1" thickBot="1" x14ac:dyDescent="0.3">
      <c r="A44" s="39"/>
      <c r="B44" s="49" t="s">
        <v>6</v>
      </c>
      <c r="C44" s="56">
        <f>+datos!B171</f>
        <v>0.87322435513643459</v>
      </c>
      <c r="D44" s="56">
        <f>+datos!C171</f>
        <v>0.72714649710934454</v>
      </c>
      <c r="E44" s="56">
        <f>+datos!D171</f>
        <v>0.68355071959743663</v>
      </c>
      <c r="F44" s="56">
        <f>+datos!J171</f>
        <v>0.39140109078072854</v>
      </c>
      <c r="G44" s="56">
        <f>+datos!P171</f>
        <v>0.57911477874073247</v>
      </c>
      <c r="H44" s="56">
        <f>+datos!V171</f>
        <v>0.39689642343450243</v>
      </c>
      <c r="I44" s="56">
        <f>+datos!KJ171</f>
        <v>0.25581039467424321</v>
      </c>
      <c r="J44" s="56">
        <f>+datos!KX171</f>
        <v>0.30922402673437971</v>
      </c>
      <c r="K44" s="146">
        <f>+datos!LJ171</f>
        <v>0.24641168915481396</v>
      </c>
      <c r="L44" s="61"/>
      <c r="M44" s="62"/>
      <c r="N44" s="62"/>
      <c r="O44" s="62"/>
    </row>
    <row r="45" spans="1:15" x14ac:dyDescent="0.25">
      <c r="A45" s="2"/>
      <c r="B45" s="81"/>
      <c r="C45" s="67"/>
      <c r="D45" s="67"/>
      <c r="E45" s="67"/>
      <c r="F45" s="67"/>
      <c r="G45" s="67"/>
      <c r="H45" s="67"/>
      <c r="I45" s="67"/>
      <c r="J45" s="67"/>
      <c r="K45" s="63"/>
      <c r="L45" s="63"/>
      <c r="M45" s="64"/>
      <c r="N45" s="64"/>
      <c r="O45" s="64"/>
    </row>
    <row r="46" spans="1:15" ht="27.75" customHeight="1" x14ac:dyDescent="0.25">
      <c r="A46" s="2"/>
      <c r="B46" s="24"/>
      <c r="C46" s="25"/>
      <c r="D46" s="25"/>
      <c r="E46" s="25"/>
      <c r="F46" s="25"/>
      <c r="G46" s="25"/>
      <c r="H46" s="25"/>
      <c r="I46" s="25"/>
      <c r="J46" s="25"/>
      <c r="K46" s="25"/>
      <c r="L46" s="18"/>
    </row>
    <row r="47" spans="1:15" ht="27.75" customHeight="1" thickBot="1" x14ac:dyDescent="0.3">
      <c r="A47" s="2"/>
      <c r="B47" s="24"/>
      <c r="C47" s="25"/>
      <c r="D47" s="25"/>
      <c r="E47" s="25"/>
      <c r="F47" s="25"/>
      <c r="G47" s="25"/>
      <c r="H47" s="25"/>
      <c r="I47" s="25"/>
      <c r="J47" s="25"/>
      <c r="K47" s="29"/>
      <c r="L47" s="18"/>
    </row>
    <row r="48" spans="1:15" ht="50.1" customHeight="1" thickBot="1" x14ac:dyDescent="0.3">
      <c r="A48" s="2"/>
      <c r="B48" s="7" t="s">
        <v>73</v>
      </c>
      <c r="C48" s="4" t="str">
        <f>C$6</f>
        <v>TOTAL SNACKS</v>
      </c>
      <c r="D48" s="4" t="str">
        <f t="shared" ref="D48:K48" si="2">D$6</f>
        <v>PATATAS FRITAS Y OTROS SNACKS SALADOS</v>
      </c>
      <c r="E48" s="150" t="str">
        <f t="shared" si="2"/>
        <v>PATATAS FRITAS</v>
      </c>
      <c r="F48" s="150" t="str">
        <f t="shared" si="2"/>
        <v>OTROS SNACKS SALADOS</v>
      </c>
      <c r="G48" s="4" t="str">
        <f t="shared" si="2"/>
        <v>FRUTOS SECOS</v>
      </c>
      <c r="H48" s="4" t="str">
        <f t="shared" si="2"/>
        <v>CHOCOLATINAS/CHOCOLATES</v>
      </c>
      <c r="I48" s="4" t="str">
        <f t="shared" si="2"/>
        <v>CHICLES</v>
      </c>
      <c r="J48" s="4" t="str">
        <f t="shared" si="2"/>
        <v>CARAMELOS</v>
      </c>
      <c r="K48" s="151" t="str">
        <f t="shared" si="2"/>
        <v>GOLOSINAS</v>
      </c>
      <c r="L48" s="42" t="s">
        <v>55</v>
      </c>
    </row>
    <row r="49" spans="1:16" s="16" customFormat="1" ht="18" customHeight="1" x14ac:dyDescent="0.25">
      <c r="A49" s="39"/>
      <c r="B49" s="43" t="s">
        <v>7</v>
      </c>
      <c r="C49" s="69">
        <v>100</v>
      </c>
      <c r="D49" s="69">
        <v>100</v>
      </c>
      <c r="E49" s="69">
        <v>100</v>
      </c>
      <c r="F49" s="69">
        <v>100</v>
      </c>
      <c r="G49" s="69">
        <v>100</v>
      </c>
      <c r="H49" s="69">
        <v>100</v>
      </c>
      <c r="I49" s="69">
        <v>100</v>
      </c>
      <c r="J49" s="69">
        <v>100</v>
      </c>
      <c r="K49" s="143">
        <v>100</v>
      </c>
      <c r="L49" s="148">
        <v>100</v>
      </c>
    </row>
    <row r="50" spans="1:16" s="16" customFormat="1" ht="18" customHeight="1" x14ac:dyDescent="0.25">
      <c r="A50" s="39"/>
      <c r="B50" s="40" t="s">
        <v>8</v>
      </c>
      <c r="C50" s="58">
        <f>+datos!B95/datos!B$94*100</f>
        <v>5.3061891243310431</v>
      </c>
      <c r="D50" s="58">
        <f>+datos!C95/datos!C$94*100</f>
        <v>7.4414409212657784</v>
      </c>
      <c r="E50" s="58">
        <f>+datos!D95/datos!D$94*100</f>
        <v>8.790325801211047</v>
      </c>
      <c r="F50" s="58">
        <f>+datos!J95/datos!J$94*100</f>
        <v>5.8387719067233546</v>
      </c>
      <c r="G50" s="58">
        <f>+datos!P95/datos!P$94*100</f>
        <v>4.2792215929198667</v>
      </c>
      <c r="H50" s="58">
        <f>+datos!V95/datos!V$94*100</f>
        <v>7.1956898903647444</v>
      </c>
      <c r="I50" s="58">
        <f>+datos!KJ95/datos!KJ$94*100</f>
        <v>3.290298402358899</v>
      </c>
      <c r="J50" s="58">
        <f>+datos!KX95/datos!KX$94*100</f>
        <v>3.6818804952018698</v>
      </c>
      <c r="K50" s="145">
        <f>+datos!LJ95/datos!LJ$94*100</f>
        <v>3.7209258175406363</v>
      </c>
      <c r="L50" s="96">
        <f>+'Weighted Households 18+'!C32</f>
        <v>9.1462960950132395</v>
      </c>
      <c r="M50" s="22"/>
    </row>
    <row r="51" spans="1:16" s="16" customFormat="1" ht="18" customHeight="1" x14ac:dyDescent="0.25">
      <c r="A51" s="39"/>
      <c r="B51" s="40" t="s">
        <v>9</v>
      </c>
      <c r="C51" s="58">
        <f>+datos!B96/datos!B$94*100</f>
        <v>8.8108778107509309</v>
      </c>
      <c r="D51" s="58">
        <f>+datos!C96/datos!C$94*100</f>
        <v>9.8952643987874698</v>
      </c>
      <c r="E51" s="58">
        <f>+datos!D96/datos!D$94*100</f>
        <v>12.694876384581303</v>
      </c>
      <c r="F51" s="58">
        <f>+datos!J96/datos!J$94*100</f>
        <v>6.5689216168797966</v>
      </c>
      <c r="G51" s="58">
        <f>+datos!P96/datos!P$94*100</f>
        <v>13.596056739112175</v>
      </c>
      <c r="H51" s="58">
        <f>+datos!V96/datos!V$94*100</f>
        <v>14.371294904789691</v>
      </c>
      <c r="I51" s="58">
        <f>+datos!KJ96/datos!KJ$94*100</f>
        <v>6.6789280865990754</v>
      </c>
      <c r="J51" s="58">
        <f>+datos!KX96/datos!KX$94*100</f>
        <v>4.8515324320027355</v>
      </c>
      <c r="K51" s="145">
        <f>+datos!LJ96/datos!LJ$94*100</f>
        <v>6.2204859310406135</v>
      </c>
      <c r="L51" s="96">
        <f>+'Weighted Households 18+'!C33</f>
        <v>12.759159613770599</v>
      </c>
      <c r="M51" s="22"/>
      <c r="N51" s="62"/>
      <c r="O51" s="62"/>
      <c r="P51" s="62"/>
    </row>
    <row r="52" spans="1:16" s="16" customFormat="1" ht="18" customHeight="1" x14ac:dyDescent="0.25">
      <c r="A52" s="39"/>
      <c r="B52" s="40" t="s">
        <v>10</v>
      </c>
      <c r="C52" s="58">
        <f>+datos!B97/datos!B$94*100</f>
        <v>13.929332285510704</v>
      </c>
      <c r="D52" s="58">
        <f>+datos!C97/datos!C$94*100</f>
        <v>13.426127123129481</v>
      </c>
      <c r="E52" s="58">
        <f>+datos!D97/datos!D$94*100</f>
        <v>14.478194653670062</v>
      </c>
      <c r="F52" s="58">
        <f>+datos!J97/datos!J$94*100</f>
        <v>12.176113476833994</v>
      </c>
      <c r="G52" s="58">
        <f>+datos!P97/datos!P$94*100</f>
        <v>10.457696973702873</v>
      </c>
      <c r="H52" s="58">
        <f>+datos!V97/datos!V$94*100</f>
        <v>15.112687265105853</v>
      </c>
      <c r="I52" s="58">
        <f>+datos!KJ97/datos!KJ$94*100</f>
        <v>16.031289805638615</v>
      </c>
      <c r="J52" s="58">
        <f>+datos!KX97/datos!KX$94*100</f>
        <v>14.536673676126938</v>
      </c>
      <c r="K52" s="145">
        <f>+datos!LJ97/datos!LJ$94*100</f>
        <v>9.9687958408036863</v>
      </c>
      <c r="L52" s="96">
        <f>+'Weighted Households 18+'!C34</f>
        <v>15.46491966253671</v>
      </c>
      <c r="M52" s="22"/>
      <c r="N52" s="62"/>
      <c r="O52" s="62"/>
      <c r="P52" s="62"/>
    </row>
    <row r="53" spans="1:16" s="16" customFormat="1" ht="18" customHeight="1" x14ac:dyDescent="0.25">
      <c r="A53" s="39"/>
      <c r="B53" s="40" t="s">
        <v>11</v>
      </c>
      <c r="C53" s="58">
        <f>+datos!B98/datos!B$94*100</f>
        <v>31.615528912973694</v>
      </c>
      <c r="D53" s="58">
        <f>+datos!C98/datos!C$94*100</f>
        <v>26.582174533673353</v>
      </c>
      <c r="E53" s="58">
        <f>+datos!D98/datos!D$94*100</f>
        <v>25.236260522817901</v>
      </c>
      <c r="F53" s="58">
        <f>+datos!J98/datos!J$94*100</f>
        <v>28.181323276850783</v>
      </c>
      <c r="G53" s="58">
        <f>+datos!P98/datos!P$94*100</f>
        <v>27.902701869041767</v>
      </c>
      <c r="H53" s="58">
        <f>+datos!V98/datos!V$94*100</f>
        <v>20.998175163755786</v>
      </c>
      <c r="I53" s="58">
        <f>+datos!KJ98/datos!KJ$94*100</f>
        <v>36.170121837911871</v>
      </c>
      <c r="J53" s="58">
        <f>+datos!KX98/datos!KX$94*100</f>
        <v>43.882721030480653</v>
      </c>
      <c r="K53" s="145">
        <f>+datos!LJ98/datos!LJ$94*100</f>
        <v>35.045525937560193</v>
      </c>
      <c r="L53" s="96">
        <f>+'Weighted Households 18+'!C35</f>
        <v>20.851636499731629</v>
      </c>
      <c r="M53" s="22"/>
      <c r="N53" s="62"/>
      <c r="O53" s="62"/>
      <c r="P53" s="62"/>
    </row>
    <row r="54" spans="1:16" s="16" customFormat="1" ht="18" customHeight="1" x14ac:dyDescent="0.25">
      <c r="A54" s="39"/>
      <c r="B54" s="40" t="s">
        <v>12</v>
      </c>
      <c r="C54" s="58">
        <f>+datos!B99/datos!B$94*100</f>
        <v>11.806640314607231</v>
      </c>
      <c r="D54" s="58">
        <f>+datos!C99/datos!C$94*100</f>
        <v>13.309377856902277</v>
      </c>
      <c r="E54" s="58">
        <f>+datos!D99/datos!D$94*100</f>
        <v>13.049284300694136</v>
      </c>
      <c r="F54" s="58">
        <f>+datos!J99/datos!J$94*100</f>
        <v>13.618399275187556</v>
      </c>
      <c r="G54" s="58">
        <f>+datos!P99/datos!P$94*100</f>
        <v>8.8007865590931438</v>
      </c>
      <c r="H54" s="58">
        <f>+datos!V99/datos!V$94*100</f>
        <v>13.140675164640427</v>
      </c>
      <c r="I54" s="58">
        <f>+datos!KJ99/datos!KJ$94*100</f>
        <v>12.886034888641969</v>
      </c>
      <c r="J54" s="58">
        <f>+datos!KX99/datos!KX$94*100</f>
        <v>4.5606838273452945</v>
      </c>
      <c r="K54" s="145">
        <f>+datos!LJ99/datos!LJ$94*100</f>
        <v>14.955520529271437</v>
      </c>
      <c r="L54" s="96">
        <f>+'Weighted Households 18+'!C36</f>
        <v>13.096463224278173</v>
      </c>
      <c r="M54" s="22"/>
      <c r="N54" s="62"/>
      <c r="O54" s="62"/>
      <c r="P54" s="62"/>
    </row>
    <row r="55" spans="1:16" s="16" customFormat="1" ht="18" customHeight="1" x14ac:dyDescent="0.25">
      <c r="A55" s="39"/>
      <c r="B55" s="40" t="s">
        <v>13</v>
      </c>
      <c r="C55" s="58">
        <f>+datos!B100/datos!B$94*100</f>
        <v>11.62467565746001</v>
      </c>
      <c r="D55" s="58">
        <f>+datos!C100/datos!C$94*100</f>
        <v>11.064344255721824</v>
      </c>
      <c r="E55" s="58">
        <f>+datos!D100/datos!D$94*100</f>
        <v>10.128288288288289</v>
      </c>
      <c r="F55" s="58">
        <f>+datos!J100/datos!J$94*100</f>
        <v>12.176520580198099</v>
      </c>
      <c r="G55" s="58">
        <f>+datos!P100/datos!P$94*100</f>
        <v>10.733481501677911</v>
      </c>
      <c r="H55" s="58">
        <f>+datos!V100/datos!V$94*100</f>
        <v>12.440248732575681</v>
      </c>
      <c r="I55" s="58">
        <f>+datos!KJ100/datos!KJ$94*100</f>
        <v>11.245131622248145</v>
      </c>
      <c r="J55" s="58">
        <f>+datos!KX100/datos!KX$94*100</f>
        <v>12.556265167582096</v>
      </c>
      <c r="K55" s="145">
        <f>+datos!LJ100/datos!LJ$94*100</f>
        <v>12.75664830564981</v>
      </c>
      <c r="L55" s="96">
        <f>+'Weighted Households 18+'!C37</f>
        <v>9.6673858697052868</v>
      </c>
      <c r="M55" s="22"/>
      <c r="N55" s="62"/>
      <c r="O55" s="62"/>
      <c r="P55" s="62"/>
    </row>
    <row r="56" spans="1:16" s="16" customFormat="1" ht="18" customHeight="1" x14ac:dyDescent="0.25">
      <c r="A56" s="39"/>
      <c r="B56" s="40" t="s">
        <v>14</v>
      </c>
      <c r="C56" s="58">
        <f>+datos!B101/datos!B$94*100</f>
        <v>9.8249541934565787</v>
      </c>
      <c r="D56" s="58">
        <f>+datos!C101/datos!C$94*100</f>
        <v>10.926060722706058</v>
      </c>
      <c r="E56" s="58">
        <f>+datos!D101/datos!D$94*100</f>
        <v>7.8158759415152854</v>
      </c>
      <c r="F56" s="58">
        <f>+datos!J101/datos!J$94*100</f>
        <v>14.621417736061693</v>
      </c>
      <c r="G56" s="58">
        <f>+datos!P101/datos!P$94*100</f>
        <v>13.298108925765732</v>
      </c>
      <c r="H56" s="58">
        <f>+datos!V101/datos!V$94*100</f>
        <v>8.3179234870968131</v>
      </c>
      <c r="I56" s="58">
        <f>+datos!KJ101/datos!KJ$94*100</f>
        <v>7.5647972211446852</v>
      </c>
      <c r="J56" s="58">
        <f>+datos!KX101/datos!KX$94*100</f>
        <v>8.2417213874531665</v>
      </c>
      <c r="K56" s="145">
        <f>+datos!LJ101/datos!LJ$94*100</f>
        <v>13.980079161048467</v>
      </c>
      <c r="L56" s="96">
        <f>+'Weighted Households 18+'!C38</f>
        <v>9.4811569177396819</v>
      </c>
      <c r="M56" s="22"/>
      <c r="N56" s="62"/>
      <c r="O56" s="62"/>
      <c r="P56" s="62"/>
    </row>
    <row r="57" spans="1:16" s="16" customFormat="1" ht="18" customHeight="1" thickBot="1" x14ac:dyDescent="0.3">
      <c r="A57" s="39"/>
      <c r="B57" s="41" t="s">
        <v>15</v>
      </c>
      <c r="C57" s="56">
        <f>+datos!B102/datos!B$94*100</f>
        <v>7.0818068412148634</v>
      </c>
      <c r="D57" s="56">
        <f>+datos!C102/datos!C$94*100</f>
        <v>7.3552076216138182</v>
      </c>
      <c r="E57" s="56">
        <f>+datos!D102/datos!D$94*100</f>
        <v>7.806901196278246</v>
      </c>
      <c r="F57" s="56">
        <f>+datos!J102/datos!J$94*100</f>
        <v>6.8185321312647247</v>
      </c>
      <c r="G57" s="56">
        <f>+datos!P102/datos!P$94*100</f>
        <v>10.931966494124906</v>
      </c>
      <c r="H57" s="56">
        <f>+datos!V102/datos!V$94*100</f>
        <v>8.4232912374243956</v>
      </c>
      <c r="I57" s="56">
        <f>+datos!KJ102/datos!KJ$94*100</f>
        <v>6.1334015958762871</v>
      </c>
      <c r="J57" s="56">
        <f>+datos!KX102/datos!KX$94*100</f>
        <v>7.6885489817284078</v>
      </c>
      <c r="K57" s="146">
        <f>+datos!LJ102/datos!LJ$94*100</f>
        <v>3.3520369986219976</v>
      </c>
      <c r="L57" s="97">
        <f>+'Weighted Households 18+'!C39</f>
        <v>9.532979315862546</v>
      </c>
      <c r="M57" s="22"/>
      <c r="N57" s="62"/>
      <c r="O57" s="62"/>
      <c r="P57" s="62"/>
    </row>
    <row r="58" spans="1:16" x14ac:dyDescent="0.25">
      <c r="A58" s="2"/>
      <c r="B58" s="81"/>
      <c r="C58" s="67"/>
      <c r="D58" s="67"/>
      <c r="E58" s="67"/>
      <c r="F58" s="67"/>
      <c r="G58" s="67"/>
      <c r="H58" s="67"/>
      <c r="I58" s="67"/>
      <c r="J58" s="67"/>
      <c r="K58" s="63"/>
      <c r="L58" s="63"/>
      <c r="M58" s="64"/>
      <c r="N58" s="64"/>
      <c r="O58" s="64"/>
      <c r="P58" s="64"/>
    </row>
    <row r="59" spans="1:16" ht="27.75" customHeight="1" thickBot="1" x14ac:dyDescent="0.3">
      <c r="A59" s="2"/>
      <c r="B59" s="24"/>
      <c r="C59" s="25"/>
      <c r="D59" s="25"/>
      <c r="E59" s="25"/>
      <c r="F59" s="25"/>
      <c r="G59" s="25"/>
      <c r="H59" s="25"/>
      <c r="I59" s="25"/>
      <c r="J59" s="25"/>
      <c r="K59" s="25"/>
      <c r="L59" s="18"/>
    </row>
    <row r="60" spans="1:16" ht="50.1" customHeight="1" thickBot="1" x14ac:dyDescent="0.3">
      <c r="A60" s="2"/>
      <c r="B60" s="7" t="s">
        <v>191</v>
      </c>
      <c r="C60" s="4" t="str">
        <f>C$6</f>
        <v>TOTAL SNACKS</v>
      </c>
      <c r="D60" s="4" t="str">
        <f t="shared" ref="D60:K60" si="3">D$6</f>
        <v>PATATAS FRITAS Y OTROS SNACKS SALADOS</v>
      </c>
      <c r="E60" s="150" t="str">
        <f t="shared" si="3"/>
        <v>PATATAS FRITAS</v>
      </c>
      <c r="F60" s="150" t="str">
        <f t="shared" si="3"/>
        <v>OTROS SNACKS SALADOS</v>
      </c>
      <c r="G60" s="4" t="str">
        <f t="shared" si="3"/>
        <v>FRUTOS SECOS</v>
      </c>
      <c r="H60" s="4" t="str">
        <f t="shared" si="3"/>
        <v>CHOCOLATINAS/CHOCOLATES</v>
      </c>
      <c r="I60" s="4" t="str">
        <f t="shared" si="3"/>
        <v>CHICLES</v>
      </c>
      <c r="J60" s="4" t="str">
        <f t="shared" si="3"/>
        <v>CARAMELOS</v>
      </c>
      <c r="K60" s="151" t="str">
        <f t="shared" si="3"/>
        <v>GOLOSINAS</v>
      </c>
      <c r="L60"/>
    </row>
    <row r="61" spans="1:16" s="16" customFormat="1" ht="18" customHeight="1" x14ac:dyDescent="0.25">
      <c r="A61" s="39"/>
      <c r="B61" s="43" t="s">
        <v>7</v>
      </c>
      <c r="C61" s="66">
        <f>+datos!B156</f>
        <v>0.87409179455546071</v>
      </c>
      <c r="D61" s="66">
        <f>+datos!C156</f>
        <v>0.7539328810785485</v>
      </c>
      <c r="E61" s="66">
        <f>+datos!D156</f>
        <v>0.7090195207985357</v>
      </c>
      <c r="F61" s="66">
        <f>+datos!J156</f>
        <v>0.42216611672390103</v>
      </c>
      <c r="G61" s="66">
        <f>+datos!P156</f>
        <v>0.56387248139323831</v>
      </c>
      <c r="H61" s="66">
        <f>+datos!V156</f>
        <v>0.37086670413294598</v>
      </c>
      <c r="I61" s="66">
        <f>+datos!KJ156</f>
        <v>0.25132603692875943</v>
      </c>
      <c r="J61" s="66">
        <f>+datos!KX156</f>
        <v>0.31454960709786689</v>
      </c>
      <c r="K61" s="149">
        <f>+datos!LJ156</f>
        <v>0.24851964093418405</v>
      </c>
      <c r="L61" s="13"/>
    </row>
    <row r="62" spans="1:16" s="16" customFormat="1" ht="18" customHeight="1" x14ac:dyDescent="0.25">
      <c r="A62" s="39"/>
      <c r="B62" s="40" t="s">
        <v>8</v>
      </c>
      <c r="C62" s="58">
        <f>+datos!B157</f>
        <v>0.71529055228343208</v>
      </c>
      <c r="D62" s="58">
        <f>+datos!C157</f>
        <v>0.68248557444325608</v>
      </c>
      <c r="E62" s="58">
        <f>+datos!D157</f>
        <v>0.6000104030616894</v>
      </c>
      <c r="F62" s="58">
        <f>+datos!J157</f>
        <v>0.50821382305470608</v>
      </c>
      <c r="G62" s="58">
        <f>+datos!P157</f>
        <v>0.36392518780380029</v>
      </c>
      <c r="H62" s="58">
        <f>+datos!V157</f>
        <v>0.22251523136626425</v>
      </c>
      <c r="I62" s="58">
        <f>+datos!KJ157</f>
        <v>0.22921627078057036</v>
      </c>
      <c r="J62" s="58">
        <f>+datos!KX157</f>
        <v>0.31271718900982132</v>
      </c>
      <c r="K62" s="145">
        <f>+datos!LJ157</f>
        <v>0.23671697452600979</v>
      </c>
      <c r="L62" s="61"/>
      <c r="M62" s="62"/>
      <c r="N62" s="62"/>
      <c r="O62" s="62"/>
    </row>
    <row r="63" spans="1:16" s="16" customFormat="1" ht="18" customHeight="1" x14ac:dyDescent="0.25">
      <c r="A63" s="39"/>
      <c r="B63" s="40" t="s">
        <v>9</v>
      </c>
      <c r="C63" s="58">
        <f>+datos!B158</f>
        <v>0.86469770080031605</v>
      </c>
      <c r="D63" s="58">
        <f>+datos!C158</f>
        <v>0.57433150047795856</v>
      </c>
      <c r="E63" s="58">
        <f>+datos!D158</f>
        <v>0.55737372028415699</v>
      </c>
      <c r="F63" s="58">
        <f>+datos!J158</f>
        <v>0.31132428917694849</v>
      </c>
      <c r="G63" s="58">
        <f>+datos!P158</f>
        <v>0.8012172025184997</v>
      </c>
      <c r="H63" s="58">
        <f>+datos!V158</f>
        <v>0.49270870650257448</v>
      </c>
      <c r="I63" s="58">
        <f>+datos!KJ158</f>
        <v>0.2435646031902001</v>
      </c>
      <c r="J63" s="58">
        <f>+datos!KX158</f>
        <v>0.51394105700004988</v>
      </c>
      <c r="K63" s="145">
        <f>+datos!LJ158</f>
        <v>0.24887554418832261</v>
      </c>
      <c r="L63" s="61"/>
      <c r="M63" s="62"/>
      <c r="N63" s="62"/>
      <c r="O63" s="62"/>
    </row>
    <row r="64" spans="1:16" s="16" customFormat="1" ht="18" customHeight="1" x14ac:dyDescent="0.25">
      <c r="A64" s="39"/>
      <c r="B64" s="40" t="s">
        <v>10</v>
      </c>
      <c r="C64" s="58">
        <f>+datos!B159</f>
        <v>0.80794409479119444</v>
      </c>
      <c r="D64" s="58">
        <f>+datos!C159</f>
        <v>0.72970846655127897</v>
      </c>
      <c r="E64" s="58">
        <f>+datos!D159</f>
        <v>0.75915649359144122</v>
      </c>
      <c r="F64" s="58">
        <f>+datos!J159</f>
        <v>0.37108263591892637</v>
      </c>
      <c r="G64" s="58">
        <f>+datos!P159</f>
        <v>0.39937751750865674</v>
      </c>
      <c r="H64" s="58">
        <f>+datos!V159</f>
        <v>0.38464870492759706</v>
      </c>
      <c r="I64" s="58">
        <f>+datos!KJ159</f>
        <v>0.23463603479459136</v>
      </c>
      <c r="J64" s="58">
        <f>+datos!KX159</f>
        <v>0.3144597469349924</v>
      </c>
      <c r="K64" s="145">
        <f>+datos!LJ159</f>
        <v>0.17412958582642685</v>
      </c>
      <c r="L64" s="61"/>
      <c r="M64" s="62"/>
      <c r="N64" s="62"/>
      <c r="O64" s="62"/>
    </row>
    <row r="65" spans="1:15" s="16" customFormat="1" ht="18" customHeight="1" x14ac:dyDescent="0.25">
      <c r="A65" s="39"/>
      <c r="B65" s="40" t="s">
        <v>11</v>
      </c>
      <c r="C65" s="58">
        <f>+datos!B160</f>
        <v>0.9624697146147102</v>
      </c>
      <c r="D65" s="58">
        <f>+datos!C160</f>
        <v>0.8793498827890166</v>
      </c>
      <c r="E65" s="58">
        <f>+datos!D160</f>
        <v>0.81293406879582608</v>
      </c>
      <c r="F65" s="58">
        <f>+datos!J160</f>
        <v>0.47766061280049682</v>
      </c>
      <c r="G65" s="58">
        <f>+datos!P160</f>
        <v>0.63726413831309747</v>
      </c>
      <c r="H65" s="58">
        <f>+datos!V160</f>
        <v>0.35072361635948246</v>
      </c>
      <c r="I65" s="58">
        <f>+datos!KJ160</f>
        <v>0.20501146792916047</v>
      </c>
      <c r="J65" s="58">
        <f>+datos!KX160</f>
        <v>0.24431583676165577</v>
      </c>
      <c r="K65" s="145">
        <f>+datos!LJ160</f>
        <v>0.27433747827083138</v>
      </c>
      <c r="L65" s="61"/>
      <c r="M65" s="62"/>
      <c r="N65" s="62"/>
      <c r="O65" s="62"/>
    </row>
    <row r="66" spans="1:15" s="16" customFormat="1" ht="18" customHeight="1" x14ac:dyDescent="0.25">
      <c r="A66" s="39"/>
      <c r="B66" s="40" t="s">
        <v>12</v>
      </c>
      <c r="C66" s="58">
        <f>+datos!B161</f>
        <v>0.91564396686989802</v>
      </c>
      <c r="D66" s="58">
        <f>+datos!C161</f>
        <v>0.8174744290412812</v>
      </c>
      <c r="E66" s="58">
        <f>+datos!D161</f>
        <v>0.75671196181652756</v>
      </c>
      <c r="F66" s="58">
        <f>+datos!J161</f>
        <v>0.44727668055064579</v>
      </c>
      <c r="G66" s="58">
        <f>+datos!P161</f>
        <v>0.48130073868779549</v>
      </c>
      <c r="H66" s="58">
        <f>+datos!V161</f>
        <v>0.3637279911121909</v>
      </c>
      <c r="I66" s="58">
        <f>+datos!KJ161</f>
        <v>0.39362607686768197</v>
      </c>
      <c r="J66" s="58">
        <f>+datos!KX161</f>
        <v>0.34627984336435308</v>
      </c>
      <c r="K66" s="145">
        <f>+datos!LJ161</f>
        <v>0.21273690775703505</v>
      </c>
      <c r="L66" s="61"/>
      <c r="M66" s="62"/>
      <c r="N66" s="62"/>
      <c r="O66" s="62"/>
    </row>
    <row r="67" spans="1:15" s="16" customFormat="1" ht="18" customHeight="1" x14ac:dyDescent="0.25">
      <c r="A67" s="39"/>
      <c r="B67" s="40" t="s">
        <v>13</v>
      </c>
      <c r="C67" s="58">
        <f>+datos!B162</f>
        <v>0.94704456701431494</v>
      </c>
      <c r="D67" s="58">
        <f>+datos!C162</f>
        <v>0.73091690805845777</v>
      </c>
      <c r="E67" s="58">
        <f>+datos!D162</f>
        <v>0.6930909628880666</v>
      </c>
      <c r="F67" s="58">
        <f>+datos!J162</f>
        <v>0.35116021237208034</v>
      </c>
      <c r="G67" s="58">
        <f>+datos!P162</f>
        <v>0.51003779686061201</v>
      </c>
      <c r="H67" s="58">
        <f>+datos!V162</f>
        <v>0.47655636455955719</v>
      </c>
      <c r="I67" s="58">
        <f>+datos!KJ162</f>
        <v>0.25698412139593202</v>
      </c>
      <c r="J67" s="58">
        <f>+datos!KX162</f>
        <v>0.25413268270746597</v>
      </c>
      <c r="K67" s="145">
        <f>+datos!LJ162</f>
        <v>0.2846873568024561</v>
      </c>
      <c r="L67" s="61"/>
      <c r="M67" s="62"/>
      <c r="N67" s="62"/>
      <c r="O67" s="62"/>
    </row>
    <row r="68" spans="1:15" s="16" customFormat="1" ht="18" customHeight="1" x14ac:dyDescent="0.25">
      <c r="A68" s="39"/>
      <c r="B68" s="40" t="s">
        <v>14</v>
      </c>
      <c r="C68" s="58">
        <f>+datos!B163</f>
        <v>0.83512026136015771</v>
      </c>
      <c r="D68" s="58">
        <f>+datos!C163</f>
        <v>0.68224440661180741</v>
      </c>
      <c r="E68" s="58">
        <f>+datos!D163</f>
        <v>0.52328183811950491</v>
      </c>
      <c r="F68" s="58">
        <f>+datos!J163</f>
        <v>0.53956994210430342</v>
      </c>
      <c r="G68" s="58">
        <f>+datos!P163</f>
        <v>0.5706603092535425</v>
      </c>
      <c r="H68" s="58">
        <f>+datos!V163</f>
        <v>0.29819380461314615</v>
      </c>
      <c r="I68" s="58">
        <f>+datos!KJ163</f>
        <v>0.28795549133789727</v>
      </c>
      <c r="J68" s="58">
        <f>+datos!KX163</f>
        <v>0.36668013924789006</v>
      </c>
      <c r="K68" s="145">
        <f>+datos!LJ163</f>
        <v>0.33819501146212938</v>
      </c>
      <c r="L68" s="61"/>
      <c r="M68" s="62"/>
      <c r="N68" s="62"/>
      <c r="O68" s="62"/>
    </row>
    <row r="69" spans="1:15" s="16" customFormat="1" ht="18" customHeight="1" thickBot="1" x14ac:dyDescent="0.3">
      <c r="A69" s="39"/>
      <c r="B69" s="41" t="s">
        <v>15</v>
      </c>
      <c r="C69" s="56">
        <f>+datos!B164</f>
        <v>0.82149518121230536</v>
      </c>
      <c r="D69" s="56">
        <f>+datos!C164</f>
        <v>0.76186582340445463</v>
      </c>
      <c r="E69" s="56">
        <f>+datos!D164</f>
        <v>0.78627929688876241</v>
      </c>
      <c r="F69" s="56">
        <f>+datos!J164</f>
        <v>0.35159322232084494</v>
      </c>
      <c r="G69" s="56">
        <f>+datos!P164</f>
        <v>0.63357912574722464</v>
      </c>
      <c r="H69" s="56">
        <f>+datos!V164</f>
        <v>0.36762479036438489</v>
      </c>
      <c r="I69" s="56">
        <f>+datos!KJ164</f>
        <v>0.1797831442368242</v>
      </c>
      <c r="J69" s="56">
        <f>+datos!KX164</f>
        <v>0.24148719372448588</v>
      </c>
      <c r="K69" s="146">
        <f>+datos!LJ164</f>
        <v>0.19388476597375562</v>
      </c>
      <c r="L69" s="61"/>
      <c r="M69" s="62"/>
      <c r="N69" s="62"/>
      <c r="O69" s="62"/>
    </row>
    <row r="70" spans="1:15" x14ac:dyDescent="0.25">
      <c r="A70" s="2"/>
      <c r="B70" s="81"/>
      <c r="C70" s="67"/>
      <c r="D70" s="67"/>
      <c r="E70" s="67"/>
      <c r="F70" s="67"/>
      <c r="G70" s="67"/>
      <c r="H70" s="67"/>
      <c r="I70" s="67"/>
      <c r="J70" s="63"/>
      <c r="K70" s="63"/>
      <c r="L70" s="63"/>
      <c r="M70" s="64"/>
      <c r="N70" s="64"/>
      <c r="O70" s="64"/>
    </row>
  </sheetData>
  <mergeCells count="1">
    <mergeCell ref="J2:K3"/>
  </mergeCells>
  <hyperlinks>
    <hyperlink ref="L2:L3" location="'BEBIDAS FRIAS OOH'!A1" display="VOLVER A MENÚ"/>
  </hyperlinks>
  <pageMargins left="0.25" right="0.25" top="0.75" bottom="0.75" header="0.3" footer="0.3"/>
  <pageSetup paperSize="9" scale="50" fitToWidth="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10"/>
  <dimension ref="A1:LO192"/>
  <sheetViews>
    <sheetView showGridLines="0" zoomScaleNormal="100" workbookViewId="0">
      <pane xSplit="1" ySplit="5" topLeftCell="B6" activePane="bottomRight" state="frozen"/>
      <selection pane="topRight" activeCell="B1" sqref="B1"/>
      <selection pane="bottomLeft" activeCell="A6" sqref="A6"/>
      <selection pane="bottomRight" activeCell="LJ177" sqref="LJ177:LO192"/>
    </sheetView>
  </sheetViews>
  <sheetFormatPr baseColWidth="10" defaultColWidth="11.42578125" defaultRowHeight="12" x14ac:dyDescent="0.2"/>
  <cols>
    <col min="1" max="1" width="45.7109375" style="83" customWidth="1"/>
    <col min="2" max="2" width="16.42578125" style="83" customWidth="1"/>
    <col min="3" max="3" width="17.140625" style="83" customWidth="1"/>
    <col min="4" max="4" width="19.28515625" style="83" customWidth="1"/>
    <col min="5" max="21" width="11.42578125" style="83" customWidth="1"/>
    <col min="22" max="22" width="12.28515625" style="83" customWidth="1"/>
    <col min="23" max="49" width="11.42578125" style="83" customWidth="1"/>
    <col min="50" max="16384" width="11.42578125" style="83"/>
  </cols>
  <sheetData>
    <row r="1" spans="1:327" x14ac:dyDescent="0.2">
      <c r="A1" s="82" t="s">
        <v>45</v>
      </c>
    </row>
    <row r="3" spans="1:327" x14ac:dyDescent="0.2">
      <c r="A3" s="84" t="s">
        <v>47</v>
      </c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88"/>
      <c r="BH3" s="88"/>
      <c r="BI3" s="88"/>
      <c r="BJ3" s="88"/>
      <c r="BK3" s="88"/>
      <c r="BL3" s="88"/>
      <c r="BM3" s="88"/>
      <c r="BN3" s="88"/>
      <c r="BO3" s="88"/>
      <c r="BP3" s="88"/>
      <c r="BQ3" s="88"/>
      <c r="BR3" s="88"/>
      <c r="BS3" s="88"/>
      <c r="BT3" s="88"/>
      <c r="BU3" s="88"/>
      <c r="BV3" s="88"/>
      <c r="BW3" s="88"/>
      <c r="BX3" s="88"/>
      <c r="BY3" s="88"/>
      <c r="BZ3" s="88"/>
      <c r="CA3" s="88"/>
      <c r="CB3" s="88"/>
      <c r="CC3" s="88"/>
      <c r="CD3" s="88"/>
      <c r="CE3" s="88"/>
      <c r="CF3" s="88"/>
      <c r="CG3" s="88"/>
      <c r="CH3" s="88"/>
      <c r="CI3" s="88"/>
      <c r="CJ3" s="88"/>
      <c r="CK3" s="88"/>
      <c r="CL3" s="88"/>
      <c r="CM3" s="88"/>
      <c r="CN3" s="88"/>
      <c r="CO3" s="88"/>
      <c r="CP3" s="88"/>
      <c r="CQ3" s="88"/>
      <c r="CR3" s="88"/>
      <c r="CS3" s="88"/>
      <c r="CT3" s="88"/>
      <c r="CU3" s="88"/>
      <c r="CV3" s="88"/>
      <c r="CW3" s="88"/>
      <c r="CX3" s="88"/>
      <c r="CY3" s="88"/>
      <c r="CZ3" s="88"/>
      <c r="DA3" s="88"/>
      <c r="DB3" s="88"/>
      <c r="DC3" s="88"/>
      <c r="DD3" s="88"/>
      <c r="DE3" s="88"/>
      <c r="DF3" s="88"/>
      <c r="DG3" s="88"/>
      <c r="DH3" s="88"/>
      <c r="DI3" s="88"/>
      <c r="DJ3" s="88"/>
      <c r="DK3" s="88"/>
      <c r="DL3" s="88"/>
      <c r="DM3" s="88"/>
      <c r="DN3" s="88"/>
      <c r="DO3" s="88"/>
      <c r="DP3" s="88"/>
      <c r="DQ3" s="88"/>
      <c r="DR3" s="88"/>
      <c r="DS3" s="88"/>
      <c r="DT3" s="88"/>
      <c r="DU3" s="88"/>
      <c r="DV3" s="88"/>
      <c r="DW3" s="88"/>
      <c r="DX3" s="88"/>
      <c r="DY3" s="88"/>
      <c r="DZ3" s="88"/>
      <c r="EA3" s="88"/>
      <c r="EB3" s="88"/>
      <c r="EC3" s="88"/>
      <c r="ED3" s="88"/>
      <c r="EE3" s="88"/>
      <c r="EF3" s="88"/>
      <c r="EG3" s="88"/>
      <c r="EH3" s="88"/>
      <c r="EI3" s="88"/>
      <c r="EJ3" s="88"/>
      <c r="EK3" s="88"/>
      <c r="EL3" s="88"/>
      <c r="EM3" s="88"/>
      <c r="EN3" s="88"/>
      <c r="EO3" s="88"/>
      <c r="EP3" s="88"/>
      <c r="EQ3" s="88"/>
      <c r="ER3" s="88"/>
      <c r="ES3" s="88"/>
      <c r="ET3" s="88"/>
      <c r="EU3" s="88"/>
      <c r="EV3" s="88"/>
      <c r="EW3" s="88"/>
      <c r="EX3" s="88"/>
      <c r="EY3" s="88"/>
      <c r="EZ3" s="88"/>
      <c r="FA3" s="88"/>
      <c r="FB3" s="88"/>
      <c r="FC3" s="88"/>
      <c r="FD3" s="88"/>
      <c r="FE3" s="88"/>
      <c r="FF3" s="88"/>
      <c r="FG3" s="88"/>
      <c r="FH3" s="88"/>
      <c r="FI3" s="88"/>
      <c r="FJ3" s="88"/>
      <c r="FK3" s="88"/>
      <c r="FL3" s="88"/>
      <c r="FM3" s="88"/>
      <c r="FN3" s="88"/>
      <c r="FO3" s="88"/>
      <c r="FP3" s="88"/>
      <c r="FQ3" s="88"/>
      <c r="FR3" s="88"/>
      <c r="FS3" s="88"/>
      <c r="FT3" s="88"/>
      <c r="FU3" s="88"/>
      <c r="FV3" s="88"/>
      <c r="FW3" s="88"/>
      <c r="FX3" s="88"/>
      <c r="FY3" s="88"/>
      <c r="FZ3" s="88"/>
      <c r="GA3" s="88"/>
      <c r="GB3" s="88"/>
      <c r="GC3" s="88"/>
      <c r="GD3" s="88"/>
      <c r="GE3" s="88"/>
      <c r="GF3" s="88"/>
      <c r="GG3" s="88"/>
      <c r="GH3" s="88"/>
      <c r="GI3" s="88"/>
      <c r="GJ3" s="88"/>
      <c r="GK3" s="88"/>
      <c r="GL3" s="88"/>
      <c r="GM3" s="88"/>
      <c r="GN3" s="88"/>
      <c r="GO3" s="88"/>
      <c r="GP3" s="88"/>
      <c r="GQ3" s="88"/>
      <c r="GR3" s="88"/>
      <c r="GS3" s="88"/>
      <c r="GT3" s="88"/>
      <c r="GU3" s="88"/>
      <c r="GV3" s="88"/>
      <c r="GW3" s="88"/>
      <c r="GX3" s="88"/>
      <c r="GY3" s="88"/>
      <c r="GZ3" s="88"/>
      <c r="HA3" s="88"/>
      <c r="HB3" s="88"/>
      <c r="HC3" s="88"/>
      <c r="HD3" s="88"/>
      <c r="HE3" s="88"/>
      <c r="HF3" s="88"/>
      <c r="HG3" s="88"/>
      <c r="HH3" s="88"/>
      <c r="HI3" s="88"/>
      <c r="HJ3" s="88"/>
      <c r="HK3" s="88"/>
      <c r="HL3" s="88"/>
      <c r="HM3" s="88"/>
      <c r="HN3" s="88"/>
      <c r="HO3" s="88"/>
      <c r="HP3" s="88"/>
      <c r="HQ3" s="88"/>
      <c r="HR3" s="88"/>
      <c r="HS3" s="88"/>
      <c r="HT3" s="88"/>
      <c r="HU3" s="88"/>
      <c r="HV3" s="88"/>
      <c r="HW3" s="88"/>
      <c r="HX3" s="88"/>
      <c r="HY3" s="88"/>
      <c r="HZ3" s="88"/>
      <c r="IA3" s="88"/>
      <c r="IB3" s="88"/>
      <c r="IC3" s="88"/>
      <c r="ID3" s="88"/>
      <c r="IE3" s="88"/>
      <c r="IF3" s="88"/>
      <c r="IG3" s="88"/>
      <c r="IH3" s="88"/>
      <c r="II3" s="88"/>
      <c r="IJ3" s="88"/>
      <c r="IK3" s="88"/>
      <c r="IL3" s="88"/>
      <c r="IM3" s="88"/>
      <c r="IN3" s="88"/>
      <c r="IO3" s="88"/>
      <c r="IP3" s="88"/>
      <c r="IQ3" s="88"/>
      <c r="IR3" s="88"/>
      <c r="IS3" s="88"/>
      <c r="IT3" s="88"/>
      <c r="IU3" s="88"/>
      <c r="IV3" s="88"/>
      <c r="IW3" s="88"/>
      <c r="IX3" s="88"/>
      <c r="IY3" s="88"/>
      <c r="IZ3" s="88"/>
      <c r="JA3" s="88"/>
      <c r="JB3" s="88"/>
      <c r="JC3" s="88"/>
      <c r="JD3" s="88"/>
      <c r="JE3" s="88"/>
      <c r="JF3" s="88"/>
      <c r="JG3" s="88"/>
      <c r="JH3" s="88"/>
      <c r="JI3" s="88"/>
      <c r="JJ3" s="88"/>
      <c r="JK3" s="88"/>
      <c r="JL3" s="88"/>
      <c r="JM3" s="88"/>
      <c r="JN3" s="88"/>
      <c r="JO3" s="88"/>
      <c r="JP3" s="88"/>
      <c r="JQ3" s="88"/>
      <c r="JR3" s="88"/>
      <c r="JS3" s="88"/>
      <c r="JT3" s="88"/>
      <c r="JU3" s="88"/>
      <c r="JV3" s="88"/>
      <c r="JW3" s="88"/>
      <c r="JX3" s="88"/>
      <c r="JY3" s="88"/>
      <c r="JZ3" s="88"/>
      <c r="KA3" s="88"/>
      <c r="KB3" s="88"/>
      <c r="KC3" s="88"/>
      <c r="KD3" s="88"/>
      <c r="KE3" s="88"/>
      <c r="KF3" s="88"/>
      <c r="KG3" s="88"/>
      <c r="KH3" s="88"/>
      <c r="KI3" s="88"/>
      <c r="KJ3" s="88"/>
      <c r="KK3" s="88"/>
      <c r="KL3" s="88"/>
      <c r="KM3" s="88"/>
      <c r="KN3" s="88"/>
      <c r="KO3" s="88"/>
      <c r="KP3" s="88"/>
      <c r="KQ3" s="88"/>
      <c r="KR3" s="88"/>
      <c r="KS3" s="88"/>
      <c r="KT3" s="88"/>
      <c r="KU3" s="88"/>
      <c r="KV3" s="88"/>
      <c r="KW3" s="88"/>
      <c r="KX3" s="88"/>
      <c r="KY3" s="88"/>
      <c r="KZ3" s="88"/>
      <c r="LA3" s="88"/>
      <c r="LB3" s="88"/>
      <c r="LC3" s="88"/>
      <c r="LD3" s="88"/>
      <c r="LE3" s="88"/>
      <c r="LF3" s="88"/>
      <c r="LG3" s="88"/>
      <c r="LH3" s="88"/>
      <c r="LI3" s="88"/>
      <c r="LJ3" s="88"/>
      <c r="LK3" s="88"/>
      <c r="LL3" s="88"/>
      <c r="LM3" s="88"/>
      <c r="LN3" s="88"/>
      <c r="LO3" s="88"/>
    </row>
    <row r="4" spans="1:327" ht="41.25" customHeight="1" x14ac:dyDescent="0.2">
      <c r="A4" s="85"/>
      <c r="B4" s="87" t="s">
        <v>126</v>
      </c>
      <c r="C4" s="87" t="s">
        <v>127</v>
      </c>
      <c r="D4" s="87" t="s">
        <v>128</v>
      </c>
      <c r="E4" s="86" t="s">
        <v>129</v>
      </c>
      <c r="F4" s="86" t="s">
        <v>130</v>
      </c>
      <c r="G4" s="86" t="s">
        <v>131</v>
      </c>
      <c r="H4" s="86" t="s">
        <v>132</v>
      </c>
      <c r="I4" s="86" t="s">
        <v>133</v>
      </c>
      <c r="J4" s="87" t="s">
        <v>134</v>
      </c>
      <c r="K4" s="86" t="s">
        <v>129</v>
      </c>
      <c r="L4" s="86" t="s">
        <v>130</v>
      </c>
      <c r="M4" s="86" t="s">
        <v>131</v>
      </c>
      <c r="N4" s="86" t="s">
        <v>132</v>
      </c>
      <c r="O4" s="86" t="s">
        <v>133</v>
      </c>
      <c r="P4" s="87" t="s">
        <v>135</v>
      </c>
      <c r="Q4" s="86" t="s">
        <v>129</v>
      </c>
      <c r="R4" s="86" t="s">
        <v>130</v>
      </c>
      <c r="S4" s="86" t="s">
        <v>131</v>
      </c>
      <c r="T4" s="86" t="s">
        <v>132</v>
      </c>
      <c r="U4" s="86" t="s">
        <v>133</v>
      </c>
      <c r="V4" s="87" t="s">
        <v>136</v>
      </c>
      <c r="W4" s="86" t="s">
        <v>137</v>
      </c>
      <c r="X4" s="86" t="s">
        <v>138</v>
      </c>
      <c r="Y4" s="86" t="s">
        <v>139</v>
      </c>
      <c r="Z4" s="86" t="s">
        <v>140</v>
      </c>
      <c r="AA4" s="86" t="s">
        <v>141</v>
      </c>
      <c r="AB4" s="86" t="s">
        <v>142</v>
      </c>
      <c r="AC4" s="86" t="s">
        <v>143</v>
      </c>
      <c r="AD4" s="86" t="s">
        <v>144</v>
      </c>
      <c r="AE4" s="86" t="s">
        <v>145</v>
      </c>
      <c r="AF4" s="86" t="s">
        <v>146</v>
      </c>
      <c r="AG4" s="86" t="s">
        <v>147</v>
      </c>
      <c r="AH4" s="86" t="s">
        <v>148</v>
      </c>
      <c r="AI4" s="86" t="s">
        <v>149</v>
      </c>
      <c r="AJ4" s="86" t="s">
        <v>137</v>
      </c>
      <c r="AK4" s="86" t="s">
        <v>138</v>
      </c>
      <c r="AL4" s="86" t="s">
        <v>139</v>
      </c>
      <c r="AM4" s="86" t="s">
        <v>140</v>
      </c>
      <c r="AN4" s="86" t="s">
        <v>141</v>
      </c>
      <c r="AO4" s="86" t="s">
        <v>142</v>
      </c>
      <c r="AP4" s="86" t="s">
        <v>143</v>
      </c>
      <c r="AQ4" s="86" t="s">
        <v>144</v>
      </c>
      <c r="AR4" s="86" t="s">
        <v>145</v>
      </c>
      <c r="AS4" s="86" t="s">
        <v>146</v>
      </c>
      <c r="AT4" s="86" t="s">
        <v>147</v>
      </c>
      <c r="AU4" s="86" t="s">
        <v>148</v>
      </c>
      <c r="AV4" s="86" t="s">
        <v>149</v>
      </c>
      <c r="AW4" s="86" t="s">
        <v>137</v>
      </c>
      <c r="AX4" s="86" t="s">
        <v>138</v>
      </c>
      <c r="AY4" s="86" t="s">
        <v>139</v>
      </c>
      <c r="AZ4" s="86" t="s">
        <v>140</v>
      </c>
      <c r="BA4" s="86" t="s">
        <v>141</v>
      </c>
      <c r="BB4" s="86" t="s">
        <v>142</v>
      </c>
      <c r="BC4" s="86" t="s">
        <v>143</v>
      </c>
      <c r="BD4" s="86" t="s">
        <v>144</v>
      </c>
      <c r="BE4" s="86" t="s">
        <v>145</v>
      </c>
      <c r="BF4" s="86" t="s">
        <v>146</v>
      </c>
      <c r="BG4" s="86" t="s">
        <v>147</v>
      </c>
      <c r="BH4" s="86" t="s">
        <v>148</v>
      </c>
      <c r="BI4" s="86" t="s">
        <v>149</v>
      </c>
      <c r="BJ4" s="86" t="s">
        <v>137</v>
      </c>
      <c r="BK4" s="86" t="s">
        <v>138</v>
      </c>
      <c r="BL4" s="86" t="s">
        <v>139</v>
      </c>
      <c r="BM4" s="86" t="s">
        <v>140</v>
      </c>
      <c r="BN4" s="86" t="s">
        <v>141</v>
      </c>
      <c r="BO4" s="86" t="s">
        <v>142</v>
      </c>
      <c r="BP4" s="86" t="s">
        <v>143</v>
      </c>
      <c r="BQ4" s="86" t="s">
        <v>144</v>
      </c>
      <c r="BR4" s="86" t="s">
        <v>145</v>
      </c>
      <c r="BS4" s="86" t="s">
        <v>146</v>
      </c>
      <c r="BT4" s="86" t="s">
        <v>147</v>
      </c>
      <c r="BU4" s="86" t="s">
        <v>148</v>
      </c>
      <c r="BV4" s="86" t="s">
        <v>149</v>
      </c>
      <c r="BW4" s="86" t="s">
        <v>137</v>
      </c>
      <c r="BX4" s="86" t="s">
        <v>138</v>
      </c>
      <c r="BY4" s="86" t="s">
        <v>139</v>
      </c>
      <c r="BZ4" s="86" t="s">
        <v>140</v>
      </c>
      <c r="CA4" s="86" t="s">
        <v>141</v>
      </c>
      <c r="CB4" s="86" t="s">
        <v>142</v>
      </c>
      <c r="CC4" s="86" t="s">
        <v>143</v>
      </c>
      <c r="CD4" s="86" t="s">
        <v>144</v>
      </c>
      <c r="CE4" s="86" t="s">
        <v>145</v>
      </c>
      <c r="CF4" s="86" t="s">
        <v>146</v>
      </c>
      <c r="CG4" s="86" t="s">
        <v>147</v>
      </c>
      <c r="CH4" s="86" t="s">
        <v>148</v>
      </c>
      <c r="CI4" s="86" t="s">
        <v>149</v>
      </c>
      <c r="CJ4" s="86" t="s">
        <v>137</v>
      </c>
      <c r="CK4" s="86" t="s">
        <v>138</v>
      </c>
      <c r="CL4" s="86" t="s">
        <v>139</v>
      </c>
      <c r="CM4" s="86" t="s">
        <v>140</v>
      </c>
      <c r="CN4" s="86" t="s">
        <v>141</v>
      </c>
      <c r="CO4" s="86" t="s">
        <v>142</v>
      </c>
      <c r="CP4" s="86" t="s">
        <v>143</v>
      </c>
      <c r="CQ4" s="86" t="s">
        <v>144</v>
      </c>
      <c r="CR4" s="86" t="s">
        <v>145</v>
      </c>
      <c r="CS4" s="86" t="s">
        <v>146</v>
      </c>
      <c r="CT4" s="86" t="s">
        <v>147</v>
      </c>
      <c r="CU4" s="86" t="s">
        <v>148</v>
      </c>
      <c r="CV4" s="86" t="s">
        <v>149</v>
      </c>
      <c r="CW4" s="86" t="s">
        <v>137</v>
      </c>
      <c r="CX4" s="86" t="s">
        <v>138</v>
      </c>
      <c r="CY4" s="86" t="s">
        <v>139</v>
      </c>
      <c r="CZ4" s="86" t="s">
        <v>140</v>
      </c>
      <c r="DA4" s="86" t="s">
        <v>141</v>
      </c>
      <c r="DB4" s="86" t="s">
        <v>142</v>
      </c>
      <c r="DC4" s="86" t="s">
        <v>143</v>
      </c>
      <c r="DD4" s="86" t="s">
        <v>144</v>
      </c>
      <c r="DE4" s="86" t="s">
        <v>145</v>
      </c>
      <c r="DF4" s="86" t="s">
        <v>146</v>
      </c>
      <c r="DG4" s="86" t="s">
        <v>147</v>
      </c>
      <c r="DH4" s="86" t="s">
        <v>148</v>
      </c>
      <c r="DI4" s="86" t="s">
        <v>149</v>
      </c>
      <c r="DJ4" s="86" t="s">
        <v>137</v>
      </c>
      <c r="DK4" s="86" t="s">
        <v>138</v>
      </c>
      <c r="DL4" s="86" t="s">
        <v>139</v>
      </c>
      <c r="DM4" s="86" t="s">
        <v>140</v>
      </c>
      <c r="DN4" s="86" t="s">
        <v>141</v>
      </c>
      <c r="DO4" s="86" t="s">
        <v>142</v>
      </c>
      <c r="DP4" s="86" t="s">
        <v>143</v>
      </c>
      <c r="DQ4" s="86" t="s">
        <v>144</v>
      </c>
      <c r="DR4" s="86" t="s">
        <v>145</v>
      </c>
      <c r="DS4" s="86" t="s">
        <v>146</v>
      </c>
      <c r="DT4" s="86" t="s">
        <v>147</v>
      </c>
      <c r="DU4" s="86" t="s">
        <v>148</v>
      </c>
      <c r="DV4" s="86" t="s">
        <v>149</v>
      </c>
      <c r="DW4" s="86" t="s">
        <v>137</v>
      </c>
      <c r="DX4" s="86" t="s">
        <v>138</v>
      </c>
      <c r="DY4" s="86" t="s">
        <v>139</v>
      </c>
      <c r="DZ4" s="86" t="s">
        <v>140</v>
      </c>
      <c r="EA4" s="86" t="s">
        <v>141</v>
      </c>
      <c r="EB4" s="86" t="s">
        <v>142</v>
      </c>
      <c r="EC4" s="86" t="s">
        <v>143</v>
      </c>
      <c r="ED4" s="86" t="s">
        <v>144</v>
      </c>
      <c r="EE4" s="86" t="s">
        <v>145</v>
      </c>
      <c r="EF4" s="86" t="s">
        <v>146</v>
      </c>
      <c r="EG4" s="86" t="s">
        <v>147</v>
      </c>
      <c r="EH4" s="86" t="s">
        <v>148</v>
      </c>
      <c r="EI4" s="86" t="s">
        <v>149</v>
      </c>
      <c r="EJ4" s="86" t="s">
        <v>137</v>
      </c>
      <c r="EK4" s="86" t="s">
        <v>138</v>
      </c>
      <c r="EL4" s="86" t="s">
        <v>139</v>
      </c>
      <c r="EM4" s="86" t="s">
        <v>140</v>
      </c>
      <c r="EN4" s="86" t="s">
        <v>141</v>
      </c>
      <c r="EO4" s="86" t="s">
        <v>142</v>
      </c>
      <c r="EP4" s="86" t="s">
        <v>143</v>
      </c>
      <c r="EQ4" s="86" t="s">
        <v>144</v>
      </c>
      <c r="ER4" s="86" t="s">
        <v>145</v>
      </c>
      <c r="ES4" s="86" t="s">
        <v>146</v>
      </c>
      <c r="ET4" s="86" t="s">
        <v>147</v>
      </c>
      <c r="EU4" s="86" t="s">
        <v>148</v>
      </c>
      <c r="EV4" s="86" t="s">
        <v>149</v>
      </c>
      <c r="EW4" s="86" t="s">
        <v>137</v>
      </c>
      <c r="EX4" s="86" t="s">
        <v>138</v>
      </c>
      <c r="EY4" s="86" t="s">
        <v>139</v>
      </c>
      <c r="EZ4" s="86" t="s">
        <v>140</v>
      </c>
      <c r="FA4" s="86" t="s">
        <v>141</v>
      </c>
      <c r="FB4" s="86" t="s">
        <v>142</v>
      </c>
      <c r="FC4" s="86" t="s">
        <v>143</v>
      </c>
      <c r="FD4" s="86" t="s">
        <v>144</v>
      </c>
      <c r="FE4" s="86" t="s">
        <v>145</v>
      </c>
      <c r="FF4" s="86" t="s">
        <v>146</v>
      </c>
      <c r="FG4" s="86" t="s">
        <v>147</v>
      </c>
      <c r="FH4" s="86" t="s">
        <v>148</v>
      </c>
      <c r="FI4" s="86" t="s">
        <v>149</v>
      </c>
      <c r="FJ4" s="86" t="s">
        <v>137</v>
      </c>
      <c r="FK4" s="86" t="s">
        <v>138</v>
      </c>
      <c r="FL4" s="86" t="s">
        <v>139</v>
      </c>
      <c r="FM4" s="86" t="s">
        <v>140</v>
      </c>
      <c r="FN4" s="86" t="s">
        <v>141</v>
      </c>
      <c r="FO4" s="86" t="s">
        <v>142</v>
      </c>
      <c r="FP4" s="86" t="s">
        <v>143</v>
      </c>
      <c r="FQ4" s="86" t="s">
        <v>144</v>
      </c>
      <c r="FR4" s="86" t="s">
        <v>145</v>
      </c>
      <c r="FS4" s="86" t="s">
        <v>146</v>
      </c>
      <c r="FT4" s="86" t="s">
        <v>147</v>
      </c>
      <c r="FU4" s="86" t="s">
        <v>148</v>
      </c>
      <c r="FV4" s="86" t="s">
        <v>149</v>
      </c>
      <c r="FW4" s="86" t="s">
        <v>137</v>
      </c>
      <c r="FX4" s="86" t="s">
        <v>138</v>
      </c>
      <c r="FY4" s="86" t="s">
        <v>139</v>
      </c>
      <c r="FZ4" s="86" t="s">
        <v>140</v>
      </c>
      <c r="GA4" s="86" t="s">
        <v>141</v>
      </c>
      <c r="GB4" s="86" t="s">
        <v>142</v>
      </c>
      <c r="GC4" s="86" t="s">
        <v>143</v>
      </c>
      <c r="GD4" s="86" t="s">
        <v>144</v>
      </c>
      <c r="GE4" s="86" t="s">
        <v>145</v>
      </c>
      <c r="GF4" s="86" t="s">
        <v>146</v>
      </c>
      <c r="GG4" s="86" t="s">
        <v>147</v>
      </c>
      <c r="GH4" s="86" t="s">
        <v>148</v>
      </c>
      <c r="GI4" s="86" t="s">
        <v>149</v>
      </c>
      <c r="GJ4" s="86" t="s">
        <v>137</v>
      </c>
      <c r="GK4" s="86" t="s">
        <v>138</v>
      </c>
      <c r="GL4" s="86" t="s">
        <v>139</v>
      </c>
      <c r="GM4" s="86" t="s">
        <v>140</v>
      </c>
      <c r="GN4" s="86" t="s">
        <v>141</v>
      </c>
      <c r="GO4" s="86" t="s">
        <v>142</v>
      </c>
      <c r="GP4" s="86" t="s">
        <v>143</v>
      </c>
      <c r="GQ4" s="86" t="s">
        <v>144</v>
      </c>
      <c r="GR4" s="86" t="s">
        <v>145</v>
      </c>
      <c r="GS4" s="86" t="s">
        <v>146</v>
      </c>
      <c r="GT4" s="86" t="s">
        <v>147</v>
      </c>
      <c r="GU4" s="86" t="s">
        <v>148</v>
      </c>
      <c r="GV4" s="86" t="s">
        <v>149</v>
      </c>
      <c r="GW4" s="86" t="s">
        <v>137</v>
      </c>
      <c r="GX4" s="86" t="s">
        <v>138</v>
      </c>
      <c r="GY4" s="86" t="s">
        <v>139</v>
      </c>
      <c r="GZ4" s="86" t="s">
        <v>140</v>
      </c>
      <c r="HA4" s="86" t="s">
        <v>141</v>
      </c>
      <c r="HB4" s="86" t="s">
        <v>142</v>
      </c>
      <c r="HC4" s="86" t="s">
        <v>143</v>
      </c>
      <c r="HD4" s="86" t="s">
        <v>144</v>
      </c>
      <c r="HE4" s="86" t="s">
        <v>145</v>
      </c>
      <c r="HF4" s="86" t="s">
        <v>146</v>
      </c>
      <c r="HG4" s="86" t="s">
        <v>147</v>
      </c>
      <c r="HH4" s="86" t="s">
        <v>148</v>
      </c>
      <c r="HI4" s="86" t="s">
        <v>149</v>
      </c>
      <c r="HJ4" s="86" t="s">
        <v>137</v>
      </c>
      <c r="HK4" s="86" t="s">
        <v>138</v>
      </c>
      <c r="HL4" s="86" t="s">
        <v>139</v>
      </c>
      <c r="HM4" s="86" t="s">
        <v>140</v>
      </c>
      <c r="HN4" s="86" t="s">
        <v>141</v>
      </c>
      <c r="HO4" s="86" t="s">
        <v>142</v>
      </c>
      <c r="HP4" s="86" t="s">
        <v>143</v>
      </c>
      <c r="HQ4" s="86" t="s">
        <v>144</v>
      </c>
      <c r="HR4" s="86" t="s">
        <v>145</v>
      </c>
      <c r="HS4" s="86" t="s">
        <v>146</v>
      </c>
      <c r="HT4" s="86" t="s">
        <v>147</v>
      </c>
      <c r="HU4" s="86" t="s">
        <v>148</v>
      </c>
      <c r="HV4" s="86" t="s">
        <v>149</v>
      </c>
      <c r="HW4" s="86" t="s">
        <v>137</v>
      </c>
      <c r="HX4" s="86" t="s">
        <v>138</v>
      </c>
      <c r="HY4" s="86" t="s">
        <v>139</v>
      </c>
      <c r="HZ4" s="86" t="s">
        <v>140</v>
      </c>
      <c r="IA4" s="86" t="s">
        <v>141</v>
      </c>
      <c r="IB4" s="86" t="s">
        <v>142</v>
      </c>
      <c r="IC4" s="86" t="s">
        <v>143</v>
      </c>
      <c r="ID4" s="86" t="s">
        <v>144</v>
      </c>
      <c r="IE4" s="86" t="s">
        <v>145</v>
      </c>
      <c r="IF4" s="86" t="s">
        <v>146</v>
      </c>
      <c r="IG4" s="86" t="s">
        <v>147</v>
      </c>
      <c r="IH4" s="86" t="s">
        <v>148</v>
      </c>
      <c r="II4" s="86" t="s">
        <v>149</v>
      </c>
      <c r="IJ4" s="86" t="s">
        <v>137</v>
      </c>
      <c r="IK4" s="86" t="s">
        <v>138</v>
      </c>
      <c r="IL4" s="86" t="s">
        <v>139</v>
      </c>
      <c r="IM4" s="86" t="s">
        <v>140</v>
      </c>
      <c r="IN4" s="86" t="s">
        <v>141</v>
      </c>
      <c r="IO4" s="86" t="s">
        <v>142</v>
      </c>
      <c r="IP4" s="86" t="s">
        <v>143</v>
      </c>
      <c r="IQ4" s="86" t="s">
        <v>144</v>
      </c>
      <c r="IR4" s="86" t="s">
        <v>145</v>
      </c>
      <c r="IS4" s="86" t="s">
        <v>146</v>
      </c>
      <c r="IT4" s="86" t="s">
        <v>147</v>
      </c>
      <c r="IU4" s="86" t="s">
        <v>148</v>
      </c>
      <c r="IV4" s="86" t="s">
        <v>149</v>
      </c>
      <c r="IW4" s="86" t="s">
        <v>137</v>
      </c>
      <c r="IX4" s="86" t="s">
        <v>138</v>
      </c>
      <c r="IY4" s="86" t="s">
        <v>139</v>
      </c>
      <c r="IZ4" s="86" t="s">
        <v>140</v>
      </c>
      <c r="JA4" s="86" t="s">
        <v>141</v>
      </c>
      <c r="JB4" s="86" t="s">
        <v>142</v>
      </c>
      <c r="JC4" s="86" t="s">
        <v>143</v>
      </c>
      <c r="JD4" s="86" t="s">
        <v>144</v>
      </c>
      <c r="JE4" s="86" t="s">
        <v>145</v>
      </c>
      <c r="JF4" s="86" t="s">
        <v>146</v>
      </c>
      <c r="JG4" s="86" t="s">
        <v>147</v>
      </c>
      <c r="JH4" s="86" t="s">
        <v>148</v>
      </c>
      <c r="JI4" s="86" t="s">
        <v>149</v>
      </c>
      <c r="JJ4" s="86" t="s">
        <v>137</v>
      </c>
      <c r="JK4" s="86" t="s">
        <v>138</v>
      </c>
      <c r="JL4" s="86" t="s">
        <v>139</v>
      </c>
      <c r="JM4" s="86" t="s">
        <v>140</v>
      </c>
      <c r="JN4" s="86" t="s">
        <v>141</v>
      </c>
      <c r="JO4" s="86" t="s">
        <v>142</v>
      </c>
      <c r="JP4" s="86" t="s">
        <v>143</v>
      </c>
      <c r="JQ4" s="86" t="s">
        <v>144</v>
      </c>
      <c r="JR4" s="86" t="s">
        <v>145</v>
      </c>
      <c r="JS4" s="86" t="s">
        <v>146</v>
      </c>
      <c r="JT4" s="86" t="s">
        <v>147</v>
      </c>
      <c r="JU4" s="86" t="s">
        <v>148</v>
      </c>
      <c r="JV4" s="86" t="s">
        <v>149</v>
      </c>
      <c r="JW4" s="86" t="s">
        <v>137</v>
      </c>
      <c r="JX4" s="86" t="s">
        <v>138</v>
      </c>
      <c r="JY4" s="86" t="s">
        <v>139</v>
      </c>
      <c r="JZ4" s="86" t="s">
        <v>140</v>
      </c>
      <c r="KA4" s="86" t="s">
        <v>141</v>
      </c>
      <c r="KB4" s="86" t="s">
        <v>142</v>
      </c>
      <c r="KC4" s="86" t="s">
        <v>143</v>
      </c>
      <c r="KD4" s="86" t="s">
        <v>144</v>
      </c>
      <c r="KE4" s="86" t="s">
        <v>145</v>
      </c>
      <c r="KF4" s="86" t="s">
        <v>146</v>
      </c>
      <c r="KG4" s="86" t="s">
        <v>147</v>
      </c>
      <c r="KH4" s="86" t="s">
        <v>148</v>
      </c>
      <c r="KI4" s="86" t="s">
        <v>149</v>
      </c>
      <c r="KJ4" s="87" t="s">
        <v>184</v>
      </c>
      <c r="KK4" s="86" t="s">
        <v>153</v>
      </c>
      <c r="KL4" s="86" t="s">
        <v>154</v>
      </c>
      <c r="KM4" s="86" t="s">
        <v>155</v>
      </c>
      <c r="KN4" s="86" t="s">
        <v>156</v>
      </c>
      <c r="KO4" s="86" t="s">
        <v>157</v>
      </c>
      <c r="KP4" s="86" t="s">
        <v>158</v>
      </c>
      <c r="KQ4" s="86" t="s">
        <v>159</v>
      </c>
      <c r="KR4" s="86" t="s">
        <v>160</v>
      </c>
      <c r="KS4" s="86" t="s">
        <v>161</v>
      </c>
      <c r="KT4" s="86" t="s">
        <v>162</v>
      </c>
      <c r="KU4" s="86" t="s">
        <v>163</v>
      </c>
      <c r="KV4" s="86" t="s">
        <v>164</v>
      </c>
      <c r="KW4" s="86" t="s">
        <v>165</v>
      </c>
      <c r="KX4" s="87" t="s">
        <v>177</v>
      </c>
      <c r="KY4" s="86" t="s">
        <v>166</v>
      </c>
      <c r="KZ4" s="86" t="s">
        <v>167</v>
      </c>
      <c r="LA4" s="86" t="s">
        <v>168</v>
      </c>
      <c r="LB4" s="86" t="s">
        <v>169</v>
      </c>
      <c r="LC4" s="86" t="s">
        <v>170</v>
      </c>
      <c r="LD4" s="86" t="s">
        <v>171</v>
      </c>
      <c r="LE4" s="86" t="s">
        <v>172</v>
      </c>
      <c r="LF4" s="86" t="s">
        <v>173</v>
      </c>
      <c r="LG4" s="86" t="s">
        <v>174</v>
      </c>
      <c r="LH4" s="86" t="s">
        <v>175</v>
      </c>
      <c r="LI4" s="86" t="s">
        <v>176</v>
      </c>
      <c r="LJ4" s="87" t="s">
        <v>178</v>
      </c>
      <c r="LK4" s="86" t="s">
        <v>179</v>
      </c>
      <c r="LL4" s="86" t="s">
        <v>180</v>
      </c>
      <c r="LM4" s="86" t="s">
        <v>181</v>
      </c>
      <c r="LN4" s="86" t="s">
        <v>182</v>
      </c>
      <c r="LO4" s="86" t="s">
        <v>183</v>
      </c>
    </row>
    <row r="5" spans="1:327" s="89" customFormat="1" x14ac:dyDescent="0.2">
      <c r="A5" s="85" t="s">
        <v>46</v>
      </c>
      <c r="B5" s="88"/>
      <c r="C5" s="88"/>
      <c r="D5" s="88"/>
      <c r="E5" s="88">
        <v>0.3</v>
      </c>
      <c r="F5" s="88">
        <v>0.17</v>
      </c>
      <c r="G5" s="88">
        <v>0.15</v>
      </c>
      <c r="H5" s="88">
        <v>0.03</v>
      </c>
      <c r="I5" s="88">
        <v>0.01</v>
      </c>
      <c r="J5" s="88"/>
      <c r="K5" s="88">
        <v>0.28000000000000003</v>
      </c>
      <c r="L5" s="88">
        <v>0.17</v>
      </c>
      <c r="M5" s="88">
        <v>0.11</v>
      </c>
      <c r="N5" s="88">
        <v>0.04</v>
      </c>
      <c r="O5" s="88">
        <v>0.01</v>
      </c>
      <c r="P5" s="88"/>
      <c r="Q5" s="88">
        <v>0.4</v>
      </c>
      <c r="R5" s="88">
        <v>0.2</v>
      </c>
      <c r="S5" s="88">
        <v>0.13</v>
      </c>
      <c r="T5" s="88">
        <v>0.05</v>
      </c>
      <c r="U5" s="88">
        <v>0.01</v>
      </c>
      <c r="V5" s="88"/>
      <c r="W5" s="88">
        <v>4.2999999999999997E-2</v>
      </c>
      <c r="X5" s="88">
        <v>4.2999999999999997E-2</v>
      </c>
      <c r="Y5" s="88">
        <v>4.2999999999999997E-2</v>
      </c>
      <c r="Z5" s="88">
        <v>4.2999999999999997E-2</v>
      </c>
      <c r="AA5" s="88">
        <v>4.2999999999999997E-2</v>
      </c>
      <c r="AB5" s="88">
        <v>4.2999999999999997E-2</v>
      </c>
      <c r="AC5" s="88">
        <v>4.2999999999999997E-2</v>
      </c>
      <c r="AD5" s="88">
        <v>4.2999999999999997E-2</v>
      </c>
      <c r="AE5" s="88">
        <v>4.2999999999999997E-2</v>
      </c>
      <c r="AF5" s="88">
        <v>4.2999999999999997E-2</v>
      </c>
      <c r="AG5" s="88">
        <v>4.2999999999999997E-2</v>
      </c>
      <c r="AH5" s="88">
        <v>4.2999999999999997E-2</v>
      </c>
      <c r="AI5" s="88">
        <v>4.2999999999999997E-2</v>
      </c>
      <c r="AJ5" s="88">
        <v>0.02</v>
      </c>
      <c r="AK5" s="88">
        <v>0.02</v>
      </c>
      <c r="AL5" s="88">
        <v>0.02</v>
      </c>
      <c r="AM5" s="88">
        <v>0.02</v>
      </c>
      <c r="AN5" s="88">
        <v>0.02</v>
      </c>
      <c r="AO5" s="88">
        <v>0.02</v>
      </c>
      <c r="AP5" s="88">
        <v>0.02</v>
      </c>
      <c r="AQ5" s="88">
        <v>0.02</v>
      </c>
      <c r="AR5" s="88">
        <v>0.02</v>
      </c>
      <c r="AS5" s="88">
        <v>0.02</v>
      </c>
      <c r="AT5" s="88">
        <v>0.02</v>
      </c>
      <c r="AU5" s="88">
        <v>0.02</v>
      </c>
      <c r="AV5" s="88">
        <v>0.02</v>
      </c>
      <c r="AW5" s="88">
        <v>2.1000000000000001E-2</v>
      </c>
      <c r="AX5" s="88">
        <v>2.1000000000000001E-2</v>
      </c>
      <c r="AY5" s="88">
        <v>2.1000000000000001E-2</v>
      </c>
      <c r="AZ5" s="88">
        <v>2.1000000000000001E-2</v>
      </c>
      <c r="BA5" s="88">
        <v>2.1000000000000001E-2</v>
      </c>
      <c r="BB5" s="88">
        <v>2.1000000000000001E-2</v>
      </c>
      <c r="BC5" s="88">
        <v>2.1000000000000001E-2</v>
      </c>
      <c r="BD5" s="88">
        <v>2.1000000000000001E-2</v>
      </c>
      <c r="BE5" s="88">
        <v>2.1000000000000001E-2</v>
      </c>
      <c r="BF5" s="88">
        <v>2.1000000000000001E-2</v>
      </c>
      <c r="BG5" s="88">
        <v>2.1000000000000001E-2</v>
      </c>
      <c r="BH5" s="88">
        <v>2.1000000000000001E-2</v>
      </c>
      <c r="BI5" s="88">
        <v>2.1000000000000001E-2</v>
      </c>
      <c r="BJ5" s="88">
        <v>0.02</v>
      </c>
      <c r="BK5" s="88">
        <v>2.1000000000000001E-2</v>
      </c>
      <c r="BL5" s="88">
        <v>2.1000000000000001E-2</v>
      </c>
      <c r="BM5" s="88">
        <v>2.1000000000000001E-2</v>
      </c>
      <c r="BN5" s="88">
        <v>2.1000000000000001E-2</v>
      </c>
      <c r="BO5" s="88">
        <v>2.1000000000000001E-2</v>
      </c>
      <c r="BP5" s="88">
        <v>2.1000000000000001E-2</v>
      </c>
      <c r="BQ5" s="88">
        <v>2.1000000000000001E-2</v>
      </c>
      <c r="BR5" s="88">
        <v>2.1000000000000001E-2</v>
      </c>
      <c r="BS5" s="88">
        <v>2.1000000000000001E-2</v>
      </c>
      <c r="BT5" s="88">
        <v>2.1000000000000001E-2</v>
      </c>
      <c r="BU5" s="88">
        <v>2.1000000000000001E-2</v>
      </c>
      <c r="BV5" s="88">
        <v>2.1000000000000001E-2</v>
      </c>
      <c r="BW5" s="88">
        <v>0.2</v>
      </c>
      <c r="BX5" s="88">
        <v>0.2</v>
      </c>
      <c r="BY5" s="88">
        <v>0.2</v>
      </c>
      <c r="BZ5" s="88">
        <v>0.2</v>
      </c>
      <c r="CA5" s="88">
        <v>0.2</v>
      </c>
      <c r="CB5" s="88">
        <v>0.2</v>
      </c>
      <c r="CC5" s="88">
        <v>0.2</v>
      </c>
      <c r="CD5" s="88">
        <v>0.2</v>
      </c>
      <c r="CE5" s="88">
        <v>0.2</v>
      </c>
      <c r="CF5" s="88">
        <v>0.2</v>
      </c>
      <c r="CG5" s="88">
        <v>0.2</v>
      </c>
      <c r="CH5" s="88">
        <v>0.2</v>
      </c>
      <c r="CI5" s="88">
        <v>0.2</v>
      </c>
      <c r="CJ5" s="88">
        <v>0.02</v>
      </c>
      <c r="CK5" s="88">
        <v>0.02</v>
      </c>
      <c r="CL5" s="88">
        <v>0.02</v>
      </c>
      <c r="CM5" s="88">
        <v>0.02</v>
      </c>
      <c r="CN5" s="88">
        <v>0.02</v>
      </c>
      <c r="CO5" s="88">
        <v>0.02</v>
      </c>
      <c r="CP5" s="88">
        <v>0.02</v>
      </c>
      <c r="CQ5" s="88">
        <v>0.02</v>
      </c>
      <c r="CR5" s="88">
        <v>0.02</v>
      </c>
      <c r="CS5" s="88">
        <v>0.02</v>
      </c>
      <c r="CT5" s="88">
        <v>0.02</v>
      </c>
      <c r="CU5" s="88">
        <v>0.02</v>
      </c>
      <c r="CV5" s="88">
        <v>0.02</v>
      </c>
      <c r="CW5" s="88">
        <v>0.02</v>
      </c>
      <c r="CX5" s="88">
        <v>0.02</v>
      </c>
      <c r="CY5" s="88">
        <v>0.02</v>
      </c>
      <c r="CZ5" s="88">
        <v>0.02</v>
      </c>
      <c r="DA5" s="88">
        <v>0.02</v>
      </c>
      <c r="DB5" s="88">
        <v>0.02</v>
      </c>
      <c r="DC5" s="88">
        <v>0.02</v>
      </c>
      <c r="DD5" s="88">
        <v>0.02</v>
      </c>
      <c r="DE5" s="88">
        <v>0.02</v>
      </c>
      <c r="DF5" s="88">
        <v>0.02</v>
      </c>
      <c r="DG5" s="88">
        <v>0.02</v>
      </c>
      <c r="DH5" s="88">
        <v>0.02</v>
      </c>
      <c r="DI5" s="88">
        <v>0.02</v>
      </c>
      <c r="DJ5" s="88">
        <v>4.7E-2</v>
      </c>
      <c r="DK5" s="88">
        <v>4.7E-2</v>
      </c>
      <c r="DL5" s="88">
        <v>4.7E-2</v>
      </c>
      <c r="DM5" s="88">
        <v>4.7E-2</v>
      </c>
      <c r="DN5" s="88">
        <v>4.7E-2</v>
      </c>
      <c r="DO5" s="88">
        <v>4.7E-2</v>
      </c>
      <c r="DP5" s="88">
        <v>4.7E-2</v>
      </c>
      <c r="DQ5" s="88">
        <v>4.7E-2</v>
      </c>
      <c r="DR5" s="88">
        <v>4.7E-2</v>
      </c>
      <c r="DS5" s="88">
        <v>4.7E-2</v>
      </c>
      <c r="DT5" s="88">
        <v>4.7E-2</v>
      </c>
      <c r="DU5" s="88">
        <v>4.7E-2</v>
      </c>
      <c r="DV5" s="88">
        <v>4.7E-2</v>
      </c>
      <c r="DW5" s="88">
        <v>0.02</v>
      </c>
      <c r="DX5" s="88">
        <v>0.02</v>
      </c>
      <c r="DY5" s="88">
        <v>0.02</v>
      </c>
      <c r="DZ5" s="88">
        <v>0.02</v>
      </c>
      <c r="EA5" s="88">
        <v>0.02</v>
      </c>
      <c r="EB5" s="88">
        <v>0.02</v>
      </c>
      <c r="EC5" s="88">
        <v>0.02</v>
      </c>
      <c r="ED5" s="88">
        <v>0.02</v>
      </c>
      <c r="EE5" s="88">
        <v>0.02</v>
      </c>
      <c r="EF5" s="88">
        <v>0.02</v>
      </c>
      <c r="EG5" s="88">
        <v>0.02</v>
      </c>
      <c r="EH5" s="88">
        <v>0.02</v>
      </c>
      <c r="EI5" s="88">
        <v>0.02</v>
      </c>
      <c r="EJ5" s="88">
        <v>0.22</v>
      </c>
      <c r="EK5" s="88">
        <v>0.22</v>
      </c>
      <c r="EL5" s="88">
        <v>0.22</v>
      </c>
      <c r="EM5" s="88">
        <v>0.22</v>
      </c>
      <c r="EN5" s="88">
        <v>0.22</v>
      </c>
      <c r="EO5" s="88">
        <v>0.22</v>
      </c>
      <c r="EP5" s="88">
        <v>0.22</v>
      </c>
      <c r="EQ5" s="88">
        <v>0.22</v>
      </c>
      <c r="ER5" s="88">
        <v>0.22</v>
      </c>
      <c r="ES5" s="88">
        <v>0.22</v>
      </c>
      <c r="ET5" s="88">
        <v>0.22</v>
      </c>
      <c r="EU5" s="88">
        <v>0.22</v>
      </c>
      <c r="EV5" s="88">
        <v>0.22</v>
      </c>
      <c r="EW5" s="88">
        <v>0.05</v>
      </c>
      <c r="EX5" s="88">
        <v>0.05</v>
      </c>
      <c r="EY5" s="88">
        <v>0.05</v>
      </c>
      <c r="EZ5" s="88">
        <v>0.05</v>
      </c>
      <c r="FA5" s="88">
        <v>0.05</v>
      </c>
      <c r="FB5" s="88">
        <v>0.05</v>
      </c>
      <c r="FC5" s="88">
        <v>0.05</v>
      </c>
      <c r="FD5" s="88">
        <v>0.05</v>
      </c>
      <c r="FE5" s="88">
        <v>0.05</v>
      </c>
      <c r="FF5" s="88">
        <v>0.05</v>
      </c>
      <c r="FG5" s="88">
        <v>0.05</v>
      </c>
      <c r="FH5" s="88">
        <v>0.05</v>
      </c>
      <c r="FI5" s="88">
        <v>0.05</v>
      </c>
      <c r="FJ5" s="88">
        <v>4.4999999999999998E-2</v>
      </c>
      <c r="FK5" s="88">
        <v>4.4999999999999998E-2</v>
      </c>
      <c r="FL5" s="88">
        <v>4.4999999999999998E-2</v>
      </c>
      <c r="FM5" s="88">
        <v>4.4999999999999998E-2</v>
      </c>
      <c r="FN5" s="88">
        <v>4.4999999999999998E-2</v>
      </c>
      <c r="FO5" s="88">
        <v>4.4999999999999998E-2</v>
      </c>
      <c r="FP5" s="88">
        <v>4.4999999999999998E-2</v>
      </c>
      <c r="FQ5" s="88">
        <v>4.4999999999999998E-2</v>
      </c>
      <c r="FR5" s="88">
        <v>4.4999999999999998E-2</v>
      </c>
      <c r="FS5" s="88">
        <v>4.4999999999999998E-2</v>
      </c>
      <c r="FT5" s="88">
        <v>4.4999999999999998E-2</v>
      </c>
      <c r="FU5" s="88">
        <v>4.4999999999999998E-2</v>
      </c>
      <c r="FV5" s="88">
        <v>4.4999999999999998E-2</v>
      </c>
      <c r="FW5" s="88">
        <v>5.7000000000000002E-2</v>
      </c>
      <c r="FX5" s="88">
        <v>4.4999999999999998E-2</v>
      </c>
      <c r="FY5" s="88">
        <v>4.4999999999999998E-2</v>
      </c>
      <c r="FZ5" s="88">
        <v>4.4999999999999998E-2</v>
      </c>
      <c r="GA5" s="88">
        <v>4.4999999999999998E-2</v>
      </c>
      <c r="GB5" s="88">
        <v>4.4999999999999998E-2</v>
      </c>
      <c r="GC5" s="88">
        <v>4.4999999999999998E-2</v>
      </c>
      <c r="GD5" s="88">
        <v>4.4999999999999998E-2</v>
      </c>
      <c r="GE5" s="88">
        <v>4.4999999999999998E-2</v>
      </c>
      <c r="GF5" s="88">
        <v>4.4999999999999998E-2</v>
      </c>
      <c r="GG5" s="88">
        <v>4.4999999999999998E-2</v>
      </c>
      <c r="GH5" s="88">
        <v>4.4999999999999998E-2</v>
      </c>
      <c r="GI5" s="88">
        <v>4.4999999999999998E-2</v>
      </c>
      <c r="GJ5" s="88">
        <v>0.05</v>
      </c>
      <c r="GK5" s="88">
        <v>0.05</v>
      </c>
      <c r="GL5" s="88">
        <v>0.05</v>
      </c>
      <c r="GM5" s="88">
        <v>0.05</v>
      </c>
      <c r="GN5" s="88">
        <v>0.05</v>
      </c>
      <c r="GO5" s="88">
        <v>0.05</v>
      </c>
      <c r="GP5" s="88">
        <v>0.05</v>
      </c>
      <c r="GQ5" s="88">
        <v>0.05</v>
      </c>
      <c r="GR5" s="88">
        <v>0.05</v>
      </c>
      <c r="GS5" s="88">
        <v>0.05</v>
      </c>
      <c r="GT5" s="88">
        <v>0.05</v>
      </c>
      <c r="GU5" s="88">
        <v>0.05</v>
      </c>
      <c r="GV5" s="88">
        <v>0.05</v>
      </c>
      <c r="GW5" s="88">
        <v>0.17499999999999999</v>
      </c>
      <c r="GX5" s="88">
        <v>0.05</v>
      </c>
      <c r="GY5" s="88">
        <v>0.05</v>
      </c>
      <c r="GZ5" s="88">
        <v>0.05</v>
      </c>
      <c r="HA5" s="88">
        <v>0.05</v>
      </c>
      <c r="HB5" s="88">
        <v>0.05</v>
      </c>
      <c r="HC5" s="88">
        <v>0.05</v>
      </c>
      <c r="HD5" s="88">
        <v>0.05</v>
      </c>
      <c r="HE5" s="88">
        <v>0.05</v>
      </c>
      <c r="HF5" s="88">
        <v>0.05</v>
      </c>
      <c r="HG5" s="88">
        <v>0.05</v>
      </c>
      <c r="HH5" s="88">
        <v>0.05</v>
      </c>
      <c r="HI5" s="88">
        <v>0.05</v>
      </c>
      <c r="HJ5" s="88">
        <v>4.4999999999999998E-2</v>
      </c>
      <c r="HK5" s="88">
        <v>4.4999999999999998E-2</v>
      </c>
      <c r="HL5" s="88">
        <v>4.4999999999999998E-2</v>
      </c>
      <c r="HM5" s="88">
        <v>4.4999999999999998E-2</v>
      </c>
      <c r="HN5" s="88">
        <v>4.4999999999999998E-2</v>
      </c>
      <c r="HO5" s="88">
        <v>4.4999999999999998E-2</v>
      </c>
      <c r="HP5" s="88">
        <v>4.4999999999999998E-2</v>
      </c>
      <c r="HQ5" s="88">
        <v>4.4999999999999998E-2</v>
      </c>
      <c r="HR5" s="88">
        <v>4.4999999999999998E-2</v>
      </c>
      <c r="HS5" s="88">
        <v>4.4999999999999998E-2</v>
      </c>
      <c r="HT5" s="88">
        <v>4.4999999999999998E-2</v>
      </c>
      <c r="HU5" s="88">
        <v>4.4999999999999998E-2</v>
      </c>
      <c r="HV5" s="88">
        <v>4.4999999999999998E-2</v>
      </c>
      <c r="HW5" s="88">
        <v>0.04</v>
      </c>
      <c r="HX5" s="88">
        <v>0.04</v>
      </c>
      <c r="HY5" s="88">
        <v>0.04</v>
      </c>
      <c r="HZ5" s="88">
        <v>0.04</v>
      </c>
      <c r="IA5" s="88">
        <v>0.04</v>
      </c>
      <c r="IB5" s="88">
        <v>0.04</v>
      </c>
      <c r="IC5" s="88">
        <v>0.04</v>
      </c>
      <c r="ID5" s="88">
        <v>0.04</v>
      </c>
      <c r="IE5" s="88">
        <v>0.04</v>
      </c>
      <c r="IF5" s="88">
        <v>0.04</v>
      </c>
      <c r="IG5" s="88">
        <v>0.04</v>
      </c>
      <c r="IH5" s="88">
        <v>0.04</v>
      </c>
      <c r="II5" s="88">
        <v>0.04</v>
      </c>
      <c r="IJ5" s="88">
        <v>2.4E-2</v>
      </c>
      <c r="IK5" s="88">
        <v>2.4E-2</v>
      </c>
      <c r="IL5" s="88">
        <v>2.4E-2</v>
      </c>
      <c r="IM5" s="88">
        <v>2.4E-2</v>
      </c>
      <c r="IN5" s="88">
        <v>2.4E-2</v>
      </c>
      <c r="IO5" s="88">
        <v>2.4E-2</v>
      </c>
      <c r="IP5" s="88">
        <v>2.4E-2</v>
      </c>
      <c r="IQ5" s="88">
        <v>2.4E-2</v>
      </c>
      <c r="IR5" s="88">
        <v>2.4E-2</v>
      </c>
      <c r="IS5" s="88">
        <v>2.4E-2</v>
      </c>
      <c r="IT5" s="88">
        <v>2.4E-2</v>
      </c>
      <c r="IU5" s="88">
        <v>2.4E-2</v>
      </c>
      <c r="IV5" s="88">
        <v>2.4E-2</v>
      </c>
      <c r="IW5" s="88">
        <v>0.19</v>
      </c>
      <c r="IX5" s="88">
        <v>0.19</v>
      </c>
      <c r="IY5" s="88">
        <v>0.19</v>
      </c>
      <c r="IZ5" s="88">
        <v>0.19</v>
      </c>
      <c r="JA5" s="88">
        <v>0.19</v>
      </c>
      <c r="JB5" s="88">
        <v>0.19</v>
      </c>
      <c r="JC5" s="88">
        <v>0.19</v>
      </c>
      <c r="JD5" s="88">
        <v>0.19</v>
      </c>
      <c r="JE5" s="88">
        <v>0.19</v>
      </c>
      <c r="JF5" s="88">
        <v>0.19</v>
      </c>
      <c r="JG5" s="88">
        <v>0.19</v>
      </c>
      <c r="JH5" s="88">
        <v>0.19</v>
      </c>
      <c r="JI5" s="88">
        <v>0.19</v>
      </c>
      <c r="JJ5" s="88">
        <v>0.24</v>
      </c>
      <c r="JK5" s="88">
        <v>0.24</v>
      </c>
      <c r="JL5" s="88">
        <v>0.24</v>
      </c>
      <c r="JM5" s="88">
        <v>0.24</v>
      </c>
      <c r="JN5" s="88">
        <v>0.24</v>
      </c>
      <c r="JO5" s="88">
        <v>0.24</v>
      </c>
      <c r="JP5" s="88">
        <v>0.24</v>
      </c>
      <c r="JQ5" s="88">
        <v>0.24</v>
      </c>
      <c r="JR5" s="88">
        <v>0.24</v>
      </c>
      <c r="JS5" s="88">
        <v>0.24</v>
      </c>
      <c r="JT5" s="88">
        <v>0.24</v>
      </c>
      <c r="JU5" s="88">
        <v>0.24</v>
      </c>
      <c r="JV5" s="88">
        <v>0.24</v>
      </c>
      <c r="JW5" s="88">
        <v>2.5000000000000001E-2</v>
      </c>
      <c r="JX5" s="88">
        <v>0.05</v>
      </c>
      <c r="JY5" s="88">
        <v>0.05</v>
      </c>
      <c r="JZ5" s="88">
        <v>0.05</v>
      </c>
      <c r="KA5" s="88">
        <v>0.05</v>
      </c>
      <c r="KB5" s="88">
        <v>0.05</v>
      </c>
      <c r="KC5" s="88">
        <v>0.05</v>
      </c>
      <c r="KD5" s="88">
        <v>0.05</v>
      </c>
      <c r="KE5" s="88">
        <v>0.05</v>
      </c>
      <c r="KF5" s="88">
        <v>0.05</v>
      </c>
      <c r="KG5" s="88">
        <v>0.05</v>
      </c>
      <c r="KH5" s="88">
        <v>0.05</v>
      </c>
      <c r="KI5" s="88">
        <v>0.05</v>
      </c>
      <c r="KJ5" s="88"/>
      <c r="KK5" s="88">
        <v>2E-3</v>
      </c>
      <c r="KL5" s="88">
        <v>0.02</v>
      </c>
      <c r="KM5" s="88">
        <v>0.08</v>
      </c>
      <c r="KN5" s="88">
        <v>3.2000000000000001E-2</v>
      </c>
      <c r="KO5" s="88">
        <v>6.4000000000000001E-2</v>
      </c>
      <c r="KP5" s="88">
        <v>0.06</v>
      </c>
      <c r="KQ5" s="88">
        <v>0</v>
      </c>
      <c r="KR5" s="88">
        <v>0.12</v>
      </c>
      <c r="KS5" s="88">
        <v>0.24</v>
      </c>
      <c r="KT5" s="88">
        <v>2.8000000000000001E-2</v>
      </c>
      <c r="KU5" s="88">
        <v>5.6000000000000001E-2</v>
      </c>
      <c r="KV5" s="88">
        <v>0.02</v>
      </c>
      <c r="KW5" s="88">
        <v>0.08</v>
      </c>
      <c r="KX5" s="88"/>
      <c r="KY5" s="88">
        <v>5.0000000000000001E-3</v>
      </c>
      <c r="KZ5" s="88">
        <v>3.5000000000000003E-2</v>
      </c>
      <c r="LA5" s="88">
        <v>0.02</v>
      </c>
      <c r="LB5" s="88">
        <v>0.15</v>
      </c>
      <c r="LC5" s="88">
        <v>0.2</v>
      </c>
      <c r="LD5" s="88">
        <v>0.1</v>
      </c>
      <c r="LE5" s="88">
        <v>1.2E-2</v>
      </c>
      <c r="LF5" s="88">
        <v>0.1</v>
      </c>
      <c r="LG5" s="88">
        <v>0.125</v>
      </c>
      <c r="LH5" s="88">
        <v>0.08</v>
      </c>
      <c r="LI5" s="88">
        <v>0.3</v>
      </c>
      <c r="LJ5" s="88"/>
      <c r="LK5" s="88">
        <v>0.5</v>
      </c>
      <c r="LL5" s="88">
        <v>0.15</v>
      </c>
      <c r="LM5" s="88">
        <v>0.2</v>
      </c>
      <c r="LN5" s="88">
        <v>0.1</v>
      </c>
      <c r="LO5" s="88">
        <v>5.0000000000000001E-3</v>
      </c>
    </row>
    <row r="7" spans="1:327" ht="15" x14ac:dyDescent="0.25">
      <c r="A7" s="129" t="s">
        <v>209</v>
      </c>
      <c r="B7" s="126"/>
      <c r="C7" s="126"/>
      <c r="D7" s="126"/>
      <c r="E7" s="126"/>
      <c r="F7" s="126"/>
      <c r="G7" s="126"/>
      <c r="H7" s="126"/>
      <c r="I7" s="126"/>
      <c r="J7" s="129"/>
      <c r="K7" s="126"/>
      <c r="L7" s="126"/>
      <c r="M7" s="126"/>
      <c r="N7" s="126"/>
      <c r="O7" s="126"/>
      <c r="P7" s="126"/>
      <c r="Q7" s="126"/>
      <c r="R7" s="126"/>
      <c r="S7" s="126"/>
      <c r="T7" s="126"/>
      <c r="U7" s="126"/>
      <c r="V7" s="126"/>
      <c r="W7" s="126"/>
      <c r="X7" s="126"/>
      <c r="Y7" s="126"/>
      <c r="Z7" s="126"/>
      <c r="AA7" s="126"/>
      <c r="AB7" s="126"/>
      <c r="AC7" s="126"/>
      <c r="AD7" s="126"/>
      <c r="AE7" s="126"/>
      <c r="AF7" s="126"/>
      <c r="AG7" s="126"/>
      <c r="AH7" s="126"/>
      <c r="AI7" s="126"/>
      <c r="AJ7" s="126"/>
      <c r="AK7" s="126"/>
      <c r="AL7" s="126"/>
      <c r="AM7" s="126"/>
      <c r="AN7" s="126"/>
      <c r="AO7" s="126"/>
      <c r="AP7" s="126"/>
      <c r="AQ7" s="126"/>
      <c r="AR7" s="126"/>
      <c r="AS7" s="126"/>
      <c r="AT7" s="126"/>
      <c r="AU7" s="126"/>
      <c r="AV7" s="126"/>
      <c r="AW7" s="126"/>
      <c r="AX7" s="126"/>
      <c r="AY7" s="126"/>
      <c r="AZ7" s="126"/>
      <c r="BA7" s="126"/>
      <c r="BB7" s="126"/>
      <c r="BC7" s="126"/>
      <c r="BD7" s="126"/>
      <c r="BE7" s="126"/>
      <c r="BF7" s="126"/>
      <c r="BG7" s="126"/>
      <c r="BH7" s="126"/>
      <c r="BI7" s="126"/>
      <c r="BJ7" s="126"/>
      <c r="BK7" s="126"/>
      <c r="BL7" s="126"/>
      <c r="BM7" s="126"/>
      <c r="BN7" s="126"/>
      <c r="BO7" s="126"/>
      <c r="BP7" s="126"/>
      <c r="BQ7" s="126"/>
      <c r="BR7" s="126"/>
      <c r="BS7" s="126"/>
      <c r="BT7" s="126"/>
      <c r="BU7" s="126"/>
      <c r="BV7" s="126"/>
      <c r="BW7" s="126"/>
      <c r="BX7" s="126"/>
      <c r="BY7" s="126"/>
      <c r="BZ7" s="126"/>
      <c r="CA7" s="126"/>
      <c r="CB7" s="126"/>
      <c r="CC7" s="126"/>
      <c r="CD7" s="126"/>
      <c r="CE7" s="126"/>
      <c r="CF7" s="126"/>
      <c r="CG7" s="126"/>
      <c r="CH7" s="126"/>
      <c r="CI7" s="126"/>
      <c r="CJ7" s="126"/>
      <c r="CK7" s="126"/>
      <c r="CL7" s="126"/>
      <c r="CM7" s="126"/>
      <c r="CN7" s="126"/>
      <c r="CO7" s="126"/>
      <c r="CP7" s="126"/>
      <c r="CQ7" s="126"/>
      <c r="CR7" s="126"/>
      <c r="CS7" s="126"/>
      <c r="CT7" s="126"/>
      <c r="CU7" s="126"/>
      <c r="CV7" s="126"/>
      <c r="CW7" s="126"/>
      <c r="CX7" s="126"/>
      <c r="CY7" s="126"/>
      <c r="CZ7" s="126"/>
      <c r="DA7" s="126"/>
      <c r="DB7" s="126"/>
      <c r="DC7" s="126"/>
      <c r="DD7" s="126"/>
      <c r="DE7" s="126"/>
      <c r="DF7" s="126"/>
      <c r="DG7" s="126"/>
      <c r="DH7" s="126"/>
      <c r="DI7" s="126"/>
      <c r="DJ7" s="126"/>
      <c r="DK7" s="126"/>
      <c r="DL7" s="126"/>
      <c r="DM7" s="126"/>
      <c r="DN7" s="126"/>
      <c r="DO7" s="126"/>
      <c r="DP7" s="126"/>
      <c r="DQ7" s="126"/>
      <c r="DR7" s="126"/>
      <c r="DS7" s="126"/>
      <c r="DT7" s="126"/>
      <c r="DU7" s="126"/>
      <c r="DV7" s="126"/>
      <c r="DW7" s="126"/>
      <c r="DX7" s="126"/>
      <c r="DY7" s="126"/>
      <c r="DZ7" s="126"/>
      <c r="EA7" s="126"/>
      <c r="EB7" s="126"/>
      <c r="EC7" s="126"/>
      <c r="ED7" s="126"/>
      <c r="EE7" s="126"/>
      <c r="EF7" s="126"/>
      <c r="EG7" s="126"/>
      <c r="EH7" s="126"/>
      <c r="EI7" s="126"/>
      <c r="EJ7" s="126"/>
      <c r="EK7" s="126"/>
      <c r="EL7" s="126"/>
      <c r="EM7" s="126"/>
      <c r="EN7" s="126"/>
      <c r="EO7" s="126"/>
      <c r="EP7" s="126"/>
      <c r="EQ7" s="126"/>
      <c r="ER7" s="126"/>
      <c r="ES7" s="126"/>
      <c r="ET7" s="126"/>
      <c r="EU7" s="126"/>
      <c r="EV7" s="126"/>
      <c r="EW7" s="126"/>
      <c r="EX7" s="126"/>
      <c r="EY7" s="126"/>
      <c r="EZ7" s="126"/>
      <c r="FA7" s="126"/>
      <c r="FB7" s="126"/>
      <c r="FC7" s="126"/>
      <c r="FD7" s="126"/>
      <c r="FE7" s="126"/>
      <c r="FF7" s="126"/>
      <c r="FG7" s="126"/>
      <c r="FH7" s="126"/>
      <c r="FI7" s="126"/>
      <c r="FJ7" s="126"/>
      <c r="FK7" s="126"/>
      <c r="FL7" s="126"/>
      <c r="FM7" s="126"/>
      <c r="FN7" s="126"/>
      <c r="FO7" s="126"/>
      <c r="FP7" s="126"/>
      <c r="FQ7" s="126"/>
      <c r="FR7" s="126"/>
      <c r="FS7" s="126"/>
      <c r="FT7" s="126"/>
      <c r="FU7" s="126"/>
      <c r="FV7" s="126"/>
      <c r="FW7" s="126"/>
      <c r="FX7" s="126"/>
      <c r="FY7" s="126"/>
      <c r="FZ7" s="126"/>
      <c r="GA7" s="126"/>
      <c r="GB7" s="126"/>
      <c r="GC7" s="126"/>
      <c r="GD7" s="126"/>
      <c r="GE7" s="126"/>
      <c r="GF7" s="126"/>
      <c r="GG7" s="126"/>
      <c r="GH7" s="126"/>
      <c r="GI7" s="126"/>
      <c r="GJ7" s="126"/>
      <c r="GK7" s="126"/>
      <c r="GL7" s="126"/>
      <c r="GM7" s="126"/>
      <c r="GN7" s="126"/>
      <c r="GO7" s="126"/>
      <c r="GP7" s="126"/>
      <c r="GQ7" s="126"/>
      <c r="GR7" s="126"/>
      <c r="GS7" s="126"/>
      <c r="GT7" s="126"/>
      <c r="GU7" s="126"/>
      <c r="GV7" s="126"/>
      <c r="GW7" s="126"/>
      <c r="GX7" s="126"/>
      <c r="GY7" s="126"/>
      <c r="GZ7" s="126"/>
      <c r="HA7" s="126"/>
      <c r="HB7" s="126"/>
      <c r="HC7" s="126"/>
      <c r="HD7" s="126"/>
      <c r="HE7" s="126"/>
      <c r="HF7" s="126"/>
      <c r="HG7" s="126"/>
      <c r="HH7" s="132"/>
      <c r="HI7" s="132"/>
      <c r="HJ7" s="132"/>
      <c r="HK7" s="132"/>
      <c r="HL7" s="132"/>
      <c r="HM7" s="132"/>
      <c r="HN7" s="132"/>
      <c r="HO7" s="132"/>
      <c r="HP7" s="132"/>
      <c r="HQ7" s="132"/>
      <c r="HR7" s="132"/>
      <c r="HS7" s="132"/>
      <c r="HT7" s="132"/>
      <c r="HU7" s="132"/>
      <c r="HV7" s="132"/>
      <c r="HW7" s="132"/>
      <c r="HX7" s="132"/>
      <c r="HY7" s="132"/>
      <c r="HZ7" s="132"/>
      <c r="IA7" s="132"/>
      <c r="IB7" s="132"/>
      <c r="IC7" s="132"/>
      <c r="ID7" s="132"/>
      <c r="IE7" s="132"/>
      <c r="IF7" s="132"/>
      <c r="IG7" s="132"/>
      <c r="IH7" s="132"/>
      <c r="II7" s="132"/>
      <c r="IJ7" s="132"/>
      <c r="IK7" s="132"/>
      <c r="IL7" s="132"/>
      <c r="IM7" s="132"/>
      <c r="IN7" s="132"/>
      <c r="IO7" s="132"/>
      <c r="IP7" s="132"/>
      <c r="IQ7" s="132"/>
      <c r="IR7" s="132"/>
      <c r="IS7" s="132"/>
      <c r="IT7" s="132"/>
      <c r="IU7" s="132"/>
      <c r="IV7" s="132"/>
      <c r="IW7" s="132"/>
      <c r="IX7" s="132"/>
      <c r="IY7" s="132"/>
      <c r="IZ7" s="132"/>
      <c r="JA7" s="132"/>
      <c r="JB7" s="132"/>
      <c r="JC7" s="132"/>
      <c r="JD7" s="132"/>
      <c r="JE7" s="132"/>
      <c r="JF7" s="132"/>
      <c r="JG7" s="132"/>
      <c r="JH7" s="132"/>
      <c r="JI7" s="132"/>
      <c r="JJ7" s="132"/>
      <c r="JK7" s="132"/>
      <c r="JL7" s="132"/>
      <c r="JM7" s="132"/>
      <c r="JN7" s="132"/>
      <c r="JO7" s="132"/>
      <c r="JP7" s="132"/>
      <c r="JQ7" s="132"/>
      <c r="JR7" s="132"/>
      <c r="JS7" s="132"/>
      <c r="JT7" s="132"/>
      <c r="JU7" s="132"/>
      <c r="JV7" s="132"/>
      <c r="JW7" s="132"/>
      <c r="JX7" s="132"/>
      <c r="JY7" s="132"/>
      <c r="JZ7" s="132"/>
      <c r="KA7" s="132"/>
      <c r="KB7" s="133"/>
      <c r="KC7" s="133"/>
      <c r="KD7" s="133"/>
      <c r="KE7" s="133"/>
      <c r="KF7" s="133"/>
      <c r="KG7" s="133"/>
      <c r="KH7" s="133"/>
      <c r="KI7" s="133"/>
      <c r="KJ7" s="133"/>
      <c r="KK7" s="133"/>
      <c r="KL7" s="133"/>
      <c r="KM7" s="133"/>
      <c r="KN7" s="133"/>
      <c r="KO7" s="133"/>
      <c r="KP7" s="133"/>
      <c r="KQ7" s="133"/>
      <c r="KR7" s="133"/>
      <c r="KS7" s="133"/>
      <c r="KT7" s="133"/>
      <c r="KU7" s="133"/>
      <c r="KV7" s="133"/>
      <c r="KW7" s="133"/>
      <c r="KX7" s="133"/>
      <c r="KY7" s="133"/>
      <c r="KZ7" s="133"/>
      <c r="LA7" s="133"/>
      <c r="LB7" s="133"/>
      <c r="LC7" s="133"/>
      <c r="LD7" s="133"/>
      <c r="LE7" s="133"/>
      <c r="LF7" s="133"/>
      <c r="LG7" s="135"/>
      <c r="LH7" s="135"/>
      <c r="LI7" s="135"/>
      <c r="LJ7" s="135"/>
      <c r="LK7" s="135"/>
      <c r="LL7" s="135"/>
      <c r="LM7" s="135"/>
      <c r="LN7" s="135"/>
      <c r="LO7" s="135"/>
    </row>
    <row r="8" spans="1:327" s="90" customFormat="1" ht="15" x14ac:dyDescent="0.25">
      <c r="A8" s="126" t="s">
        <v>121</v>
      </c>
      <c r="B8" s="126"/>
      <c r="C8" s="126"/>
      <c r="D8" s="126"/>
      <c r="E8" s="126"/>
      <c r="F8" s="126"/>
      <c r="G8" s="126"/>
      <c r="H8" s="126"/>
      <c r="I8" s="126"/>
      <c r="J8" s="129"/>
      <c r="K8" s="126"/>
      <c r="L8" s="126"/>
      <c r="M8" s="126"/>
      <c r="N8" s="126"/>
      <c r="O8" s="126"/>
      <c r="P8" s="126"/>
      <c r="Q8" s="126"/>
      <c r="R8" s="126"/>
      <c r="S8" s="126"/>
      <c r="T8" s="126"/>
      <c r="U8" s="126"/>
      <c r="V8" s="126"/>
      <c r="W8" s="126"/>
      <c r="X8" s="126"/>
      <c r="Y8" s="126"/>
      <c r="Z8" s="126"/>
      <c r="AA8" s="126"/>
      <c r="AB8" s="126"/>
      <c r="AC8" s="126"/>
      <c r="AD8" s="126"/>
      <c r="AE8" s="126"/>
      <c r="AF8" s="126"/>
      <c r="AG8" s="126"/>
      <c r="AH8" s="126"/>
      <c r="AI8" s="126"/>
      <c r="AJ8" s="126"/>
      <c r="AK8" s="126"/>
      <c r="AL8" s="126"/>
      <c r="AM8" s="126"/>
      <c r="AN8" s="126"/>
      <c r="AO8" s="126"/>
      <c r="AP8" s="126"/>
      <c r="AQ8" s="126"/>
      <c r="AR8" s="126"/>
      <c r="AS8" s="126"/>
      <c r="AT8" s="126"/>
      <c r="AU8" s="126"/>
      <c r="AV8" s="126"/>
      <c r="AW8" s="126"/>
      <c r="AX8" s="126"/>
      <c r="AY8" s="126"/>
      <c r="AZ8" s="126"/>
      <c r="BA8" s="126"/>
      <c r="BB8" s="126"/>
      <c r="BC8" s="126"/>
      <c r="BD8" s="126"/>
      <c r="BE8" s="126"/>
      <c r="BF8" s="126"/>
      <c r="BG8" s="126"/>
      <c r="BH8" s="126"/>
      <c r="BI8" s="126"/>
      <c r="BJ8" s="126"/>
      <c r="BK8" s="126"/>
      <c r="BL8" s="126"/>
      <c r="BM8" s="126"/>
      <c r="BN8" s="126"/>
      <c r="BO8" s="126"/>
      <c r="BP8" s="126"/>
      <c r="BQ8" s="126"/>
      <c r="BR8" s="126"/>
      <c r="BS8" s="126"/>
      <c r="BT8" s="126"/>
      <c r="BU8" s="126"/>
      <c r="BV8" s="126"/>
      <c r="BW8" s="126"/>
      <c r="BX8" s="126"/>
      <c r="BY8" s="126"/>
      <c r="BZ8" s="126"/>
      <c r="CA8" s="126"/>
      <c r="CB8" s="126"/>
      <c r="CC8" s="126"/>
      <c r="CD8" s="126"/>
      <c r="CE8" s="126"/>
      <c r="CF8" s="126"/>
      <c r="CG8" s="126"/>
      <c r="CH8" s="126"/>
      <c r="CI8" s="126"/>
      <c r="CJ8" s="126"/>
      <c r="CK8" s="126"/>
      <c r="CL8" s="126"/>
      <c r="CM8" s="126"/>
      <c r="CN8" s="126"/>
      <c r="CO8" s="126"/>
      <c r="CP8" s="126"/>
      <c r="CQ8" s="126"/>
      <c r="CR8" s="126"/>
      <c r="CS8" s="126"/>
      <c r="CT8" s="126"/>
      <c r="CU8" s="126"/>
      <c r="CV8" s="126"/>
      <c r="CW8" s="126"/>
      <c r="CX8" s="126"/>
      <c r="CY8" s="126"/>
      <c r="CZ8" s="126"/>
      <c r="DA8" s="126"/>
      <c r="DB8" s="126"/>
      <c r="DC8" s="126"/>
      <c r="DD8" s="126"/>
      <c r="DE8" s="126"/>
      <c r="DF8" s="126"/>
      <c r="DG8" s="126"/>
      <c r="DH8" s="126"/>
      <c r="DI8" s="126"/>
      <c r="DJ8" s="126"/>
      <c r="DK8" s="126"/>
      <c r="DL8" s="126"/>
      <c r="DM8" s="126"/>
      <c r="DN8" s="126"/>
      <c r="DO8" s="126"/>
      <c r="DP8" s="126"/>
      <c r="DQ8" s="126"/>
      <c r="DR8" s="126"/>
      <c r="DS8" s="126"/>
      <c r="DT8" s="126"/>
      <c r="DU8" s="126"/>
      <c r="DV8" s="126"/>
      <c r="DW8" s="126"/>
      <c r="DX8" s="126"/>
      <c r="DY8" s="126"/>
      <c r="DZ8" s="126"/>
      <c r="EA8" s="126"/>
      <c r="EB8" s="126"/>
      <c r="EC8" s="126"/>
      <c r="ED8" s="126"/>
      <c r="EE8" s="126"/>
      <c r="EF8" s="126"/>
      <c r="EG8" s="126"/>
      <c r="EH8" s="126"/>
      <c r="EI8" s="126"/>
      <c r="EJ8" s="126"/>
      <c r="EK8" s="126"/>
      <c r="EL8" s="126"/>
      <c r="EM8" s="126"/>
      <c r="EN8" s="126"/>
      <c r="EO8" s="126"/>
      <c r="EP8" s="126"/>
      <c r="EQ8" s="126"/>
      <c r="ER8" s="126"/>
      <c r="ES8" s="126"/>
      <c r="ET8" s="126"/>
      <c r="EU8" s="126"/>
      <c r="EV8" s="126"/>
      <c r="EW8" s="126"/>
      <c r="EX8" s="126"/>
      <c r="EY8" s="126"/>
      <c r="EZ8" s="126"/>
      <c r="FA8" s="126"/>
      <c r="FB8" s="126"/>
      <c r="FC8" s="126"/>
      <c r="FD8" s="126"/>
      <c r="FE8" s="126"/>
      <c r="FF8" s="126"/>
      <c r="FG8" s="126"/>
      <c r="FH8" s="126"/>
      <c r="FI8" s="126"/>
      <c r="FJ8" s="126"/>
      <c r="FK8" s="126"/>
      <c r="FL8" s="126"/>
      <c r="FM8" s="126"/>
      <c r="FN8" s="126"/>
      <c r="FO8" s="126"/>
      <c r="FP8" s="126"/>
      <c r="FQ8" s="126"/>
      <c r="FR8" s="126"/>
      <c r="FS8" s="126"/>
      <c r="FT8" s="126"/>
      <c r="FU8" s="126"/>
      <c r="FV8" s="126"/>
      <c r="FW8" s="126"/>
      <c r="FX8" s="126"/>
      <c r="FY8" s="126"/>
      <c r="FZ8" s="126"/>
      <c r="GA8" s="126"/>
      <c r="GB8" s="126"/>
      <c r="GC8" s="126"/>
      <c r="GD8" s="126"/>
      <c r="GE8" s="126"/>
      <c r="GF8" s="126"/>
      <c r="GG8" s="126"/>
      <c r="GH8" s="126"/>
      <c r="GI8" s="126"/>
      <c r="GJ8" s="126"/>
      <c r="GK8" s="126"/>
      <c r="GL8" s="126"/>
      <c r="GM8" s="126"/>
      <c r="GN8" s="126"/>
      <c r="GO8" s="126"/>
      <c r="GP8" s="126"/>
      <c r="GQ8" s="126"/>
      <c r="GR8" s="126"/>
      <c r="GS8" s="126"/>
      <c r="GT8" s="126"/>
      <c r="GU8" s="126"/>
      <c r="GV8" s="126"/>
      <c r="GW8" s="126"/>
      <c r="GX8" s="126"/>
      <c r="GY8" s="126"/>
      <c r="GZ8" s="126"/>
      <c r="HA8" s="126"/>
      <c r="HB8" s="126"/>
      <c r="HC8" s="126"/>
      <c r="HD8" s="126"/>
      <c r="HE8" s="126"/>
      <c r="HF8" s="126"/>
      <c r="HG8" s="126"/>
      <c r="HH8" s="132"/>
      <c r="HI8" s="132"/>
      <c r="HJ8" s="132"/>
      <c r="HK8" s="132"/>
      <c r="HL8" s="132"/>
      <c r="HM8" s="132"/>
      <c r="HN8" s="132"/>
      <c r="HO8" s="132"/>
      <c r="HP8" s="132"/>
      <c r="HQ8" s="132"/>
      <c r="HR8" s="132"/>
      <c r="HS8" s="132"/>
      <c r="HT8" s="132"/>
      <c r="HU8" s="132"/>
      <c r="HV8" s="132"/>
      <c r="HW8" s="132"/>
      <c r="HX8" s="132"/>
      <c r="HY8" s="132"/>
      <c r="HZ8" s="132"/>
      <c r="IA8" s="132"/>
      <c r="IB8" s="132"/>
      <c r="IC8" s="132"/>
      <c r="ID8" s="132"/>
      <c r="IE8" s="132"/>
      <c r="IF8" s="132"/>
      <c r="IG8" s="132"/>
      <c r="IH8" s="132"/>
      <c r="II8" s="132"/>
      <c r="IJ8" s="132"/>
      <c r="IK8" s="132"/>
      <c r="IL8" s="132"/>
      <c r="IM8" s="132"/>
      <c r="IN8" s="132"/>
      <c r="IO8" s="132"/>
      <c r="IP8" s="132"/>
      <c r="IQ8" s="132"/>
      <c r="IR8" s="132"/>
      <c r="IS8" s="132"/>
      <c r="IT8" s="132"/>
      <c r="IU8" s="132"/>
      <c r="IV8" s="132"/>
      <c r="IW8" s="132"/>
      <c r="IX8" s="132"/>
      <c r="IY8" s="132"/>
      <c r="IZ8" s="132"/>
      <c r="JA8" s="132"/>
      <c r="JB8" s="132"/>
      <c r="JC8" s="132"/>
      <c r="JD8" s="132"/>
      <c r="JE8" s="132"/>
      <c r="JF8" s="132"/>
      <c r="JG8" s="132"/>
      <c r="JH8" s="132"/>
      <c r="JI8" s="132"/>
      <c r="JJ8" s="132"/>
      <c r="JK8" s="132"/>
      <c r="JL8" s="132"/>
      <c r="JM8" s="132"/>
      <c r="JN8" s="132"/>
      <c r="JO8" s="132"/>
      <c r="JP8" s="132"/>
      <c r="JQ8" s="132"/>
      <c r="JR8" s="132"/>
      <c r="JS8" s="132"/>
      <c r="JT8" s="132"/>
      <c r="JU8" s="132"/>
      <c r="JV8" s="132"/>
      <c r="JW8" s="132"/>
      <c r="JX8" s="132"/>
      <c r="JY8" s="132"/>
      <c r="JZ8" s="132"/>
      <c r="KA8" s="132"/>
      <c r="KB8" s="133"/>
      <c r="KC8" s="133"/>
      <c r="KD8" s="133"/>
      <c r="KE8" s="133"/>
      <c r="KF8" s="133"/>
      <c r="KG8" s="133"/>
      <c r="KH8" s="133"/>
      <c r="KI8" s="133"/>
      <c r="KJ8" s="133"/>
      <c r="KK8" s="133"/>
      <c r="KL8" s="133"/>
      <c r="KM8" s="133"/>
      <c r="KN8" s="133"/>
      <c r="KO8" s="133"/>
      <c r="KP8" s="133"/>
      <c r="KQ8" s="133"/>
      <c r="KR8" s="133"/>
      <c r="KS8" s="133"/>
      <c r="KT8" s="133"/>
      <c r="KU8" s="133"/>
      <c r="KV8" s="133"/>
      <c r="KW8" s="133"/>
      <c r="KX8" s="133"/>
      <c r="KY8" s="133"/>
      <c r="KZ8" s="133"/>
      <c r="LA8" s="133"/>
      <c r="LB8" s="133"/>
      <c r="LC8" s="133"/>
      <c r="LD8" s="133"/>
      <c r="LE8" s="133"/>
      <c r="LF8" s="133"/>
      <c r="LG8" s="135"/>
      <c r="LH8" s="135"/>
      <c r="LI8" s="135"/>
      <c r="LJ8" s="135"/>
      <c r="LK8" s="135"/>
      <c r="LL8" s="135"/>
      <c r="LM8" s="135"/>
      <c r="LN8" s="135"/>
      <c r="LO8" s="135"/>
    </row>
    <row r="9" spans="1:327" ht="15" x14ac:dyDescent="0.25">
      <c r="A9" s="126" t="s">
        <v>122</v>
      </c>
      <c r="B9" s="126" t="s">
        <v>126</v>
      </c>
      <c r="C9" s="126" t="s">
        <v>127</v>
      </c>
      <c r="D9" s="126" t="s">
        <v>128</v>
      </c>
      <c r="E9" s="126" t="s">
        <v>129</v>
      </c>
      <c r="F9" s="126" t="s">
        <v>130</v>
      </c>
      <c r="G9" s="126" t="s">
        <v>131</v>
      </c>
      <c r="H9" s="126" t="s">
        <v>132</v>
      </c>
      <c r="I9" s="126" t="s">
        <v>133</v>
      </c>
      <c r="J9" s="129" t="s">
        <v>134</v>
      </c>
      <c r="K9" s="126" t="s">
        <v>129</v>
      </c>
      <c r="L9" s="126" t="s">
        <v>130</v>
      </c>
      <c r="M9" s="126" t="s">
        <v>131</v>
      </c>
      <c r="N9" s="126" t="s">
        <v>132</v>
      </c>
      <c r="O9" s="126" t="s">
        <v>133</v>
      </c>
      <c r="P9" s="126" t="s">
        <v>135</v>
      </c>
      <c r="Q9" s="126" t="s">
        <v>129</v>
      </c>
      <c r="R9" s="126" t="s">
        <v>130</v>
      </c>
      <c r="S9" s="126" t="s">
        <v>131</v>
      </c>
      <c r="T9" s="126" t="s">
        <v>132</v>
      </c>
      <c r="U9" s="126" t="s">
        <v>133</v>
      </c>
      <c r="V9" s="126" t="s">
        <v>136</v>
      </c>
      <c r="W9" s="126" t="s">
        <v>137</v>
      </c>
      <c r="X9" s="126" t="s">
        <v>138</v>
      </c>
      <c r="Y9" s="126" t="s">
        <v>139</v>
      </c>
      <c r="Z9" s="126" t="s">
        <v>140</v>
      </c>
      <c r="AA9" s="126" t="s">
        <v>141</v>
      </c>
      <c r="AB9" s="126" t="s">
        <v>142</v>
      </c>
      <c r="AC9" s="126" t="s">
        <v>143</v>
      </c>
      <c r="AD9" s="126" t="s">
        <v>144</v>
      </c>
      <c r="AE9" s="126" t="s">
        <v>145</v>
      </c>
      <c r="AF9" s="126" t="s">
        <v>146</v>
      </c>
      <c r="AG9" s="126" t="s">
        <v>147</v>
      </c>
      <c r="AH9" s="126" t="s">
        <v>148</v>
      </c>
      <c r="AI9" s="126" t="s">
        <v>149</v>
      </c>
      <c r="AJ9" s="126" t="s">
        <v>137</v>
      </c>
      <c r="AK9" s="126" t="s">
        <v>138</v>
      </c>
      <c r="AL9" s="126" t="s">
        <v>139</v>
      </c>
      <c r="AM9" s="126" t="s">
        <v>140</v>
      </c>
      <c r="AN9" s="126" t="s">
        <v>141</v>
      </c>
      <c r="AO9" s="126" t="s">
        <v>142</v>
      </c>
      <c r="AP9" s="126" t="s">
        <v>143</v>
      </c>
      <c r="AQ9" s="126" t="s">
        <v>144</v>
      </c>
      <c r="AR9" s="126" t="s">
        <v>145</v>
      </c>
      <c r="AS9" s="126" t="s">
        <v>146</v>
      </c>
      <c r="AT9" s="126" t="s">
        <v>147</v>
      </c>
      <c r="AU9" s="126" t="s">
        <v>148</v>
      </c>
      <c r="AV9" s="126" t="s">
        <v>149</v>
      </c>
      <c r="AW9" s="126" t="s">
        <v>137</v>
      </c>
      <c r="AX9" s="126" t="s">
        <v>138</v>
      </c>
      <c r="AY9" s="126" t="s">
        <v>139</v>
      </c>
      <c r="AZ9" s="126" t="s">
        <v>140</v>
      </c>
      <c r="BA9" s="126" t="s">
        <v>141</v>
      </c>
      <c r="BB9" s="126" t="s">
        <v>142</v>
      </c>
      <c r="BC9" s="126" t="s">
        <v>143</v>
      </c>
      <c r="BD9" s="126" t="s">
        <v>144</v>
      </c>
      <c r="BE9" s="126" t="s">
        <v>145</v>
      </c>
      <c r="BF9" s="126" t="s">
        <v>146</v>
      </c>
      <c r="BG9" s="126" t="s">
        <v>147</v>
      </c>
      <c r="BH9" s="126" t="s">
        <v>148</v>
      </c>
      <c r="BI9" s="126" t="s">
        <v>149</v>
      </c>
      <c r="BJ9" s="126" t="s">
        <v>137</v>
      </c>
      <c r="BK9" s="126" t="s">
        <v>138</v>
      </c>
      <c r="BL9" s="126" t="s">
        <v>139</v>
      </c>
      <c r="BM9" s="126" t="s">
        <v>140</v>
      </c>
      <c r="BN9" s="126" t="s">
        <v>141</v>
      </c>
      <c r="BO9" s="126" t="s">
        <v>142</v>
      </c>
      <c r="BP9" s="126" t="s">
        <v>143</v>
      </c>
      <c r="BQ9" s="126" t="s">
        <v>144</v>
      </c>
      <c r="BR9" s="126" t="s">
        <v>145</v>
      </c>
      <c r="BS9" s="126" t="s">
        <v>146</v>
      </c>
      <c r="BT9" s="126" t="s">
        <v>147</v>
      </c>
      <c r="BU9" s="126" t="s">
        <v>148</v>
      </c>
      <c r="BV9" s="126" t="s">
        <v>149</v>
      </c>
      <c r="BW9" s="126" t="s">
        <v>137</v>
      </c>
      <c r="BX9" s="126" t="s">
        <v>138</v>
      </c>
      <c r="BY9" s="126" t="s">
        <v>139</v>
      </c>
      <c r="BZ9" s="126" t="s">
        <v>140</v>
      </c>
      <c r="CA9" s="126" t="s">
        <v>141</v>
      </c>
      <c r="CB9" s="126" t="s">
        <v>142</v>
      </c>
      <c r="CC9" s="126" t="s">
        <v>143</v>
      </c>
      <c r="CD9" s="126" t="s">
        <v>144</v>
      </c>
      <c r="CE9" s="126" t="s">
        <v>145</v>
      </c>
      <c r="CF9" s="126" t="s">
        <v>146</v>
      </c>
      <c r="CG9" s="126" t="s">
        <v>147</v>
      </c>
      <c r="CH9" s="126" t="s">
        <v>148</v>
      </c>
      <c r="CI9" s="126" t="s">
        <v>149</v>
      </c>
      <c r="CJ9" s="126" t="s">
        <v>137</v>
      </c>
      <c r="CK9" s="126" t="s">
        <v>138</v>
      </c>
      <c r="CL9" s="126" t="s">
        <v>139</v>
      </c>
      <c r="CM9" s="126" t="s">
        <v>140</v>
      </c>
      <c r="CN9" s="126" t="s">
        <v>141</v>
      </c>
      <c r="CO9" s="126" t="s">
        <v>142</v>
      </c>
      <c r="CP9" s="126" t="s">
        <v>143</v>
      </c>
      <c r="CQ9" s="126" t="s">
        <v>144</v>
      </c>
      <c r="CR9" s="126" t="s">
        <v>145</v>
      </c>
      <c r="CS9" s="126" t="s">
        <v>146</v>
      </c>
      <c r="CT9" s="126" t="s">
        <v>147</v>
      </c>
      <c r="CU9" s="126" t="s">
        <v>148</v>
      </c>
      <c r="CV9" s="126" t="s">
        <v>149</v>
      </c>
      <c r="CW9" s="126" t="s">
        <v>137</v>
      </c>
      <c r="CX9" s="126" t="s">
        <v>138</v>
      </c>
      <c r="CY9" s="126" t="s">
        <v>139</v>
      </c>
      <c r="CZ9" s="126" t="s">
        <v>140</v>
      </c>
      <c r="DA9" s="126" t="s">
        <v>141</v>
      </c>
      <c r="DB9" s="126" t="s">
        <v>142</v>
      </c>
      <c r="DC9" s="126" t="s">
        <v>143</v>
      </c>
      <c r="DD9" s="126" t="s">
        <v>144</v>
      </c>
      <c r="DE9" s="126" t="s">
        <v>145</v>
      </c>
      <c r="DF9" s="126" t="s">
        <v>146</v>
      </c>
      <c r="DG9" s="126" t="s">
        <v>147</v>
      </c>
      <c r="DH9" s="126" t="s">
        <v>148</v>
      </c>
      <c r="DI9" s="126" t="s">
        <v>149</v>
      </c>
      <c r="DJ9" s="126" t="s">
        <v>137</v>
      </c>
      <c r="DK9" s="126" t="s">
        <v>138</v>
      </c>
      <c r="DL9" s="126" t="s">
        <v>139</v>
      </c>
      <c r="DM9" s="126" t="s">
        <v>140</v>
      </c>
      <c r="DN9" s="126" t="s">
        <v>141</v>
      </c>
      <c r="DO9" s="126" t="s">
        <v>142</v>
      </c>
      <c r="DP9" s="126" t="s">
        <v>143</v>
      </c>
      <c r="DQ9" s="126" t="s">
        <v>144</v>
      </c>
      <c r="DR9" s="126" t="s">
        <v>145</v>
      </c>
      <c r="DS9" s="126" t="s">
        <v>146</v>
      </c>
      <c r="DT9" s="126" t="s">
        <v>147</v>
      </c>
      <c r="DU9" s="126" t="s">
        <v>148</v>
      </c>
      <c r="DV9" s="126" t="s">
        <v>149</v>
      </c>
      <c r="DW9" s="126" t="s">
        <v>137</v>
      </c>
      <c r="DX9" s="126" t="s">
        <v>138</v>
      </c>
      <c r="DY9" s="126" t="s">
        <v>139</v>
      </c>
      <c r="DZ9" s="126" t="s">
        <v>140</v>
      </c>
      <c r="EA9" s="126" t="s">
        <v>141</v>
      </c>
      <c r="EB9" s="126" t="s">
        <v>142</v>
      </c>
      <c r="EC9" s="126" t="s">
        <v>143</v>
      </c>
      <c r="ED9" s="126" t="s">
        <v>144</v>
      </c>
      <c r="EE9" s="126" t="s">
        <v>145</v>
      </c>
      <c r="EF9" s="126" t="s">
        <v>146</v>
      </c>
      <c r="EG9" s="126" t="s">
        <v>147</v>
      </c>
      <c r="EH9" s="126" t="s">
        <v>148</v>
      </c>
      <c r="EI9" s="126" t="s">
        <v>149</v>
      </c>
      <c r="EJ9" s="126" t="s">
        <v>137</v>
      </c>
      <c r="EK9" s="126" t="s">
        <v>138</v>
      </c>
      <c r="EL9" s="126" t="s">
        <v>139</v>
      </c>
      <c r="EM9" s="126" t="s">
        <v>140</v>
      </c>
      <c r="EN9" s="126" t="s">
        <v>141</v>
      </c>
      <c r="EO9" s="126" t="s">
        <v>142</v>
      </c>
      <c r="EP9" s="126" t="s">
        <v>143</v>
      </c>
      <c r="EQ9" s="126" t="s">
        <v>144</v>
      </c>
      <c r="ER9" s="126" t="s">
        <v>145</v>
      </c>
      <c r="ES9" s="126" t="s">
        <v>146</v>
      </c>
      <c r="ET9" s="126" t="s">
        <v>147</v>
      </c>
      <c r="EU9" s="126" t="s">
        <v>148</v>
      </c>
      <c r="EV9" s="126" t="s">
        <v>149</v>
      </c>
      <c r="EW9" s="126" t="s">
        <v>137</v>
      </c>
      <c r="EX9" s="126" t="s">
        <v>138</v>
      </c>
      <c r="EY9" s="126" t="s">
        <v>139</v>
      </c>
      <c r="EZ9" s="126" t="s">
        <v>140</v>
      </c>
      <c r="FA9" s="126" t="s">
        <v>141</v>
      </c>
      <c r="FB9" s="126" t="s">
        <v>142</v>
      </c>
      <c r="FC9" s="126" t="s">
        <v>143</v>
      </c>
      <c r="FD9" s="126" t="s">
        <v>144</v>
      </c>
      <c r="FE9" s="126" t="s">
        <v>145</v>
      </c>
      <c r="FF9" s="126" t="s">
        <v>146</v>
      </c>
      <c r="FG9" s="126" t="s">
        <v>147</v>
      </c>
      <c r="FH9" s="126" t="s">
        <v>148</v>
      </c>
      <c r="FI9" s="126" t="s">
        <v>149</v>
      </c>
      <c r="FJ9" s="126" t="s">
        <v>137</v>
      </c>
      <c r="FK9" s="126" t="s">
        <v>138</v>
      </c>
      <c r="FL9" s="126" t="s">
        <v>139</v>
      </c>
      <c r="FM9" s="126" t="s">
        <v>140</v>
      </c>
      <c r="FN9" s="126" t="s">
        <v>141</v>
      </c>
      <c r="FO9" s="126" t="s">
        <v>142</v>
      </c>
      <c r="FP9" s="126" t="s">
        <v>143</v>
      </c>
      <c r="FQ9" s="126" t="s">
        <v>144</v>
      </c>
      <c r="FR9" s="126" t="s">
        <v>145</v>
      </c>
      <c r="FS9" s="126" t="s">
        <v>146</v>
      </c>
      <c r="FT9" s="126" t="s">
        <v>147</v>
      </c>
      <c r="FU9" s="126" t="s">
        <v>148</v>
      </c>
      <c r="FV9" s="126" t="s">
        <v>149</v>
      </c>
      <c r="FW9" s="126" t="s">
        <v>137</v>
      </c>
      <c r="FX9" s="126" t="s">
        <v>138</v>
      </c>
      <c r="FY9" s="126" t="s">
        <v>139</v>
      </c>
      <c r="FZ9" s="126" t="s">
        <v>140</v>
      </c>
      <c r="GA9" s="126" t="s">
        <v>141</v>
      </c>
      <c r="GB9" s="126" t="s">
        <v>142</v>
      </c>
      <c r="GC9" s="126" t="s">
        <v>143</v>
      </c>
      <c r="GD9" s="126" t="s">
        <v>144</v>
      </c>
      <c r="GE9" s="126" t="s">
        <v>145</v>
      </c>
      <c r="GF9" s="126" t="s">
        <v>146</v>
      </c>
      <c r="GG9" s="126" t="s">
        <v>147</v>
      </c>
      <c r="GH9" s="126" t="s">
        <v>148</v>
      </c>
      <c r="GI9" s="126" t="s">
        <v>149</v>
      </c>
      <c r="GJ9" s="126" t="s">
        <v>137</v>
      </c>
      <c r="GK9" s="126" t="s">
        <v>138</v>
      </c>
      <c r="GL9" s="126" t="s">
        <v>139</v>
      </c>
      <c r="GM9" s="126" t="s">
        <v>140</v>
      </c>
      <c r="GN9" s="126" t="s">
        <v>141</v>
      </c>
      <c r="GO9" s="126" t="s">
        <v>142</v>
      </c>
      <c r="GP9" s="126" t="s">
        <v>143</v>
      </c>
      <c r="GQ9" s="126" t="s">
        <v>144</v>
      </c>
      <c r="GR9" s="126" t="s">
        <v>145</v>
      </c>
      <c r="GS9" s="126" t="s">
        <v>146</v>
      </c>
      <c r="GT9" s="126" t="s">
        <v>147</v>
      </c>
      <c r="GU9" s="126" t="s">
        <v>148</v>
      </c>
      <c r="GV9" s="126" t="s">
        <v>149</v>
      </c>
      <c r="GW9" s="126" t="s">
        <v>137</v>
      </c>
      <c r="GX9" s="126" t="s">
        <v>138</v>
      </c>
      <c r="GY9" s="126" t="s">
        <v>139</v>
      </c>
      <c r="GZ9" s="126" t="s">
        <v>140</v>
      </c>
      <c r="HA9" s="126" t="s">
        <v>141</v>
      </c>
      <c r="HB9" s="126" t="s">
        <v>142</v>
      </c>
      <c r="HC9" s="126" t="s">
        <v>143</v>
      </c>
      <c r="HD9" s="126" t="s">
        <v>144</v>
      </c>
      <c r="HE9" s="126" t="s">
        <v>145</v>
      </c>
      <c r="HF9" s="126" t="s">
        <v>146</v>
      </c>
      <c r="HG9" s="126" t="s">
        <v>147</v>
      </c>
      <c r="HH9" s="132" t="s">
        <v>148</v>
      </c>
      <c r="HI9" s="132" t="s">
        <v>149</v>
      </c>
      <c r="HJ9" s="132" t="s">
        <v>137</v>
      </c>
      <c r="HK9" s="132" t="s">
        <v>138</v>
      </c>
      <c r="HL9" s="132" t="s">
        <v>139</v>
      </c>
      <c r="HM9" s="132" t="s">
        <v>140</v>
      </c>
      <c r="HN9" s="132" t="s">
        <v>141</v>
      </c>
      <c r="HO9" s="132" t="s">
        <v>142</v>
      </c>
      <c r="HP9" s="132" t="s">
        <v>143</v>
      </c>
      <c r="HQ9" s="132" t="s">
        <v>144</v>
      </c>
      <c r="HR9" s="132" t="s">
        <v>145</v>
      </c>
      <c r="HS9" s="132" t="s">
        <v>146</v>
      </c>
      <c r="HT9" s="132" t="s">
        <v>147</v>
      </c>
      <c r="HU9" s="132" t="s">
        <v>148</v>
      </c>
      <c r="HV9" s="132" t="s">
        <v>149</v>
      </c>
      <c r="HW9" s="132" t="s">
        <v>137</v>
      </c>
      <c r="HX9" s="132" t="s">
        <v>138</v>
      </c>
      <c r="HY9" s="132" t="s">
        <v>139</v>
      </c>
      <c r="HZ9" s="132" t="s">
        <v>140</v>
      </c>
      <c r="IA9" s="132" t="s">
        <v>141</v>
      </c>
      <c r="IB9" s="132" t="s">
        <v>142</v>
      </c>
      <c r="IC9" s="132" t="s">
        <v>143</v>
      </c>
      <c r="ID9" s="132" t="s">
        <v>144</v>
      </c>
      <c r="IE9" s="132" t="s">
        <v>145</v>
      </c>
      <c r="IF9" s="132" t="s">
        <v>146</v>
      </c>
      <c r="IG9" s="132" t="s">
        <v>147</v>
      </c>
      <c r="IH9" s="132" t="s">
        <v>148</v>
      </c>
      <c r="II9" s="132" t="s">
        <v>149</v>
      </c>
      <c r="IJ9" s="132" t="s">
        <v>137</v>
      </c>
      <c r="IK9" s="132" t="s">
        <v>138</v>
      </c>
      <c r="IL9" s="132" t="s">
        <v>139</v>
      </c>
      <c r="IM9" s="132" t="s">
        <v>140</v>
      </c>
      <c r="IN9" s="132" t="s">
        <v>141</v>
      </c>
      <c r="IO9" s="132" t="s">
        <v>142</v>
      </c>
      <c r="IP9" s="132" t="s">
        <v>143</v>
      </c>
      <c r="IQ9" s="132" t="s">
        <v>144</v>
      </c>
      <c r="IR9" s="132" t="s">
        <v>145</v>
      </c>
      <c r="IS9" s="132" t="s">
        <v>146</v>
      </c>
      <c r="IT9" s="132" t="s">
        <v>147</v>
      </c>
      <c r="IU9" s="132" t="s">
        <v>148</v>
      </c>
      <c r="IV9" s="132" t="s">
        <v>149</v>
      </c>
      <c r="IW9" s="132" t="s">
        <v>137</v>
      </c>
      <c r="IX9" s="132" t="s">
        <v>138</v>
      </c>
      <c r="IY9" s="132" t="s">
        <v>139</v>
      </c>
      <c r="IZ9" s="132" t="s">
        <v>140</v>
      </c>
      <c r="JA9" s="132" t="s">
        <v>141</v>
      </c>
      <c r="JB9" s="132" t="s">
        <v>142</v>
      </c>
      <c r="JC9" s="132" t="s">
        <v>143</v>
      </c>
      <c r="JD9" s="132" t="s">
        <v>144</v>
      </c>
      <c r="JE9" s="132" t="s">
        <v>145</v>
      </c>
      <c r="JF9" s="132" t="s">
        <v>146</v>
      </c>
      <c r="JG9" s="132" t="s">
        <v>147</v>
      </c>
      <c r="JH9" s="132" t="s">
        <v>148</v>
      </c>
      <c r="JI9" s="132" t="s">
        <v>149</v>
      </c>
      <c r="JJ9" s="132" t="s">
        <v>137</v>
      </c>
      <c r="JK9" s="132" t="s">
        <v>138</v>
      </c>
      <c r="JL9" s="132" t="s">
        <v>139</v>
      </c>
      <c r="JM9" s="132" t="s">
        <v>140</v>
      </c>
      <c r="JN9" s="132" t="s">
        <v>141</v>
      </c>
      <c r="JO9" s="132" t="s">
        <v>142</v>
      </c>
      <c r="JP9" s="132" t="s">
        <v>143</v>
      </c>
      <c r="JQ9" s="132" t="s">
        <v>144</v>
      </c>
      <c r="JR9" s="132" t="s">
        <v>145</v>
      </c>
      <c r="JS9" s="132" t="s">
        <v>146</v>
      </c>
      <c r="JT9" s="132" t="s">
        <v>147</v>
      </c>
      <c r="JU9" s="132" t="s">
        <v>148</v>
      </c>
      <c r="JV9" s="132" t="s">
        <v>149</v>
      </c>
      <c r="JW9" s="132" t="s">
        <v>137</v>
      </c>
      <c r="JX9" s="132" t="s">
        <v>138</v>
      </c>
      <c r="JY9" s="132" t="s">
        <v>139</v>
      </c>
      <c r="JZ9" s="132" t="s">
        <v>140</v>
      </c>
      <c r="KA9" s="132" t="s">
        <v>141</v>
      </c>
      <c r="KB9" s="133" t="s">
        <v>142</v>
      </c>
      <c r="KC9" s="133" t="s">
        <v>143</v>
      </c>
      <c r="KD9" s="133" t="s">
        <v>144</v>
      </c>
      <c r="KE9" s="133" t="s">
        <v>145</v>
      </c>
      <c r="KF9" s="133" t="s">
        <v>146</v>
      </c>
      <c r="KG9" s="133" t="s">
        <v>147</v>
      </c>
      <c r="KH9" s="133" t="s">
        <v>148</v>
      </c>
      <c r="KI9" s="133" t="s">
        <v>149</v>
      </c>
      <c r="KJ9" s="133" t="s">
        <v>152</v>
      </c>
      <c r="KK9" s="133" t="s">
        <v>153</v>
      </c>
      <c r="KL9" s="133" t="s">
        <v>154</v>
      </c>
      <c r="KM9" s="133" t="s">
        <v>155</v>
      </c>
      <c r="KN9" s="133" t="s">
        <v>156</v>
      </c>
      <c r="KO9" s="133" t="s">
        <v>157</v>
      </c>
      <c r="KP9" s="133" t="s">
        <v>158</v>
      </c>
      <c r="KQ9" s="133" t="s">
        <v>159</v>
      </c>
      <c r="KR9" s="133" t="s">
        <v>160</v>
      </c>
      <c r="KS9" s="133" t="s">
        <v>161</v>
      </c>
      <c r="KT9" s="133" t="s">
        <v>162</v>
      </c>
      <c r="KU9" s="133" t="s">
        <v>163</v>
      </c>
      <c r="KV9" s="133" t="s">
        <v>164</v>
      </c>
      <c r="KW9" s="133" t="s">
        <v>165</v>
      </c>
      <c r="KX9" s="133" t="s">
        <v>177</v>
      </c>
      <c r="KY9" s="133" t="s">
        <v>166</v>
      </c>
      <c r="KZ9" s="133" t="s">
        <v>167</v>
      </c>
      <c r="LA9" s="133" t="s">
        <v>168</v>
      </c>
      <c r="LB9" s="133" t="s">
        <v>169</v>
      </c>
      <c r="LC9" s="133" t="s">
        <v>170</v>
      </c>
      <c r="LD9" s="133" t="s">
        <v>171</v>
      </c>
      <c r="LE9" s="133" t="s">
        <v>172</v>
      </c>
      <c r="LF9" s="133" t="s">
        <v>173</v>
      </c>
      <c r="LG9" s="135" t="s">
        <v>174</v>
      </c>
      <c r="LH9" s="135" t="s">
        <v>175</v>
      </c>
      <c r="LI9" s="135" t="s">
        <v>176</v>
      </c>
      <c r="LJ9" s="135" t="s">
        <v>178</v>
      </c>
      <c r="LK9" s="135" t="s">
        <v>179</v>
      </c>
      <c r="LL9" s="135" t="s">
        <v>180</v>
      </c>
      <c r="LM9" s="135" t="s">
        <v>181</v>
      </c>
      <c r="LN9" s="135" t="s">
        <v>182</v>
      </c>
      <c r="LO9" s="135" t="s">
        <v>183</v>
      </c>
    </row>
    <row r="10" spans="1:327" ht="15" x14ac:dyDescent="0.25">
      <c r="A10" s="126" t="s">
        <v>18</v>
      </c>
      <c r="B10" s="170">
        <v>148557100</v>
      </c>
      <c r="C10" s="170">
        <v>76284880</v>
      </c>
      <c r="D10" s="170">
        <v>52271840</v>
      </c>
      <c r="E10" s="170">
        <v>10686600</v>
      </c>
      <c r="F10" s="170">
        <v>17122730</v>
      </c>
      <c r="G10" s="170">
        <v>15558780</v>
      </c>
      <c r="H10" s="170">
        <v>7898989</v>
      </c>
      <c r="I10" s="170">
        <v>1004746</v>
      </c>
      <c r="J10" s="170">
        <v>24013040</v>
      </c>
      <c r="K10" s="170">
        <v>1750201</v>
      </c>
      <c r="L10" s="170">
        <v>3493845</v>
      </c>
      <c r="M10" s="170">
        <v>9333978</v>
      </c>
      <c r="N10" s="170">
        <v>9266583</v>
      </c>
      <c r="O10" s="170">
        <v>168432</v>
      </c>
      <c r="P10" s="170">
        <v>14302710</v>
      </c>
      <c r="Q10" s="170">
        <v>1394571</v>
      </c>
      <c r="R10" s="170">
        <v>5603179</v>
      </c>
      <c r="S10" s="170">
        <v>5394830</v>
      </c>
      <c r="T10" s="170">
        <v>1647707</v>
      </c>
      <c r="U10" s="170">
        <v>262427</v>
      </c>
      <c r="V10" s="170">
        <v>14903040</v>
      </c>
      <c r="W10" s="170">
        <v>1005448</v>
      </c>
      <c r="X10" s="170">
        <v>106080</v>
      </c>
      <c r="Y10" s="170">
        <v>307538</v>
      </c>
      <c r="Z10" s="170">
        <v>8629</v>
      </c>
      <c r="AA10" s="170">
        <v>58469</v>
      </c>
      <c r="AB10" s="170">
        <v>78735</v>
      </c>
      <c r="AC10" s="170">
        <v>0</v>
      </c>
      <c r="AD10" s="170">
        <v>67391</v>
      </c>
      <c r="AE10" s="170">
        <v>0</v>
      </c>
      <c r="AF10" s="170">
        <v>0</v>
      </c>
      <c r="AG10" s="170">
        <v>0</v>
      </c>
      <c r="AH10" s="170">
        <v>0</v>
      </c>
      <c r="AI10" s="170">
        <v>5613</v>
      </c>
      <c r="AJ10" s="170">
        <v>2274632</v>
      </c>
      <c r="AK10" s="170">
        <v>11780</v>
      </c>
      <c r="AL10" s="170">
        <v>458479</v>
      </c>
      <c r="AM10" s="170">
        <v>9125</v>
      </c>
      <c r="AN10" s="170">
        <v>0</v>
      </c>
      <c r="AO10" s="170">
        <v>212977</v>
      </c>
      <c r="AP10" s="170">
        <v>0</v>
      </c>
      <c r="AQ10" s="170">
        <v>0</v>
      </c>
      <c r="AR10" s="170">
        <v>0</v>
      </c>
      <c r="AS10" s="170">
        <v>0</v>
      </c>
      <c r="AT10" s="170">
        <v>0</v>
      </c>
      <c r="AU10" s="170">
        <v>0</v>
      </c>
      <c r="AV10" s="170">
        <v>0</v>
      </c>
      <c r="AW10" s="170">
        <v>108440</v>
      </c>
      <c r="AX10" s="170">
        <v>39116</v>
      </c>
      <c r="AY10" s="170">
        <v>38810</v>
      </c>
      <c r="AZ10" s="170">
        <v>11338</v>
      </c>
      <c r="BA10" s="170">
        <v>0</v>
      </c>
      <c r="BB10" s="170">
        <v>12994</v>
      </c>
      <c r="BC10" s="170">
        <v>0</v>
      </c>
      <c r="BD10" s="170">
        <v>32999</v>
      </c>
      <c r="BE10" s="170">
        <v>65299</v>
      </c>
      <c r="BF10" s="170">
        <v>0</v>
      </c>
      <c r="BG10" s="170">
        <v>182031</v>
      </c>
      <c r="BH10" s="170">
        <v>0</v>
      </c>
      <c r="BI10" s="170">
        <v>9781</v>
      </c>
      <c r="BJ10" s="170">
        <v>46948</v>
      </c>
      <c r="BK10" s="170">
        <v>32486</v>
      </c>
      <c r="BL10" s="170">
        <v>0</v>
      </c>
      <c r="BM10" s="170">
        <v>0</v>
      </c>
      <c r="BN10" s="170">
        <v>8026</v>
      </c>
      <c r="BO10" s="170">
        <v>119066</v>
      </c>
      <c r="BP10" s="170">
        <v>0</v>
      </c>
      <c r="BQ10" s="170">
        <v>0</v>
      </c>
      <c r="BR10" s="170">
        <v>0</v>
      </c>
      <c r="BS10" s="170">
        <v>0</v>
      </c>
      <c r="BT10" s="170">
        <v>0</v>
      </c>
      <c r="BU10" s="170">
        <v>0</v>
      </c>
      <c r="BV10" s="170">
        <v>0</v>
      </c>
      <c r="BW10" s="170">
        <v>139315</v>
      </c>
      <c r="BX10" s="170">
        <v>0</v>
      </c>
      <c r="BY10" s="170">
        <v>0</v>
      </c>
      <c r="BZ10" s="170">
        <v>0</v>
      </c>
      <c r="CA10" s="170">
        <v>0</v>
      </c>
      <c r="CB10" s="170">
        <v>0</v>
      </c>
      <c r="CC10" s="170">
        <v>0</v>
      </c>
      <c r="CD10" s="170">
        <v>0</v>
      </c>
      <c r="CE10" s="170">
        <v>0</v>
      </c>
      <c r="CF10" s="170">
        <v>0</v>
      </c>
      <c r="CG10" s="170">
        <v>0</v>
      </c>
      <c r="CH10" s="170">
        <v>0</v>
      </c>
      <c r="CI10" s="170">
        <v>0</v>
      </c>
      <c r="CJ10" s="170">
        <v>0</v>
      </c>
      <c r="CK10" s="170">
        <v>0</v>
      </c>
      <c r="CL10" s="170">
        <v>0</v>
      </c>
      <c r="CM10" s="170">
        <v>0</v>
      </c>
      <c r="CN10" s="170">
        <v>0</v>
      </c>
      <c r="CO10" s="170">
        <v>0</v>
      </c>
      <c r="CP10" s="170">
        <v>0</v>
      </c>
      <c r="CQ10" s="170">
        <v>0</v>
      </c>
      <c r="CR10" s="170">
        <v>0</v>
      </c>
      <c r="CS10" s="170">
        <v>0</v>
      </c>
      <c r="CT10" s="170">
        <v>0</v>
      </c>
      <c r="CU10" s="170">
        <v>0</v>
      </c>
      <c r="CV10" s="170">
        <v>0</v>
      </c>
      <c r="CW10" s="170">
        <v>54890</v>
      </c>
      <c r="CX10" s="170">
        <v>0</v>
      </c>
      <c r="CY10" s="170">
        <v>0</v>
      </c>
      <c r="CZ10" s="170">
        <v>0</v>
      </c>
      <c r="DA10" s="170">
        <v>9451</v>
      </c>
      <c r="DB10" s="170">
        <v>0</v>
      </c>
      <c r="DC10" s="170">
        <v>0</v>
      </c>
      <c r="DD10" s="170">
        <v>3341</v>
      </c>
      <c r="DE10" s="170">
        <v>96970</v>
      </c>
      <c r="DF10" s="170">
        <v>0</v>
      </c>
      <c r="DG10" s="170">
        <v>0</v>
      </c>
      <c r="DH10" s="170">
        <v>0</v>
      </c>
      <c r="DI10" s="170">
        <v>0</v>
      </c>
      <c r="DJ10" s="170">
        <v>37024</v>
      </c>
      <c r="DK10" s="170">
        <v>0</v>
      </c>
      <c r="DL10" s="170">
        <v>81806</v>
      </c>
      <c r="DM10" s="170">
        <v>0</v>
      </c>
      <c r="DN10" s="170">
        <v>0</v>
      </c>
      <c r="DO10" s="170">
        <v>11750</v>
      </c>
      <c r="DP10" s="170">
        <v>0</v>
      </c>
      <c r="DQ10" s="170">
        <v>0</v>
      </c>
      <c r="DR10" s="170">
        <v>0</v>
      </c>
      <c r="DS10" s="170">
        <v>0</v>
      </c>
      <c r="DT10" s="170">
        <v>0</v>
      </c>
      <c r="DU10" s="170">
        <v>0</v>
      </c>
      <c r="DV10" s="170">
        <v>0</v>
      </c>
      <c r="DW10" s="170">
        <v>240553</v>
      </c>
      <c r="DX10" s="170">
        <v>23146</v>
      </c>
      <c r="DY10" s="170">
        <v>8330</v>
      </c>
      <c r="DZ10" s="170">
        <v>74214</v>
      </c>
      <c r="EA10" s="170">
        <v>48082</v>
      </c>
      <c r="EB10" s="170">
        <v>154822</v>
      </c>
      <c r="EC10" s="170">
        <v>67276</v>
      </c>
      <c r="ED10" s="170">
        <v>4141</v>
      </c>
      <c r="EE10" s="170">
        <v>233366</v>
      </c>
      <c r="EF10" s="170">
        <v>30578</v>
      </c>
      <c r="EG10" s="170">
        <v>0</v>
      </c>
      <c r="EH10" s="170">
        <v>0</v>
      </c>
      <c r="EI10" s="170">
        <v>0</v>
      </c>
      <c r="EJ10" s="170">
        <v>310253</v>
      </c>
      <c r="EK10" s="170">
        <v>0</v>
      </c>
      <c r="EL10" s="170">
        <v>72872</v>
      </c>
      <c r="EM10" s="170">
        <v>17902</v>
      </c>
      <c r="EN10" s="170">
        <v>0</v>
      </c>
      <c r="EO10" s="170">
        <v>0</v>
      </c>
      <c r="EP10" s="170">
        <v>0</v>
      </c>
      <c r="EQ10" s="170">
        <v>0</v>
      </c>
      <c r="ER10" s="170">
        <v>0</v>
      </c>
      <c r="ES10" s="170">
        <v>0</v>
      </c>
      <c r="ET10" s="170">
        <v>0</v>
      </c>
      <c r="EU10" s="170">
        <v>0</v>
      </c>
      <c r="EV10" s="170">
        <v>0</v>
      </c>
      <c r="EW10" s="170">
        <v>174097</v>
      </c>
      <c r="EX10" s="170">
        <v>18163</v>
      </c>
      <c r="EY10" s="170">
        <v>12126</v>
      </c>
      <c r="EZ10" s="170">
        <v>61353</v>
      </c>
      <c r="FA10" s="170">
        <v>0</v>
      </c>
      <c r="FB10" s="170">
        <v>0</v>
      </c>
      <c r="FC10" s="170">
        <v>0</v>
      </c>
      <c r="FD10" s="170">
        <v>11800</v>
      </c>
      <c r="FE10" s="170">
        <v>0</v>
      </c>
      <c r="FF10" s="170">
        <v>0</v>
      </c>
      <c r="FG10" s="170">
        <v>0</v>
      </c>
      <c r="FH10" s="170">
        <v>0</v>
      </c>
      <c r="FI10" s="170">
        <v>0</v>
      </c>
      <c r="FJ10" s="170">
        <v>106688</v>
      </c>
      <c r="FK10" s="170">
        <v>12137</v>
      </c>
      <c r="FL10" s="170">
        <v>0</v>
      </c>
      <c r="FM10" s="170">
        <v>0</v>
      </c>
      <c r="FN10" s="170">
        <v>0</v>
      </c>
      <c r="FO10" s="170">
        <v>52263</v>
      </c>
      <c r="FP10" s="170">
        <v>0</v>
      </c>
      <c r="FQ10" s="170">
        <v>0</v>
      </c>
      <c r="FR10" s="170">
        <v>0</v>
      </c>
      <c r="FS10" s="170">
        <v>0</v>
      </c>
      <c r="FT10" s="170">
        <v>0</v>
      </c>
      <c r="FU10" s="170">
        <v>0</v>
      </c>
      <c r="FV10" s="170">
        <v>0</v>
      </c>
      <c r="FW10" s="170">
        <v>232206</v>
      </c>
      <c r="FX10" s="170">
        <v>165755</v>
      </c>
      <c r="FY10" s="170">
        <v>198959</v>
      </c>
      <c r="FZ10" s="170">
        <v>31957</v>
      </c>
      <c r="GA10" s="170">
        <v>28273</v>
      </c>
      <c r="GB10" s="170">
        <v>20848</v>
      </c>
      <c r="GC10" s="170">
        <v>0</v>
      </c>
      <c r="GD10" s="170">
        <v>0</v>
      </c>
      <c r="GE10" s="170">
        <v>15460</v>
      </c>
      <c r="GF10" s="170">
        <v>0</v>
      </c>
      <c r="GG10" s="170">
        <v>0</v>
      </c>
      <c r="GH10" s="170">
        <v>0</v>
      </c>
      <c r="GI10" s="170">
        <v>0</v>
      </c>
      <c r="GJ10" s="170">
        <v>70097</v>
      </c>
      <c r="GK10" s="170">
        <v>0</v>
      </c>
      <c r="GL10" s="170">
        <v>0</v>
      </c>
      <c r="GM10" s="170">
        <v>13565</v>
      </c>
      <c r="GN10" s="170">
        <v>28914</v>
      </c>
      <c r="GO10" s="170">
        <v>0</v>
      </c>
      <c r="GP10" s="170">
        <v>0</v>
      </c>
      <c r="GQ10" s="170">
        <v>0</v>
      </c>
      <c r="GR10" s="170">
        <v>0</v>
      </c>
      <c r="GS10" s="170">
        <v>0</v>
      </c>
      <c r="GT10" s="170">
        <v>0</v>
      </c>
      <c r="GU10" s="170">
        <v>0</v>
      </c>
      <c r="GV10" s="170">
        <v>0</v>
      </c>
      <c r="GW10" s="170">
        <v>34963</v>
      </c>
      <c r="GX10" s="170">
        <v>0</v>
      </c>
      <c r="GY10" s="170">
        <v>0</v>
      </c>
      <c r="GZ10" s="170">
        <v>0</v>
      </c>
      <c r="HA10" s="170">
        <v>0</v>
      </c>
      <c r="HB10" s="170">
        <v>0</v>
      </c>
      <c r="HC10" s="170">
        <v>0</v>
      </c>
      <c r="HD10" s="170">
        <v>0</v>
      </c>
      <c r="HE10" s="170">
        <v>0</v>
      </c>
      <c r="HF10" s="170">
        <v>0</v>
      </c>
      <c r="HG10" s="170">
        <v>0</v>
      </c>
      <c r="HH10" s="170">
        <v>0</v>
      </c>
      <c r="HI10" s="170">
        <v>0</v>
      </c>
      <c r="HJ10" s="170">
        <v>889642</v>
      </c>
      <c r="HK10" s="170">
        <v>18706</v>
      </c>
      <c r="HL10" s="170">
        <v>171633</v>
      </c>
      <c r="HM10" s="170">
        <v>185825</v>
      </c>
      <c r="HN10" s="170">
        <v>157431</v>
      </c>
      <c r="HO10" s="170">
        <v>0</v>
      </c>
      <c r="HP10" s="170">
        <v>0</v>
      </c>
      <c r="HQ10" s="170">
        <v>71483</v>
      </c>
      <c r="HR10" s="170">
        <v>0</v>
      </c>
      <c r="HS10" s="170">
        <v>31786</v>
      </c>
      <c r="HT10" s="170">
        <v>0</v>
      </c>
      <c r="HU10" s="170">
        <v>13684</v>
      </c>
      <c r="HV10" s="170">
        <v>0</v>
      </c>
      <c r="HW10" s="170">
        <v>231023</v>
      </c>
      <c r="HX10" s="170">
        <v>41463</v>
      </c>
      <c r="HY10" s="170">
        <v>7197</v>
      </c>
      <c r="HZ10" s="170">
        <v>60666</v>
      </c>
      <c r="IA10" s="170">
        <v>20134</v>
      </c>
      <c r="IB10" s="170">
        <v>0</v>
      </c>
      <c r="IC10" s="170">
        <v>0</v>
      </c>
      <c r="ID10" s="170">
        <v>0</v>
      </c>
      <c r="IE10" s="170">
        <v>0</v>
      </c>
      <c r="IF10" s="170">
        <v>0</v>
      </c>
      <c r="IG10" s="170">
        <v>0</v>
      </c>
      <c r="IH10" s="170">
        <v>0</v>
      </c>
      <c r="II10" s="170">
        <v>18563</v>
      </c>
      <c r="IJ10" s="170">
        <v>5583</v>
      </c>
      <c r="IK10" s="170">
        <v>0</v>
      </c>
      <c r="IL10" s="170">
        <v>0</v>
      </c>
      <c r="IM10" s="170">
        <v>0</v>
      </c>
      <c r="IN10" s="170">
        <v>0</v>
      </c>
      <c r="IO10" s="170">
        <v>0</v>
      </c>
      <c r="IP10" s="170">
        <v>0</v>
      </c>
      <c r="IQ10" s="170">
        <v>5664</v>
      </c>
      <c r="IR10" s="170">
        <v>0</v>
      </c>
      <c r="IS10" s="170">
        <v>0</v>
      </c>
      <c r="IT10" s="170">
        <v>0</v>
      </c>
      <c r="IU10" s="170">
        <v>0</v>
      </c>
      <c r="IV10" s="170">
        <v>0</v>
      </c>
      <c r="IW10" s="170">
        <v>227548</v>
      </c>
      <c r="IX10" s="170">
        <v>68089</v>
      </c>
      <c r="IY10" s="170">
        <v>0</v>
      </c>
      <c r="IZ10" s="170">
        <v>10546</v>
      </c>
      <c r="JA10" s="170">
        <v>0</v>
      </c>
      <c r="JB10" s="170">
        <v>0</v>
      </c>
      <c r="JC10" s="170">
        <v>0</v>
      </c>
      <c r="JD10" s="170">
        <v>0</v>
      </c>
      <c r="JE10" s="170">
        <v>0</v>
      </c>
      <c r="JF10" s="170">
        <v>0</v>
      </c>
      <c r="JG10" s="170">
        <v>0</v>
      </c>
      <c r="JH10" s="170">
        <v>0</v>
      </c>
      <c r="JI10" s="170">
        <v>0</v>
      </c>
      <c r="JJ10" s="170">
        <v>562308</v>
      </c>
      <c r="JK10" s="170">
        <v>235974</v>
      </c>
      <c r="JL10" s="170">
        <v>116646</v>
      </c>
      <c r="JM10" s="170">
        <v>70762</v>
      </c>
      <c r="JN10" s="170">
        <v>27345</v>
      </c>
      <c r="JO10" s="170">
        <v>5283</v>
      </c>
      <c r="JP10" s="170">
        <v>0</v>
      </c>
      <c r="JQ10" s="170">
        <v>0</v>
      </c>
      <c r="JR10" s="170">
        <v>0</v>
      </c>
      <c r="JS10" s="170">
        <v>0</v>
      </c>
      <c r="JT10" s="170">
        <v>0</v>
      </c>
      <c r="JU10" s="170">
        <v>0</v>
      </c>
      <c r="JV10" s="170">
        <v>12723</v>
      </c>
      <c r="JW10" s="170">
        <v>1869000</v>
      </c>
      <c r="JX10" s="170">
        <v>101074</v>
      </c>
      <c r="JY10" s="170">
        <v>206705</v>
      </c>
      <c r="JZ10" s="170">
        <v>26726</v>
      </c>
      <c r="KA10" s="170">
        <v>137592</v>
      </c>
      <c r="KB10" s="170">
        <v>346344</v>
      </c>
      <c r="KC10" s="170">
        <v>16345</v>
      </c>
      <c r="KD10" s="170">
        <v>66937</v>
      </c>
      <c r="KE10" s="170">
        <v>68776</v>
      </c>
      <c r="KF10" s="170">
        <v>259509</v>
      </c>
      <c r="KG10" s="170">
        <v>66141</v>
      </c>
      <c r="KH10" s="170">
        <v>0</v>
      </c>
      <c r="KI10" s="170">
        <v>148253</v>
      </c>
      <c r="KJ10" s="170">
        <v>19074940</v>
      </c>
      <c r="KK10" s="170">
        <v>1642731</v>
      </c>
      <c r="KL10" s="170">
        <v>2649167</v>
      </c>
      <c r="KM10" s="170">
        <v>2819634</v>
      </c>
      <c r="KN10" s="170">
        <v>877731</v>
      </c>
      <c r="KO10" s="170">
        <v>798598</v>
      </c>
      <c r="KP10" s="170">
        <v>5124102</v>
      </c>
      <c r="KQ10" s="170">
        <v>0</v>
      </c>
      <c r="KR10" s="170">
        <v>1162053</v>
      </c>
      <c r="KS10" s="170">
        <v>82923</v>
      </c>
      <c r="KT10" s="170">
        <v>2622916</v>
      </c>
      <c r="KU10" s="170">
        <v>678067</v>
      </c>
      <c r="KV10" s="170">
        <v>584713</v>
      </c>
      <c r="KW10" s="170">
        <v>32306</v>
      </c>
      <c r="KX10" s="170">
        <v>17311410</v>
      </c>
      <c r="KY10" s="170">
        <v>1606812</v>
      </c>
      <c r="KZ10" s="170">
        <v>3074208</v>
      </c>
      <c r="LA10" s="170">
        <v>2374394</v>
      </c>
      <c r="LB10" s="170">
        <v>6388549</v>
      </c>
      <c r="LC10" s="170">
        <v>2722824</v>
      </c>
      <c r="LD10" s="170">
        <v>78034</v>
      </c>
      <c r="LE10" s="170">
        <v>172781</v>
      </c>
      <c r="LF10" s="170">
        <v>42824</v>
      </c>
      <c r="LG10" s="170">
        <v>405424</v>
      </c>
      <c r="LH10" s="170">
        <v>445560</v>
      </c>
      <c r="LI10" s="170">
        <v>0</v>
      </c>
      <c r="LJ10" s="170">
        <v>5055060</v>
      </c>
      <c r="LK10" s="170">
        <v>145564</v>
      </c>
      <c r="LL10" s="170">
        <v>1044260</v>
      </c>
      <c r="LM10" s="170">
        <v>2240708</v>
      </c>
      <c r="LN10" s="170">
        <v>51035</v>
      </c>
      <c r="LO10" s="170">
        <v>1573493</v>
      </c>
    </row>
    <row r="11" spans="1:327" ht="15" x14ac:dyDescent="0.25">
      <c r="A11" s="126" t="s">
        <v>19</v>
      </c>
      <c r="B11" s="170">
        <v>239695700</v>
      </c>
      <c r="C11" s="170">
        <v>77936250</v>
      </c>
      <c r="D11" s="170">
        <v>42318750</v>
      </c>
      <c r="E11" s="170">
        <v>6662302</v>
      </c>
      <c r="F11" s="170">
        <v>12761470</v>
      </c>
      <c r="G11" s="170">
        <v>12784910</v>
      </c>
      <c r="H11" s="170">
        <v>9442601</v>
      </c>
      <c r="I11" s="170">
        <v>667465</v>
      </c>
      <c r="J11" s="170">
        <v>35617490</v>
      </c>
      <c r="K11" s="170">
        <v>1105634</v>
      </c>
      <c r="L11" s="170">
        <v>2944332</v>
      </c>
      <c r="M11" s="170">
        <v>9941604</v>
      </c>
      <c r="N11" s="170">
        <v>21470630</v>
      </c>
      <c r="O11" s="170">
        <v>155288</v>
      </c>
      <c r="P11" s="170">
        <v>14524020</v>
      </c>
      <c r="Q11" s="170">
        <v>1011962</v>
      </c>
      <c r="R11" s="170">
        <v>4371096</v>
      </c>
      <c r="S11" s="170">
        <v>4894731</v>
      </c>
      <c r="T11" s="170">
        <v>4098175</v>
      </c>
      <c r="U11" s="170">
        <v>148058</v>
      </c>
      <c r="V11" s="170">
        <v>28260070</v>
      </c>
      <c r="W11" s="170">
        <v>999230</v>
      </c>
      <c r="X11" s="170">
        <v>148437</v>
      </c>
      <c r="Y11" s="170">
        <v>457267</v>
      </c>
      <c r="Z11" s="170">
        <v>14089</v>
      </c>
      <c r="AA11" s="170">
        <v>143827</v>
      </c>
      <c r="AB11" s="170">
        <v>151387</v>
      </c>
      <c r="AC11" s="170">
        <v>0</v>
      </c>
      <c r="AD11" s="170">
        <v>329537</v>
      </c>
      <c r="AE11" s="170">
        <v>0</v>
      </c>
      <c r="AF11" s="170">
        <v>0</v>
      </c>
      <c r="AG11" s="170">
        <v>0</v>
      </c>
      <c r="AH11" s="170">
        <v>0</v>
      </c>
      <c r="AI11" s="170">
        <v>58041</v>
      </c>
      <c r="AJ11" s="170">
        <v>1814375</v>
      </c>
      <c r="AK11" s="170">
        <v>9424</v>
      </c>
      <c r="AL11" s="170">
        <v>460737</v>
      </c>
      <c r="AM11" s="170">
        <v>17135</v>
      </c>
      <c r="AN11" s="170">
        <v>0</v>
      </c>
      <c r="AO11" s="170">
        <v>322965</v>
      </c>
      <c r="AP11" s="170">
        <v>0</v>
      </c>
      <c r="AQ11" s="170">
        <v>0</v>
      </c>
      <c r="AR11" s="170">
        <v>0</v>
      </c>
      <c r="AS11" s="170">
        <v>0</v>
      </c>
      <c r="AT11" s="170">
        <v>0</v>
      </c>
      <c r="AU11" s="170">
        <v>0</v>
      </c>
      <c r="AV11" s="170">
        <v>0</v>
      </c>
      <c r="AW11" s="170">
        <v>80405</v>
      </c>
      <c r="AX11" s="170">
        <v>22371</v>
      </c>
      <c r="AY11" s="170">
        <v>56685</v>
      </c>
      <c r="AZ11" s="170">
        <v>37279</v>
      </c>
      <c r="BA11" s="170">
        <v>0</v>
      </c>
      <c r="BB11" s="170">
        <v>37126</v>
      </c>
      <c r="BC11" s="170">
        <v>0</v>
      </c>
      <c r="BD11" s="170">
        <v>112639</v>
      </c>
      <c r="BE11" s="170">
        <v>235581</v>
      </c>
      <c r="BF11" s="170">
        <v>0</v>
      </c>
      <c r="BG11" s="170">
        <v>1200868</v>
      </c>
      <c r="BH11" s="170">
        <v>0</v>
      </c>
      <c r="BI11" s="170">
        <v>130418</v>
      </c>
      <c r="BJ11" s="170">
        <v>61163</v>
      </c>
      <c r="BK11" s="170">
        <v>43314</v>
      </c>
      <c r="BL11" s="170">
        <v>0</v>
      </c>
      <c r="BM11" s="170">
        <v>0</v>
      </c>
      <c r="BN11" s="170">
        <v>24506</v>
      </c>
      <c r="BO11" s="170">
        <v>146521</v>
      </c>
      <c r="BP11" s="170">
        <v>0</v>
      </c>
      <c r="BQ11" s="170">
        <v>0</v>
      </c>
      <c r="BR11" s="170">
        <v>0</v>
      </c>
      <c r="BS11" s="170">
        <v>0</v>
      </c>
      <c r="BT11" s="170">
        <v>0</v>
      </c>
      <c r="BU11" s="170">
        <v>0</v>
      </c>
      <c r="BV11" s="170">
        <v>0</v>
      </c>
      <c r="BW11" s="170">
        <v>56347</v>
      </c>
      <c r="BX11" s="170">
        <v>0</v>
      </c>
      <c r="BY11" s="170">
        <v>0</v>
      </c>
      <c r="BZ11" s="170">
        <v>0</v>
      </c>
      <c r="CA11" s="170">
        <v>0</v>
      </c>
      <c r="CB11" s="170">
        <v>0</v>
      </c>
      <c r="CC11" s="170">
        <v>0</v>
      </c>
      <c r="CD11" s="170">
        <v>0</v>
      </c>
      <c r="CE11" s="170">
        <v>0</v>
      </c>
      <c r="CF11" s="170">
        <v>0</v>
      </c>
      <c r="CG11" s="170">
        <v>0</v>
      </c>
      <c r="CH11" s="170">
        <v>0</v>
      </c>
      <c r="CI11" s="170">
        <v>0</v>
      </c>
      <c r="CJ11" s="170">
        <v>0</v>
      </c>
      <c r="CK11" s="170">
        <v>0</v>
      </c>
      <c r="CL11" s="170">
        <v>0</v>
      </c>
      <c r="CM11" s="170">
        <v>0</v>
      </c>
      <c r="CN11" s="170">
        <v>0</v>
      </c>
      <c r="CO11" s="170">
        <v>0</v>
      </c>
      <c r="CP11" s="170">
        <v>0</v>
      </c>
      <c r="CQ11" s="170">
        <v>0</v>
      </c>
      <c r="CR11" s="170">
        <v>0</v>
      </c>
      <c r="CS11" s="170">
        <v>0</v>
      </c>
      <c r="CT11" s="170">
        <v>0</v>
      </c>
      <c r="CU11" s="170">
        <v>0</v>
      </c>
      <c r="CV11" s="170">
        <v>0</v>
      </c>
      <c r="CW11" s="170">
        <v>41258</v>
      </c>
      <c r="CX11" s="170">
        <v>0</v>
      </c>
      <c r="CY11" s="170">
        <v>0</v>
      </c>
      <c r="CZ11" s="170">
        <v>0</v>
      </c>
      <c r="DA11" s="170">
        <v>49740</v>
      </c>
      <c r="DB11" s="170">
        <v>0</v>
      </c>
      <c r="DC11" s="170">
        <v>0</v>
      </c>
      <c r="DD11" s="170">
        <v>19801</v>
      </c>
      <c r="DE11" s="170">
        <v>213090</v>
      </c>
      <c r="DF11" s="170">
        <v>0</v>
      </c>
      <c r="DG11" s="170">
        <v>0</v>
      </c>
      <c r="DH11" s="170">
        <v>0</v>
      </c>
      <c r="DI11" s="170">
        <v>0</v>
      </c>
      <c r="DJ11" s="170">
        <v>41295</v>
      </c>
      <c r="DK11" s="170">
        <v>0</v>
      </c>
      <c r="DL11" s="170">
        <v>239335</v>
      </c>
      <c r="DM11" s="170">
        <v>0</v>
      </c>
      <c r="DN11" s="170">
        <v>0</v>
      </c>
      <c r="DO11" s="170">
        <v>70497</v>
      </c>
      <c r="DP11" s="170">
        <v>0</v>
      </c>
      <c r="DQ11" s="170">
        <v>0</v>
      </c>
      <c r="DR11" s="170">
        <v>0</v>
      </c>
      <c r="DS11" s="170">
        <v>0</v>
      </c>
      <c r="DT11" s="170">
        <v>0</v>
      </c>
      <c r="DU11" s="170">
        <v>0</v>
      </c>
      <c r="DV11" s="170">
        <v>0</v>
      </c>
      <c r="DW11" s="170">
        <v>426883</v>
      </c>
      <c r="DX11" s="170">
        <v>49257</v>
      </c>
      <c r="DY11" s="170">
        <v>16564</v>
      </c>
      <c r="DZ11" s="170">
        <v>140045</v>
      </c>
      <c r="EA11" s="170">
        <v>283267</v>
      </c>
      <c r="EB11" s="170">
        <v>633651</v>
      </c>
      <c r="EC11" s="170">
        <v>332176</v>
      </c>
      <c r="ED11" s="170">
        <v>22085</v>
      </c>
      <c r="EE11" s="170">
        <v>1375565</v>
      </c>
      <c r="EF11" s="170">
        <v>214948</v>
      </c>
      <c r="EG11" s="170">
        <v>0</v>
      </c>
      <c r="EH11" s="170">
        <v>0</v>
      </c>
      <c r="EI11" s="170">
        <v>0</v>
      </c>
      <c r="EJ11" s="170">
        <v>277946</v>
      </c>
      <c r="EK11" s="170">
        <v>0</v>
      </c>
      <c r="EL11" s="170">
        <v>117519</v>
      </c>
      <c r="EM11" s="170">
        <v>36789</v>
      </c>
      <c r="EN11" s="170">
        <v>0</v>
      </c>
      <c r="EO11" s="170">
        <v>0</v>
      </c>
      <c r="EP11" s="170">
        <v>0</v>
      </c>
      <c r="EQ11" s="170">
        <v>0</v>
      </c>
      <c r="ER11" s="170">
        <v>0</v>
      </c>
      <c r="ES11" s="170">
        <v>0</v>
      </c>
      <c r="ET11" s="170">
        <v>0</v>
      </c>
      <c r="EU11" s="170">
        <v>0</v>
      </c>
      <c r="EV11" s="170">
        <v>0</v>
      </c>
      <c r="EW11" s="170">
        <v>213496</v>
      </c>
      <c r="EX11" s="170">
        <v>33842</v>
      </c>
      <c r="EY11" s="170">
        <v>28179</v>
      </c>
      <c r="EZ11" s="170">
        <v>129847</v>
      </c>
      <c r="FA11" s="170">
        <v>0</v>
      </c>
      <c r="FB11" s="170">
        <v>0</v>
      </c>
      <c r="FC11" s="170">
        <v>0</v>
      </c>
      <c r="FD11" s="170">
        <v>51025</v>
      </c>
      <c r="FE11" s="170">
        <v>0</v>
      </c>
      <c r="FF11" s="170">
        <v>0</v>
      </c>
      <c r="FG11" s="170">
        <v>0</v>
      </c>
      <c r="FH11" s="170">
        <v>0</v>
      </c>
      <c r="FI11" s="170">
        <v>0</v>
      </c>
      <c r="FJ11" s="170">
        <v>134943</v>
      </c>
      <c r="FK11" s="170">
        <v>12148</v>
      </c>
      <c r="FL11" s="170">
        <v>0</v>
      </c>
      <c r="FM11" s="170">
        <v>0</v>
      </c>
      <c r="FN11" s="170">
        <v>0</v>
      </c>
      <c r="FO11" s="170">
        <v>209050</v>
      </c>
      <c r="FP11" s="170">
        <v>0</v>
      </c>
      <c r="FQ11" s="170">
        <v>0</v>
      </c>
      <c r="FR11" s="170">
        <v>0</v>
      </c>
      <c r="FS11" s="170">
        <v>0</v>
      </c>
      <c r="FT11" s="170">
        <v>0</v>
      </c>
      <c r="FU11" s="170">
        <v>0</v>
      </c>
      <c r="FV11" s="170">
        <v>0</v>
      </c>
      <c r="FW11" s="170">
        <v>203148</v>
      </c>
      <c r="FX11" s="170">
        <v>214095</v>
      </c>
      <c r="FY11" s="170">
        <v>269595</v>
      </c>
      <c r="FZ11" s="170">
        <v>110808</v>
      </c>
      <c r="GA11" s="170">
        <v>47122</v>
      </c>
      <c r="GB11" s="170">
        <v>82820</v>
      </c>
      <c r="GC11" s="170">
        <v>0</v>
      </c>
      <c r="GD11" s="170">
        <v>0</v>
      </c>
      <c r="GE11" s="170">
        <v>53310</v>
      </c>
      <c r="GF11" s="170">
        <v>0</v>
      </c>
      <c r="GG11" s="170">
        <v>0</v>
      </c>
      <c r="GH11" s="170">
        <v>0</v>
      </c>
      <c r="GI11" s="170">
        <v>0</v>
      </c>
      <c r="GJ11" s="170">
        <v>94856</v>
      </c>
      <c r="GK11" s="170">
        <v>0</v>
      </c>
      <c r="GL11" s="170">
        <v>0</v>
      </c>
      <c r="GM11" s="170">
        <v>36174</v>
      </c>
      <c r="GN11" s="170">
        <v>64019</v>
      </c>
      <c r="GO11" s="170">
        <v>0</v>
      </c>
      <c r="GP11" s="170">
        <v>0</v>
      </c>
      <c r="GQ11" s="170">
        <v>0</v>
      </c>
      <c r="GR11" s="170">
        <v>0</v>
      </c>
      <c r="GS11" s="170">
        <v>0</v>
      </c>
      <c r="GT11" s="170">
        <v>0</v>
      </c>
      <c r="GU11" s="170">
        <v>0</v>
      </c>
      <c r="GV11" s="170">
        <v>0</v>
      </c>
      <c r="GW11" s="170">
        <v>42505</v>
      </c>
      <c r="GX11" s="170">
        <v>0</v>
      </c>
      <c r="GY11" s="170">
        <v>0</v>
      </c>
      <c r="GZ11" s="170">
        <v>0</v>
      </c>
      <c r="HA11" s="170">
        <v>0</v>
      </c>
      <c r="HB11" s="170">
        <v>0</v>
      </c>
      <c r="HC11" s="170">
        <v>0</v>
      </c>
      <c r="HD11" s="170">
        <v>0</v>
      </c>
      <c r="HE11" s="170">
        <v>0</v>
      </c>
      <c r="HF11" s="170">
        <v>0</v>
      </c>
      <c r="HG11" s="170">
        <v>0</v>
      </c>
      <c r="HH11" s="170">
        <v>0</v>
      </c>
      <c r="HI11" s="170">
        <v>0</v>
      </c>
      <c r="HJ11" s="170">
        <v>962047</v>
      </c>
      <c r="HK11" s="170">
        <v>37412</v>
      </c>
      <c r="HL11" s="170">
        <v>395507</v>
      </c>
      <c r="HM11" s="170">
        <v>410842</v>
      </c>
      <c r="HN11" s="170">
        <v>446666</v>
      </c>
      <c r="HO11" s="170">
        <v>0</v>
      </c>
      <c r="HP11" s="170">
        <v>0</v>
      </c>
      <c r="HQ11" s="170">
        <v>279876</v>
      </c>
      <c r="HR11" s="170">
        <v>0</v>
      </c>
      <c r="HS11" s="170">
        <v>171058</v>
      </c>
      <c r="HT11" s="170">
        <v>0</v>
      </c>
      <c r="HU11" s="170">
        <v>95101</v>
      </c>
      <c r="HV11" s="170">
        <v>0</v>
      </c>
      <c r="HW11" s="170">
        <v>202945</v>
      </c>
      <c r="HX11" s="170">
        <v>34842</v>
      </c>
      <c r="HY11" s="170">
        <v>35984</v>
      </c>
      <c r="HZ11" s="170">
        <v>120708</v>
      </c>
      <c r="IA11" s="170">
        <v>100670</v>
      </c>
      <c r="IB11" s="170">
        <v>0</v>
      </c>
      <c r="IC11" s="170">
        <v>0</v>
      </c>
      <c r="ID11" s="170">
        <v>0</v>
      </c>
      <c r="IE11" s="170">
        <v>0</v>
      </c>
      <c r="IF11" s="170">
        <v>0</v>
      </c>
      <c r="IG11" s="170">
        <v>0</v>
      </c>
      <c r="IH11" s="170">
        <v>0</v>
      </c>
      <c r="II11" s="170">
        <v>114235</v>
      </c>
      <c r="IJ11" s="170">
        <v>18611</v>
      </c>
      <c r="IK11" s="170">
        <v>0</v>
      </c>
      <c r="IL11" s="170">
        <v>0</v>
      </c>
      <c r="IM11" s="170">
        <v>0</v>
      </c>
      <c r="IN11" s="170">
        <v>0</v>
      </c>
      <c r="IO11" s="170">
        <v>0</v>
      </c>
      <c r="IP11" s="170">
        <v>0</v>
      </c>
      <c r="IQ11" s="170">
        <v>45313</v>
      </c>
      <c r="IR11" s="170">
        <v>0</v>
      </c>
      <c r="IS11" s="170">
        <v>0</v>
      </c>
      <c r="IT11" s="170">
        <v>0</v>
      </c>
      <c r="IU11" s="170">
        <v>0</v>
      </c>
      <c r="IV11" s="170">
        <v>0</v>
      </c>
      <c r="IW11" s="170">
        <v>167160</v>
      </c>
      <c r="IX11" s="170">
        <v>78917</v>
      </c>
      <c r="IY11" s="170">
        <v>0</v>
      </c>
      <c r="IZ11" s="170">
        <v>24809</v>
      </c>
      <c r="JA11" s="170">
        <v>0</v>
      </c>
      <c r="JB11" s="170">
        <v>0</v>
      </c>
      <c r="JC11" s="170">
        <v>0</v>
      </c>
      <c r="JD11" s="170">
        <v>0</v>
      </c>
      <c r="JE11" s="170">
        <v>0</v>
      </c>
      <c r="JF11" s="170">
        <v>0</v>
      </c>
      <c r="JG11" s="170">
        <v>0</v>
      </c>
      <c r="JH11" s="170">
        <v>0</v>
      </c>
      <c r="JI11" s="170">
        <v>0</v>
      </c>
      <c r="JJ11" s="170">
        <v>545416</v>
      </c>
      <c r="JK11" s="170">
        <v>277305</v>
      </c>
      <c r="JL11" s="170">
        <v>169353</v>
      </c>
      <c r="JM11" s="170">
        <v>171352</v>
      </c>
      <c r="JN11" s="170">
        <v>27131</v>
      </c>
      <c r="JO11" s="170">
        <v>31700</v>
      </c>
      <c r="JP11" s="170">
        <v>0</v>
      </c>
      <c r="JQ11" s="170">
        <v>0</v>
      </c>
      <c r="JR11" s="170">
        <v>0</v>
      </c>
      <c r="JS11" s="170">
        <v>0</v>
      </c>
      <c r="JT11" s="170">
        <v>0</v>
      </c>
      <c r="JU11" s="170">
        <v>0</v>
      </c>
      <c r="JV11" s="170">
        <v>212049</v>
      </c>
      <c r="JW11" s="170">
        <v>2091955</v>
      </c>
      <c r="JX11" s="170">
        <v>167354</v>
      </c>
      <c r="JY11" s="170">
        <v>395515</v>
      </c>
      <c r="JZ11" s="170">
        <v>49502</v>
      </c>
      <c r="KA11" s="170">
        <v>489600</v>
      </c>
      <c r="KB11" s="170">
        <v>1357482</v>
      </c>
      <c r="KC11" s="170">
        <v>66637</v>
      </c>
      <c r="KD11" s="170">
        <v>268452</v>
      </c>
      <c r="KE11" s="170">
        <v>389183</v>
      </c>
      <c r="KF11" s="170">
        <v>1228899</v>
      </c>
      <c r="KG11" s="170">
        <v>727100</v>
      </c>
      <c r="KH11" s="170">
        <v>0</v>
      </c>
      <c r="KI11" s="170">
        <v>2047011</v>
      </c>
      <c r="KJ11" s="170">
        <v>57796460</v>
      </c>
      <c r="KK11" s="170">
        <v>32376240</v>
      </c>
      <c r="KL11" s="170">
        <v>3825518</v>
      </c>
      <c r="KM11" s="170">
        <v>7451735</v>
      </c>
      <c r="KN11" s="170">
        <v>1180808</v>
      </c>
      <c r="KO11" s="170">
        <v>2411033</v>
      </c>
      <c r="KP11" s="170">
        <v>5855165</v>
      </c>
      <c r="KQ11" s="170">
        <v>0</v>
      </c>
      <c r="KR11" s="170">
        <v>559237</v>
      </c>
      <c r="KS11" s="170">
        <v>148530</v>
      </c>
      <c r="KT11" s="170">
        <v>2258035</v>
      </c>
      <c r="KU11" s="170">
        <v>991924</v>
      </c>
      <c r="KV11" s="170">
        <v>656979</v>
      </c>
      <c r="KW11" s="170">
        <v>81259</v>
      </c>
      <c r="KX11" s="170">
        <v>33335900</v>
      </c>
      <c r="KY11" s="170">
        <v>22255090</v>
      </c>
      <c r="KZ11" s="170">
        <v>3093948</v>
      </c>
      <c r="LA11" s="170">
        <v>1595227</v>
      </c>
      <c r="LB11" s="170">
        <v>3634920</v>
      </c>
      <c r="LC11" s="170">
        <v>1439118</v>
      </c>
      <c r="LD11" s="170">
        <v>174985</v>
      </c>
      <c r="LE11" s="170">
        <v>670452</v>
      </c>
      <c r="LF11" s="170">
        <v>65998</v>
      </c>
      <c r="LG11" s="170">
        <v>237185</v>
      </c>
      <c r="LH11" s="170">
        <v>168984</v>
      </c>
      <c r="LI11" s="170">
        <v>0</v>
      </c>
      <c r="LJ11" s="170">
        <v>21596480</v>
      </c>
      <c r="LK11" s="170">
        <v>84688</v>
      </c>
      <c r="LL11" s="170">
        <v>880467</v>
      </c>
      <c r="LM11" s="170">
        <v>1244101</v>
      </c>
      <c r="LN11" s="170">
        <v>56012</v>
      </c>
      <c r="LO11" s="170">
        <v>19331220</v>
      </c>
    </row>
    <row r="12" spans="1:327" ht="15" x14ac:dyDescent="0.25">
      <c r="A12" s="126" t="s">
        <v>20</v>
      </c>
      <c r="B12" s="170">
        <v>51.05</v>
      </c>
      <c r="C12" s="170">
        <v>33.96</v>
      </c>
      <c r="D12" s="170">
        <v>25.19</v>
      </c>
      <c r="E12" s="170">
        <v>5.05</v>
      </c>
      <c r="F12" s="170">
        <v>12.03</v>
      </c>
      <c r="G12" s="170">
        <v>11.38</v>
      </c>
      <c r="H12" s="170">
        <v>6.12</v>
      </c>
      <c r="I12" s="170">
        <v>1.35</v>
      </c>
      <c r="J12" s="170">
        <v>18.34</v>
      </c>
      <c r="K12" s="170">
        <v>1.45</v>
      </c>
      <c r="L12" s="170">
        <v>4.01</v>
      </c>
      <c r="M12" s="170">
        <v>9.7200000000000006</v>
      </c>
      <c r="N12" s="170">
        <v>9.57</v>
      </c>
      <c r="O12" s="170">
        <v>0.25</v>
      </c>
      <c r="P12" s="170">
        <v>10.54</v>
      </c>
      <c r="Q12" s="170">
        <v>0.89</v>
      </c>
      <c r="R12" s="170">
        <v>4.07</v>
      </c>
      <c r="S12" s="170">
        <v>5.01</v>
      </c>
      <c r="T12" s="170">
        <v>2.96</v>
      </c>
      <c r="U12" s="170">
        <v>0.25</v>
      </c>
      <c r="V12" s="170">
        <v>11.02</v>
      </c>
      <c r="W12" s="170">
        <v>1.19</v>
      </c>
      <c r="X12" s="170">
        <v>0.16</v>
      </c>
      <c r="Y12" s="170">
        <v>0.28999999999999998</v>
      </c>
      <c r="Z12" s="170">
        <v>0.01</v>
      </c>
      <c r="AA12" s="170">
        <v>0.09</v>
      </c>
      <c r="AB12" s="170">
        <v>0.06</v>
      </c>
      <c r="AC12" s="170">
        <v>0</v>
      </c>
      <c r="AD12" s="170">
        <v>0.05</v>
      </c>
      <c r="AE12" s="170">
        <v>0</v>
      </c>
      <c r="AF12" s="170">
        <v>0</v>
      </c>
      <c r="AG12" s="170">
        <v>0</v>
      </c>
      <c r="AH12" s="170">
        <v>0</v>
      </c>
      <c r="AI12" s="170">
        <v>0</v>
      </c>
      <c r="AJ12" s="170">
        <v>1.81</v>
      </c>
      <c r="AK12" s="170">
        <v>0.01</v>
      </c>
      <c r="AL12" s="170">
        <v>0.31</v>
      </c>
      <c r="AM12" s="170">
        <v>0.01</v>
      </c>
      <c r="AN12" s="170">
        <v>0</v>
      </c>
      <c r="AO12" s="170">
        <v>0.12</v>
      </c>
      <c r="AP12" s="170">
        <v>0</v>
      </c>
      <c r="AQ12" s="170">
        <v>0</v>
      </c>
      <c r="AR12" s="170">
        <v>0</v>
      </c>
      <c r="AS12" s="170">
        <v>0</v>
      </c>
      <c r="AT12" s="170">
        <v>0</v>
      </c>
      <c r="AU12" s="170">
        <v>0</v>
      </c>
      <c r="AV12" s="170">
        <v>0</v>
      </c>
      <c r="AW12" s="170">
        <v>0.16</v>
      </c>
      <c r="AX12" s="170">
        <v>0.04</v>
      </c>
      <c r="AY12" s="170">
        <v>0.03</v>
      </c>
      <c r="AZ12" s="170">
        <v>0.03</v>
      </c>
      <c r="BA12" s="170">
        <v>0</v>
      </c>
      <c r="BB12" s="170">
        <v>0</v>
      </c>
      <c r="BC12" s="170">
        <v>0</v>
      </c>
      <c r="BD12" s="170">
        <v>0.04</v>
      </c>
      <c r="BE12" s="170">
        <v>0.06</v>
      </c>
      <c r="BF12" s="170">
        <v>0</v>
      </c>
      <c r="BG12" s="170">
        <v>0.1</v>
      </c>
      <c r="BH12" s="170">
        <v>0</v>
      </c>
      <c r="BI12" s="170">
        <v>0.02</v>
      </c>
      <c r="BJ12" s="170">
        <v>7.0000000000000007E-2</v>
      </c>
      <c r="BK12" s="170">
        <v>0.01</v>
      </c>
      <c r="BL12" s="170">
        <v>0</v>
      </c>
      <c r="BM12" s="170">
        <v>0</v>
      </c>
      <c r="BN12" s="170">
        <v>0.01</v>
      </c>
      <c r="BO12" s="170">
        <v>0.02</v>
      </c>
      <c r="BP12" s="170">
        <v>0</v>
      </c>
      <c r="BQ12" s="170">
        <v>0</v>
      </c>
      <c r="BR12" s="170">
        <v>0</v>
      </c>
      <c r="BS12" s="170">
        <v>0</v>
      </c>
      <c r="BT12" s="170">
        <v>0</v>
      </c>
      <c r="BU12" s="170">
        <v>0</v>
      </c>
      <c r="BV12" s="170">
        <v>0</v>
      </c>
      <c r="BW12" s="170">
        <v>0.14000000000000001</v>
      </c>
      <c r="BX12" s="170">
        <v>0</v>
      </c>
      <c r="BY12" s="170">
        <v>0</v>
      </c>
      <c r="BZ12" s="170">
        <v>0</v>
      </c>
      <c r="CA12" s="170">
        <v>0</v>
      </c>
      <c r="CB12" s="170">
        <v>0</v>
      </c>
      <c r="CC12" s="170">
        <v>0</v>
      </c>
      <c r="CD12" s="170">
        <v>0</v>
      </c>
      <c r="CE12" s="170">
        <v>0</v>
      </c>
      <c r="CF12" s="170">
        <v>0</v>
      </c>
      <c r="CG12" s="170">
        <v>0</v>
      </c>
      <c r="CH12" s="170">
        <v>0</v>
      </c>
      <c r="CI12" s="170">
        <v>0</v>
      </c>
      <c r="CJ12" s="170">
        <v>0</v>
      </c>
      <c r="CK12" s="170">
        <v>0</v>
      </c>
      <c r="CL12" s="170">
        <v>0</v>
      </c>
      <c r="CM12" s="170">
        <v>0</v>
      </c>
      <c r="CN12" s="170">
        <v>0</v>
      </c>
      <c r="CO12" s="170">
        <v>0</v>
      </c>
      <c r="CP12" s="170">
        <v>0</v>
      </c>
      <c r="CQ12" s="170">
        <v>0</v>
      </c>
      <c r="CR12" s="170">
        <v>0</v>
      </c>
      <c r="CS12" s="170">
        <v>0</v>
      </c>
      <c r="CT12" s="170">
        <v>0</v>
      </c>
      <c r="CU12" s="170">
        <v>0</v>
      </c>
      <c r="CV12" s="170">
        <v>0</v>
      </c>
      <c r="CW12" s="170">
        <v>0.09</v>
      </c>
      <c r="CX12" s="170">
        <v>0</v>
      </c>
      <c r="CY12" s="170">
        <v>0</v>
      </c>
      <c r="CZ12" s="170">
        <v>0</v>
      </c>
      <c r="DA12" s="170">
        <v>0.03</v>
      </c>
      <c r="DB12" s="170">
        <v>0</v>
      </c>
      <c r="DC12" s="170">
        <v>0</v>
      </c>
      <c r="DD12" s="170">
        <v>0.01</v>
      </c>
      <c r="DE12" s="170">
        <v>0.03</v>
      </c>
      <c r="DF12" s="170">
        <v>0</v>
      </c>
      <c r="DG12" s="170">
        <v>0</v>
      </c>
      <c r="DH12" s="170">
        <v>0</v>
      </c>
      <c r="DI12" s="170">
        <v>0</v>
      </c>
      <c r="DJ12" s="170">
        <v>0.1</v>
      </c>
      <c r="DK12" s="170">
        <v>0</v>
      </c>
      <c r="DL12" s="170">
        <v>0.12</v>
      </c>
      <c r="DM12" s="170">
        <v>0</v>
      </c>
      <c r="DN12" s="170">
        <v>0</v>
      </c>
      <c r="DO12" s="170">
        <v>0.04</v>
      </c>
      <c r="DP12" s="170">
        <v>0</v>
      </c>
      <c r="DQ12" s="170">
        <v>0</v>
      </c>
      <c r="DR12" s="170">
        <v>0</v>
      </c>
      <c r="DS12" s="170">
        <v>0</v>
      </c>
      <c r="DT12" s="170">
        <v>0</v>
      </c>
      <c r="DU12" s="170">
        <v>0</v>
      </c>
      <c r="DV12" s="170">
        <v>0</v>
      </c>
      <c r="DW12" s="170">
        <v>0.37</v>
      </c>
      <c r="DX12" s="170">
        <v>0.05</v>
      </c>
      <c r="DY12" s="170">
        <v>0.01</v>
      </c>
      <c r="DZ12" s="170">
        <v>0.05</v>
      </c>
      <c r="EA12" s="170">
        <v>0.08</v>
      </c>
      <c r="EB12" s="170">
        <v>0.23</v>
      </c>
      <c r="EC12" s="170">
        <v>0.13</v>
      </c>
      <c r="ED12" s="170">
        <v>0.01</v>
      </c>
      <c r="EE12" s="170">
        <v>0.19</v>
      </c>
      <c r="EF12" s="170">
        <v>0.05</v>
      </c>
      <c r="EG12" s="170">
        <v>0</v>
      </c>
      <c r="EH12" s="170">
        <v>0</v>
      </c>
      <c r="EI12" s="170">
        <v>0</v>
      </c>
      <c r="EJ12" s="170">
        <v>0.37</v>
      </c>
      <c r="EK12" s="170">
        <v>0</v>
      </c>
      <c r="EL12" s="170">
        <v>0.06</v>
      </c>
      <c r="EM12" s="170">
        <v>0.03</v>
      </c>
      <c r="EN12" s="170">
        <v>0</v>
      </c>
      <c r="EO12" s="170">
        <v>0</v>
      </c>
      <c r="EP12" s="170">
        <v>0</v>
      </c>
      <c r="EQ12" s="170">
        <v>0</v>
      </c>
      <c r="ER12" s="170">
        <v>0</v>
      </c>
      <c r="ES12" s="170">
        <v>0</v>
      </c>
      <c r="ET12" s="170">
        <v>0</v>
      </c>
      <c r="EU12" s="170">
        <v>0</v>
      </c>
      <c r="EV12" s="170">
        <v>0</v>
      </c>
      <c r="EW12" s="170">
        <v>0.41</v>
      </c>
      <c r="EX12" s="170">
        <v>0.04</v>
      </c>
      <c r="EY12" s="170">
        <v>0.03</v>
      </c>
      <c r="EZ12" s="170">
        <v>0.02</v>
      </c>
      <c r="FA12" s="170">
        <v>0</v>
      </c>
      <c r="FB12" s="170">
        <v>0</v>
      </c>
      <c r="FC12" s="170">
        <v>0</v>
      </c>
      <c r="FD12" s="170">
        <v>0.01</v>
      </c>
      <c r="FE12" s="170">
        <v>0</v>
      </c>
      <c r="FF12" s="170">
        <v>0</v>
      </c>
      <c r="FG12" s="170">
        <v>0</v>
      </c>
      <c r="FH12" s="170">
        <v>0</v>
      </c>
      <c r="FI12" s="170">
        <v>0</v>
      </c>
      <c r="FJ12" s="170">
        <v>0.2</v>
      </c>
      <c r="FK12" s="170">
        <v>0.02</v>
      </c>
      <c r="FL12" s="170">
        <v>0</v>
      </c>
      <c r="FM12" s="170">
        <v>0</v>
      </c>
      <c r="FN12" s="170">
        <v>0</v>
      </c>
      <c r="FO12" s="170">
        <v>0.04</v>
      </c>
      <c r="FP12" s="170">
        <v>0</v>
      </c>
      <c r="FQ12" s="170">
        <v>0</v>
      </c>
      <c r="FR12" s="170">
        <v>0</v>
      </c>
      <c r="FS12" s="170">
        <v>0</v>
      </c>
      <c r="FT12" s="170">
        <v>0</v>
      </c>
      <c r="FU12" s="170">
        <v>0</v>
      </c>
      <c r="FV12" s="170">
        <v>0</v>
      </c>
      <c r="FW12" s="170">
        <v>0.15</v>
      </c>
      <c r="FX12" s="170">
        <v>0.14000000000000001</v>
      </c>
      <c r="FY12" s="170">
        <v>0.05</v>
      </c>
      <c r="FZ12" s="170">
        <v>0.04</v>
      </c>
      <c r="GA12" s="170">
        <v>0.01</v>
      </c>
      <c r="GB12" s="170">
        <v>0.05</v>
      </c>
      <c r="GC12" s="170">
        <v>0</v>
      </c>
      <c r="GD12" s="170">
        <v>0</v>
      </c>
      <c r="GE12" s="170">
        <v>0.02</v>
      </c>
      <c r="GF12" s="170">
        <v>0</v>
      </c>
      <c r="GG12" s="170">
        <v>0</v>
      </c>
      <c r="GH12" s="170">
        <v>0</v>
      </c>
      <c r="GI12" s="170">
        <v>0</v>
      </c>
      <c r="GJ12" s="170">
        <v>0.17</v>
      </c>
      <c r="GK12" s="170">
        <v>0</v>
      </c>
      <c r="GL12" s="170">
        <v>0</v>
      </c>
      <c r="GM12" s="170">
        <v>0.03</v>
      </c>
      <c r="GN12" s="170">
        <v>0.04</v>
      </c>
      <c r="GO12" s="170">
        <v>0</v>
      </c>
      <c r="GP12" s="170">
        <v>0</v>
      </c>
      <c r="GQ12" s="170">
        <v>0</v>
      </c>
      <c r="GR12" s="170">
        <v>0</v>
      </c>
      <c r="GS12" s="170">
        <v>0</v>
      </c>
      <c r="GT12" s="170">
        <v>0</v>
      </c>
      <c r="GU12" s="170">
        <v>0</v>
      </c>
      <c r="GV12" s="170">
        <v>0</v>
      </c>
      <c r="GW12" s="170">
        <v>0.05</v>
      </c>
      <c r="GX12" s="170">
        <v>0</v>
      </c>
      <c r="GY12" s="170">
        <v>0</v>
      </c>
      <c r="GZ12" s="170">
        <v>0</v>
      </c>
      <c r="HA12" s="170">
        <v>0</v>
      </c>
      <c r="HB12" s="170">
        <v>0</v>
      </c>
      <c r="HC12" s="170">
        <v>0</v>
      </c>
      <c r="HD12" s="170">
        <v>0</v>
      </c>
      <c r="HE12" s="170">
        <v>0</v>
      </c>
      <c r="HF12" s="170">
        <v>0</v>
      </c>
      <c r="HG12" s="170">
        <v>0</v>
      </c>
      <c r="HH12" s="170">
        <v>0</v>
      </c>
      <c r="HI12" s="170">
        <v>0</v>
      </c>
      <c r="HJ12" s="170">
        <v>1.46</v>
      </c>
      <c r="HK12" s="170">
        <v>0.02</v>
      </c>
      <c r="HL12" s="170">
        <v>0.16</v>
      </c>
      <c r="HM12" s="170">
        <v>0.13</v>
      </c>
      <c r="HN12" s="170">
        <v>0.18</v>
      </c>
      <c r="HO12" s="170">
        <v>0</v>
      </c>
      <c r="HP12" s="170">
        <v>0</v>
      </c>
      <c r="HQ12" s="170">
        <v>0.04</v>
      </c>
      <c r="HR12" s="170">
        <v>0</v>
      </c>
      <c r="HS12" s="170">
        <v>0.03</v>
      </c>
      <c r="HT12" s="170">
        <v>0</v>
      </c>
      <c r="HU12" s="170">
        <v>0.02</v>
      </c>
      <c r="HV12" s="170">
        <v>0</v>
      </c>
      <c r="HW12" s="170">
        <v>0.33</v>
      </c>
      <c r="HX12" s="170">
        <v>0.03</v>
      </c>
      <c r="HY12" s="170">
        <v>0.02</v>
      </c>
      <c r="HZ12" s="170">
        <v>0.06</v>
      </c>
      <c r="IA12" s="170">
        <v>0.02</v>
      </c>
      <c r="IB12" s="170">
        <v>0</v>
      </c>
      <c r="IC12" s="170">
        <v>0</v>
      </c>
      <c r="ID12" s="170">
        <v>0</v>
      </c>
      <c r="IE12" s="170">
        <v>0</v>
      </c>
      <c r="IF12" s="170">
        <v>0</v>
      </c>
      <c r="IG12" s="170">
        <v>0</v>
      </c>
      <c r="IH12" s="170">
        <v>0</v>
      </c>
      <c r="II12" s="170">
        <v>0.01</v>
      </c>
      <c r="IJ12" s="170">
        <v>0.02</v>
      </c>
      <c r="IK12" s="170">
        <v>0</v>
      </c>
      <c r="IL12" s="170">
        <v>0</v>
      </c>
      <c r="IM12" s="170">
        <v>0</v>
      </c>
      <c r="IN12" s="170">
        <v>0</v>
      </c>
      <c r="IO12" s="170">
        <v>0</v>
      </c>
      <c r="IP12" s="170">
        <v>0</v>
      </c>
      <c r="IQ12" s="170">
        <v>0.01</v>
      </c>
      <c r="IR12" s="170">
        <v>0</v>
      </c>
      <c r="IS12" s="170">
        <v>0</v>
      </c>
      <c r="IT12" s="170">
        <v>0</v>
      </c>
      <c r="IU12" s="170">
        <v>0</v>
      </c>
      <c r="IV12" s="170">
        <v>0</v>
      </c>
      <c r="IW12" s="170">
        <v>0.28999999999999998</v>
      </c>
      <c r="IX12" s="170">
        <v>0.04</v>
      </c>
      <c r="IY12" s="170">
        <v>0</v>
      </c>
      <c r="IZ12" s="170">
        <v>0.02</v>
      </c>
      <c r="JA12" s="170">
        <v>0</v>
      </c>
      <c r="JB12" s="170">
        <v>0</v>
      </c>
      <c r="JC12" s="170">
        <v>0</v>
      </c>
      <c r="JD12" s="170">
        <v>0</v>
      </c>
      <c r="JE12" s="170">
        <v>0</v>
      </c>
      <c r="JF12" s="170">
        <v>0</v>
      </c>
      <c r="JG12" s="170">
        <v>0</v>
      </c>
      <c r="JH12" s="170">
        <v>0</v>
      </c>
      <c r="JI12" s="170">
        <v>0</v>
      </c>
      <c r="JJ12" s="170">
        <v>0.8</v>
      </c>
      <c r="JK12" s="170">
        <v>0.23</v>
      </c>
      <c r="JL12" s="170">
        <v>0.1</v>
      </c>
      <c r="JM12" s="170">
        <v>0.08</v>
      </c>
      <c r="JN12" s="170">
        <v>0.02</v>
      </c>
      <c r="JO12" s="170">
        <v>0.02</v>
      </c>
      <c r="JP12" s="170">
        <v>0</v>
      </c>
      <c r="JQ12" s="170">
        <v>0</v>
      </c>
      <c r="JR12" s="170">
        <v>0</v>
      </c>
      <c r="JS12" s="170">
        <v>0</v>
      </c>
      <c r="JT12" s="170">
        <v>0</v>
      </c>
      <c r="JU12" s="170">
        <v>0</v>
      </c>
      <c r="JV12" s="170">
        <v>0.03</v>
      </c>
      <c r="JW12" s="170">
        <v>2.2400000000000002</v>
      </c>
      <c r="JX12" s="170">
        <v>0.16</v>
      </c>
      <c r="JY12" s="170">
        <v>0.26</v>
      </c>
      <c r="JZ12" s="170">
        <v>0.04</v>
      </c>
      <c r="KA12" s="170">
        <v>0.22</v>
      </c>
      <c r="KB12" s="170">
        <v>0.46</v>
      </c>
      <c r="KC12" s="170">
        <v>0.03</v>
      </c>
      <c r="KD12" s="170">
        <v>7.0000000000000007E-2</v>
      </c>
      <c r="KE12" s="170">
        <v>0.09</v>
      </c>
      <c r="KF12" s="170">
        <v>0.15</v>
      </c>
      <c r="KG12" s="170">
        <v>0.09</v>
      </c>
      <c r="KH12" s="170">
        <v>0</v>
      </c>
      <c r="KI12" s="170">
        <v>0.21</v>
      </c>
      <c r="KJ12" s="170">
        <v>16.96</v>
      </c>
      <c r="KK12" s="170">
        <v>3.93</v>
      </c>
      <c r="KL12" s="170">
        <v>4.07</v>
      </c>
      <c r="KM12" s="170">
        <v>2.15</v>
      </c>
      <c r="KN12" s="170">
        <v>1.24</v>
      </c>
      <c r="KO12" s="170">
        <v>0.7</v>
      </c>
      <c r="KP12" s="170">
        <v>5.17</v>
      </c>
      <c r="KQ12" s="170">
        <v>0</v>
      </c>
      <c r="KR12" s="170">
        <v>0.82</v>
      </c>
      <c r="KS12" s="170">
        <v>0.05</v>
      </c>
      <c r="KT12" s="170">
        <v>2.2999999999999998</v>
      </c>
      <c r="KU12" s="170">
        <v>0.57999999999999996</v>
      </c>
      <c r="KV12" s="170">
        <v>0.49</v>
      </c>
      <c r="KW12" s="170">
        <v>0.03</v>
      </c>
      <c r="KX12" s="170">
        <v>10.33</v>
      </c>
      <c r="KY12" s="170">
        <v>2.09</v>
      </c>
      <c r="KZ12" s="170">
        <v>2.81</v>
      </c>
      <c r="LA12" s="170">
        <v>1.34</v>
      </c>
      <c r="LB12" s="170">
        <v>3.65</v>
      </c>
      <c r="LC12" s="170">
        <v>1.98</v>
      </c>
      <c r="LD12" s="170">
        <v>0.17</v>
      </c>
      <c r="LE12" s="170">
        <v>0.35</v>
      </c>
      <c r="LF12" s="170">
        <v>0.05</v>
      </c>
      <c r="LG12" s="170">
        <v>0.53</v>
      </c>
      <c r="LH12" s="170">
        <v>0.19</v>
      </c>
      <c r="LI12" s="170">
        <v>0</v>
      </c>
      <c r="LJ12" s="170">
        <v>6.32</v>
      </c>
      <c r="LK12" s="170">
        <v>0.24</v>
      </c>
      <c r="LL12" s="170">
        <v>1.57</v>
      </c>
      <c r="LM12" s="170">
        <v>2.48</v>
      </c>
      <c r="LN12" s="170">
        <v>0.11</v>
      </c>
      <c r="LO12" s="170">
        <v>2.85</v>
      </c>
    </row>
    <row r="13" spans="1:327" ht="15" x14ac:dyDescent="0.25">
      <c r="A13" s="126" t="s">
        <v>21</v>
      </c>
      <c r="B13" s="170">
        <v>8.15</v>
      </c>
      <c r="C13" s="170">
        <v>6.29</v>
      </c>
      <c r="D13" s="170">
        <v>5.81</v>
      </c>
      <c r="E13" s="170">
        <v>5.93</v>
      </c>
      <c r="F13" s="170">
        <v>3.99</v>
      </c>
      <c r="G13" s="170">
        <v>3.83</v>
      </c>
      <c r="H13" s="170">
        <v>3.61</v>
      </c>
      <c r="I13" s="170">
        <v>2.08</v>
      </c>
      <c r="J13" s="170">
        <v>3.67</v>
      </c>
      <c r="K13" s="170">
        <v>3.37</v>
      </c>
      <c r="L13" s="170">
        <v>2.44</v>
      </c>
      <c r="M13" s="170">
        <v>2.69</v>
      </c>
      <c r="N13" s="170">
        <v>2.71</v>
      </c>
      <c r="O13" s="170">
        <v>1.86</v>
      </c>
      <c r="P13" s="170">
        <v>3.8</v>
      </c>
      <c r="Q13" s="170">
        <v>4.3899999999999997</v>
      </c>
      <c r="R13" s="170">
        <v>3.85</v>
      </c>
      <c r="S13" s="170">
        <v>3.01</v>
      </c>
      <c r="T13" s="170">
        <v>1.56</v>
      </c>
      <c r="U13" s="170">
        <v>2.96</v>
      </c>
      <c r="V13" s="170">
        <v>3.79</v>
      </c>
      <c r="W13" s="170">
        <v>2.37</v>
      </c>
      <c r="X13" s="170">
        <v>1.86</v>
      </c>
      <c r="Y13" s="170">
        <v>2.93</v>
      </c>
      <c r="Z13" s="170">
        <v>2.25</v>
      </c>
      <c r="AA13" s="170">
        <v>1.91</v>
      </c>
      <c r="AB13" s="170">
        <v>3.77</v>
      </c>
      <c r="AC13" s="170">
        <v>0</v>
      </c>
      <c r="AD13" s="170">
        <v>3.64</v>
      </c>
      <c r="AE13" s="170">
        <v>0</v>
      </c>
      <c r="AF13" s="170">
        <v>0</v>
      </c>
      <c r="AG13" s="170">
        <v>0</v>
      </c>
      <c r="AH13" s="170">
        <v>0</v>
      </c>
      <c r="AI13" s="170">
        <v>5.25</v>
      </c>
      <c r="AJ13" s="170">
        <v>3.51</v>
      </c>
      <c r="AK13" s="170">
        <v>2.27</v>
      </c>
      <c r="AL13" s="170">
        <v>4.1399999999999997</v>
      </c>
      <c r="AM13" s="170">
        <v>2.0099999999999998</v>
      </c>
      <c r="AN13" s="170">
        <v>0</v>
      </c>
      <c r="AO13" s="170">
        <v>4.97</v>
      </c>
      <c r="AP13" s="170">
        <v>0</v>
      </c>
      <c r="AQ13" s="170">
        <v>0</v>
      </c>
      <c r="AR13" s="170">
        <v>0</v>
      </c>
      <c r="AS13" s="170">
        <v>0</v>
      </c>
      <c r="AT13" s="170">
        <v>0</v>
      </c>
      <c r="AU13" s="170">
        <v>0</v>
      </c>
      <c r="AV13" s="170">
        <v>0</v>
      </c>
      <c r="AW13" s="170">
        <v>1.9</v>
      </c>
      <c r="AX13" s="170">
        <v>3.08</v>
      </c>
      <c r="AY13" s="170">
        <v>3.97</v>
      </c>
      <c r="AZ13" s="170">
        <v>0.94</v>
      </c>
      <c r="BA13" s="170">
        <v>0</v>
      </c>
      <c r="BB13" s="170">
        <v>12</v>
      </c>
      <c r="BC13" s="170">
        <v>0</v>
      </c>
      <c r="BD13" s="170">
        <v>2.06</v>
      </c>
      <c r="BE13" s="170">
        <v>2.87</v>
      </c>
      <c r="BF13" s="170">
        <v>0</v>
      </c>
      <c r="BG13" s="170">
        <v>5.08</v>
      </c>
      <c r="BH13" s="170">
        <v>0</v>
      </c>
      <c r="BI13" s="170">
        <v>1.34</v>
      </c>
      <c r="BJ13" s="170">
        <v>1.82</v>
      </c>
      <c r="BK13" s="170">
        <v>7.17</v>
      </c>
      <c r="BL13" s="170">
        <v>0</v>
      </c>
      <c r="BM13" s="170">
        <v>0</v>
      </c>
      <c r="BN13" s="170">
        <v>2.62</v>
      </c>
      <c r="BO13" s="170">
        <v>14.83</v>
      </c>
      <c r="BP13" s="170">
        <v>0</v>
      </c>
      <c r="BQ13" s="170">
        <v>0</v>
      </c>
      <c r="BR13" s="170">
        <v>0</v>
      </c>
      <c r="BS13" s="170">
        <v>0</v>
      </c>
      <c r="BT13" s="170">
        <v>0</v>
      </c>
      <c r="BU13" s="170">
        <v>0</v>
      </c>
      <c r="BV13" s="170">
        <v>0</v>
      </c>
      <c r="BW13" s="170">
        <v>2.89</v>
      </c>
      <c r="BX13" s="170">
        <v>0</v>
      </c>
      <c r="BY13" s="170">
        <v>0</v>
      </c>
      <c r="BZ13" s="170">
        <v>0</v>
      </c>
      <c r="CA13" s="170">
        <v>0</v>
      </c>
      <c r="CB13" s="170">
        <v>0</v>
      </c>
      <c r="CC13" s="170">
        <v>0</v>
      </c>
      <c r="CD13" s="170">
        <v>0</v>
      </c>
      <c r="CE13" s="170">
        <v>0</v>
      </c>
      <c r="CF13" s="170">
        <v>0</v>
      </c>
      <c r="CG13" s="170">
        <v>0</v>
      </c>
      <c r="CH13" s="170">
        <v>0</v>
      </c>
      <c r="CI13" s="170">
        <v>0</v>
      </c>
      <c r="CJ13" s="170">
        <v>0</v>
      </c>
      <c r="CK13" s="170">
        <v>0</v>
      </c>
      <c r="CL13" s="170">
        <v>0</v>
      </c>
      <c r="CM13" s="170">
        <v>0</v>
      </c>
      <c r="CN13" s="170">
        <v>0</v>
      </c>
      <c r="CO13" s="170">
        <v>0</v>
      </c>
      <c r="CP13" s="170">
        <v>0</v>
      </c>
      <c r="CQ13" s="170">
        <v>0</v>
      </c>
      <c r="CR13" s="170">
        <v>0</v>
      </c>
      <c r="CS13" s="170">
        <v>0</v>
      </c>
      <c r="CT13" s="170">
        <v>0</v>
      </c>
      <c r="CU13" s="170">
        <v>0</v>
      </c>
      <c r="CV13" s="170">
        <v>0</v>
      </c>
      <c r="CW13" s="170">
        <v>1.78</v>
      </c>
      <c r="CX13" s="170">
        <v>0</v>
      </c>
      <c r="CY13" s="170">
        <v>0</v>
      </c>
      <c r="CZ13" s="170">
        <v>0</v>
      </c>
      <c r="DA13" s="170">
        <v>0.84</v>
      </c>
      <c r="DB13" s="170">
        <v>0</v>
      </c>
      <c r="DC13" s="170">
        <v>0</v>
      </c>
      <c r="DD13" s="170">
        <v>1.1599999999999999</v>
      </c>
      <c r="DE13" s="170">
        <v>8.6</v>
      </c>
      <c r="DF13" s="170">
        <v>0</v>
      </c>
      <c r="DG13" s="170">
        <v>0</v>
      </c>
      <c r="DH13" s="170">
        <v>0</v>
      </c>
      <c r="DI13" s="170">
        <v>0</v>
      </c>
      <c r="DJ13" s="170">
        <v>1.04</v>
      </c>
      <c r="DK13" s="170">
        <v>0</v>
      </c>
      <c r="DL13" s="170">
        <v>1.91</v>
      </c>
      <c r="DM13" s="170">
        <v>0</v>
      </c>
      <c r="DN13" s="170">
        <v>0</v>
      </c>
      <c r="DO13" s="170">
        <v>0.89</v>
      </c>
      <c r="DP13" s="170">
        <v>0</v>
      </c>
      <c r="DQ13" s="170">
        <v>0</v>
      </c>
      <c r="DR13" s="170">
        <v>0</v>
      </c>
      <c r="DS13" s="170">
        <v>0</v>
      </c>
      <c r="DT13" s="170">
        <v>0</v>
      </c>
      <c r="DU13" s="170">
        <v>0</v>
      </c>
      <c r="DV13" s="170">
        <v>0</v>
      </c>
      <c r="DW13" s="170">
        <v>1.8</v>
      </c>
      <c r="DX13" s="170">
        <v>1.36</v>
      </c>
      <c r="DY13" s="170">
        <v>2.08</v>
      </c>
      <c r="DZ13" s="170">
        <v>4.5199999999999996</v>
      </c>
      <c r="EA13" s="170">
        <v>1.66</v>
      </c>
      <c r="EB13" s="170">
        <v>1.92</v>
      </c>
      <c r="EC13" s="170">
        <v>1.5</v>
      </c>
      <c r="ED13" s="170">
        <v>1.46</v>
      </c>
      <c r="EE13" s="170">
        <v>3.37</v>
      </c>
      <c r="EF13" s="170">
        <v>1.56</v>
      </c>
      <c r="EG13" s="170">
        <v>0</v>
      </c>
      <c r="EH13" s="170">
        <v>0</v>
      </c>
      <c r="EI13" s="170">
        <v>0</v>
      </c>
      <c r="EJ13" s="170">
        <v>2.33</v>
      </c>
      <c r="EK13" s="170">
        <v>0</v>
      </c>
      <c r="EL13" s="170">
        <v>3.7</v>
      </c>
      <c r="EM13" s="170">
        <v>1.75</v>
      </c>
      <c r="EN13" s="170">
        <v>0</v>
      </c>
      <c r="EO13" s="170">
        <v>0</v>
      </c>
      <c r="EP13" s="170">
        <v>0</v>
      </c>
      <c r="EQ13" s="170">
        <v>0</v>
      </c>
      <c r="ER13" s="170">
        <v>0</v>
      </c>
      <c r="ES13" s="170">
        <v>0</v>
      </c>
      <c r="ET13" s="170">
        <v>0</v>
      </c>
      <c r="EU13" s="170">
        <v>0</v>
      </c>
      <c r="EV13" s="170">
        <v>0</v>
      </c>
      <c r="EW13" s="170">
        <v>1.2</v>
      </c>
      <c r="EX13" s="170">
        <v>1.25</v>
      </c>
      <c r="EY13" s="170">
        <v>1.1499999999999999</v>
      </c>
      <c r="EZ13" s="170">
        <v>8.9499999999999993</v>
      </c>
      <c r="FA13" s="170">
        <v>0</v>
      </c>
      <c r="FB13" s="170">
        <v>0</v>
      </c>
      <c r="FC13" s="170">
        <v>0</v>
      </c>
      <c r="FD13" s="170">
        <v>2.63</v>
      </c>
      <c r="FE13" s="170">
        <v>0</v>
      </c>
      <c r="FF13" s="170">
        <v>0</v>
      </c>
      <c r="FG13" s="170">
        <v>0</v>
      </c>
      <c r="FH13" s="170">
        <v>0</v>
      </c>
      <c r="FI13" s="170">
        <v>0</v>
      </c>
      <c r="FJ13" s="170">
        <v>1.53</v>
      </c>
      <c r="FK13" s="170">
        <v>1.8</v>
      </c>
      <c r="FL13" s="170">
        <v>0</v>
      </c>
      <c r="FM13" s="170">
        <v>0</v>
      </c>
      <c r="FN13" s="170">
        <v>0</v>
      </c>
      <c r="FO13" s="170">
        <v>3.84</v>
      </c>
      <c r="FP13" s="170">
        <v>0</v>
      </c>
      <c r="FQ13" s="170">
        <v>0</v>
      </c>
      <c r="FR13" s="170">
        <v>0</v>
      </c>
      <c r="FS13" s="170">
        <v>0</v>
      </c>
      <c r="FT13" s="170">
        <v>0</v>
      </c>
      <c r="FU13" s="170">
        <v>0</v>
      </c>
      <c r="FV13" s="170">
        <v>0</v>
      </c>
      <c r="FW13" s="170">
        <v>4.29</v>
      </c>
      <c r="FX13" s="170">
        <v>3.22</v>
      </c>
      <c r="FY13" s="170">
        <v>10.38</v>
      </c>
      <c r="FZ13" s="170">
        <v>2.36</v>
      </c>
      <c r="GA13" s="170">
        <v>5.51</v>
      </c>
      <c r="GB13" s="170">
        <v>1.27</v>
      </c>
      <c r="GC13" s="170">
        <v>0</v>
      </c>
      <c r="GD13" s="170">
        <v>0</v>
      </c>
      <c r="GE13" s="170">
        <v>2.59</v>
      </c>
      <c r="GF13" s="170">
        <v>0</v>
      </c>
      <c r="GG13" s="170">
        <v>0</v>
      </c>
      <c r="GH13" s="170">
        <v>0</v>
      </c>
      <c r="GI13" s="170">
        <v>0</v>
      </c>
      <c r="GJ13" s="170">
        <v>1.1399999999999999</v>
      </c>
      <c r="GK13" s="170">
        <v>0</v>
      </c>
      <c r="GL13" s="170">
        <v>0</v>
      </c>
      <c r="GM13" s="170">
        <v>1.33</v>
      </c>
      <c r="GN13" s="170">
        <v>2.11</v>
      </c>
      <c r="GO13" s="170">
        <v>0</v>
      </c>
      <c r="GP13" s="170">
        <v>0</v>
      </c>
      <c r="GQ13" s="170">
        <v>0</v>
      </c>
      <c r="GR13" s="170">
        <v>0</v>
      </c>
      <c r="GS13" s="170">
        <v>0</v>
      </c>
      <c r="GT13" s="170">
        <v>0</v>
      </c>
      <c r="GU13" s="170">
        <v>0</v>
      </c>
      <c r="GV13" s="170">
        <v>0</v>
      </c>
      <c r="GW13" s="170">
        <v>1.99</v>
      </c>
      <c r="GX13" s="170">
        <v>0</v>
      </c>
      <c r="GY13" s="170">
        <v>0</v>
      </c>
      <c r="GZ13" s="170">
        <v>0</v>
      </c>
      <c r="HA13" s="170">
        <v>0</v>
      </c>
      <c r="HB13" s="170">
        <v>0</v>
      </c>
      <c r="HC13" s="170">
        <v>0</v>
      </c>
      <c r="HD13" s="170">
        <v>0</v>
      </c>
      <c r="HE13" s="170">
        <v>0</v>
      </c>
      <c r="HF13" s="170">
        <v>0</v>
      </c>
      <c r="HG13" s="170">
        <v>0</v>
      </c>
      <c r="HH13" s="170">
        <v>0</v>
      </c>
      <c r="HI13" s="170">
        <v>0</v>
      </c>
      <c r="HJ13" s="170">
        <v>1.71</v>
      </c>
      <c r="HK13" s="170">
        <v>2.78</v>
      </c>
      <c r="HL13" s="170">
        <v>3</v>
      </c>
      <c r="HM13" s="170">
        <v>3.92</v>
      </c>
      <c r="HN13" s="170">
        <v>2.44</v>
      </c>
      <c r="HO13" s="170">
        <v>0</v>
      </c>
      <c r="HP13" s="170">
        <v>0</v>
      </c>
      <c r="HQ13" s="170">
        <v>4.76</v>
      </c>
      <c r="HR13" s="170">
        <v>0</v>
      </c>
      <c r="HS13" s="170">
        <v>3.01</v>
      </c>
      <c r="HT13" s="170">
        <v>0</v>
      </c>
      <c r="HU13" s="170">
        <v>2.36</v>
      </c>
      <c r="HV13" s="170">
        <v>0</v>
      </c>
      <c r="HW13" s="170">
        <v>1.98</v>
      </c>
      <c r="HX13" s="170">
        <v>4.29</v>
      </c>
      <c r="HY13" s="170">
        <v>0.97</v>
      </c>
      <c r="HZ13" s="170">
        <v>2.9</v>
      </c>
      <c r="IA13" s="170">
        <v>2.82</v>
      </c>
      <c r="IB13" s="170">
        <v>0</v>
      </c>
      <c r="IC13" s="170">
        <v>0</v>
      </c>
      <c r="ID13" s="170">
        <v>0</v>
      </c>
      <c r="IE13" s="170">
        <v>0</v>
      </c>
      <c r="IF13" s="170">
        <v>0</v>
      </c>
      <c r="IG13" s="170">
        <v>0</v>
      </c>
      <c r="IH13" s="170">
        <v>0</v>
      </c>
      <c r="II13" s="170">
        <v>9.34</v>
      </c>
      <c r="IJ13" s="170">
        <v>0.69</v>
      </c>
      <c r="IK13" s="170">
        <v>0</v>
      </c>
      <c r="IL13" s="170">
        <v>0</v>
      </c>
      <c r="IM13" s="170">
        <v>0</v>
      </c>
      <c r="IN13" s="170">
        <v>0</v>
      </c>
      <c r="IO13" s="170">
        <v>0</v>
      </c>
      <c r="IP13" s="170">
        <v>0</v>
      </c>
      <c r="IQ13" s="170">
        <v>2.86</v>
      </c>
      <c r="IR13" s="170">
        <v>0</v>
      </c>
      <c r="IS13" s="170">
        <v>0</v>
      </c>
      <c r="IT13" s="170">
        <v>0</v>
      </c>
      <c r="IU13" s="170">
        <v>0</v>
      </c>
      <c r="IV13" s="170">
        <v>0</v>
      </c>
      <c r="IW13" s="170">
        <v>2.1800000000000002</v>
      </c>
      <c r="IX13" s="170">
        <v>4.7300000000000004</v>
      </c>
      <c r="IY13" s="170">
        <v>0</v>
      </c>
      <c r="IZ13" s="170">
        <v>1.62</v>
      </c>
      <c r="JA13" s="170">
        <v>0</v>
      </c>
      <c r="JB13" s="170">
        <v>0</v>
      </c>
      <c r="JC13" s="170">
        <v>0</v>
      </c>
      <c r="JD13" s="170">
        <v>0</v>
      </c>
      <c r="JE13" s="170">
        <v>0</v>
      </c>
      <c r="JF13" s="170">
        <v>0</v>
      </c>
      <c r="JG13" s="170">
        <v>0</v>
      </c>
      <c r="JH13" s="170">
        <v>0</v>
      </c>
      <c r="JI13" s="170">
        <v>0</v>
      </c>
      <c r="JJ13" s="170">
        <v>1.97</v>
      </c>
      <c r="JK13" s="170">
        <v>2.83</v>
      </c>
      <c r="JL13" s="170">
        <v>3.24</v>
      </c>
      <c r="JM13" s="170">
        <v>2.4700000000000002</v>
      </c>
      <c r="JN13" s="170">
        <v>4.7699999999999996</v>
      </c>
      <c r="JO13" s="170">
        <v>0.93</v>
      </c>
      <c r="JP13" s="170">
        <v>0</v>
      </c>
      <c r="JQ13" s="170">
        <v>0</v>
      </c>
      <c r="JR13" s="170">
        <v>0</v>
      </c>
      <c r="JS13" s="170">
        <v>0</v>
      </c>
      <c r="JT13" s="170">
        <v>0</v>
      </c>
      <c r="JU13" s="170">
        <v>0</v>
      </c>
      <c r="JV13" s="170">
        <v>1.4</v>
      </c>
      <c r="JW13" s="170">
        <v>2.33</v>
      </c>
      <c r="JX13" s="170">
        <v>1.8</v>
      </c>
      <c r="JY13" s="170">
        <v>2.2200000000000002</v>
      </c>
      <c r="JZ13" s="170">
        <v>2.0099999999999998</v>
      </c>
      <c r="KA13" s="170">
        <v>1.73</v>
      </c>
      <c r="KB13" s="170">
        <v>2.09</v>
      </c>
      <c r="KC13" s="170">
        <v>1.52</v>
      </c>
      <c r="KD13" s="170">
        <v>2.58</v>
      </c>
      <c r="KE13" s="170">
        <v>2.23</v>
      </c>
      <c r="KF13" s="170">
        <v>4.76</v>
      </c>
      <c r="KG13" s="170">
        <v>2.08</v>
      </c>
      <c r="KH13" s="170">
        <v>0</v>
      </c>
      <c r="KI13" s="170">
        <v>1.94</v>
      </c>
      <c r="KJ13" s="170">
        <v>3.15</v>
      </c>
      <c r="KK13" s="170">
        <v>1.17</v>
      </c>
      <c r="KL13" s="170">
        <v>1.82</v>
      </c>
      <c r="KM13" s="170">
        <v>3.67</v>
      </c>
      <c r="KN13" s="170">
        <v>1.99</v>
      </c>
      <c r="KO13" s="170">
        <v>3.2</v>
      </c>
      <c r="KP13" s="170">
        <v>2.78</v>
      </c>
      <c r="KQ13" s="170">
        <v>0</v>
      </c>
      <c r="KR13" s="170">
        <v>3.99</v>
      </c>
      <c r="KS13" s="170">
        <v>4.74</v>
      </c>
      <c r="KT13" s="170">
        <v>3.19</v>
      </c>
      <c r="KU13" s="170">
        <v>3.28</v>
      </c>
      <c r="KV13" s="170">
        <v>3.33</v>
      </c>
      <c r="KW13" s="170">
        <v>3.23</v>
      </c>
      <c r="KX13" s="170">
        <v>4.6900000000000004</v>
      </c>
      <c r="KY13" s="170">
        <v>2.15</v>
      </c>
      <c r="KZ13" s="170">
        <v>3.06</v>
      </c>
      <c r="LA13" s="170">
        <v>4.95</v>
      </c>
      <c r="LB13" s="170">
        <v>4.91</v>
      </c>
      <c r="LC13" s="170">
        <v>3.85</v>
      </c>
      <c r="LD13" s="170">
        <v>1.27</v>
      </c>
      <c r="LE13" s="170">
        <v>1.4</v>
      </c>
      <c r="LF13" s="170">
        <v>2.5499999999999998</v>
      </c>
      <c r="LG13" s="170">
        <v>2.15</v>
      </c>
      <c r="LH13" s="170">
        <v>6.52</v>
      </c>
      <c r="LI13" s="170">
        <v>0</v>
      </c>
      <c r="LJ13" s="170">
        <v>2.39</v>
      </c>
      <c r="LK13" s="170">
        <v>1.79</v>
      </c>
      <c r="LL13" s="170">
        <v>1.99</v>
      </c>
      <c r="LM13" s="170">
        <v>2.7</v>
      </c>
      <c r="LN13" s="170">
        <v>1.43</v>
      </c>
      <c r="LO13" s="170">
        <v>1.65</v>
      </c>
    </row>
    <row r="14" spans="1:327" ht="15" x14ac:dyDescent="0.25">
      <c r="A14" s="126" t="s">
        <v>22</v>
      </c>
      <c r="B14" s="170">
        <v>13.15</v>
      </c>
      <c r="C14" s="170">
        <v>6.43</v>
      </c>
      <c r="D14" s="170">
        <v>4.71</v>
      </c>
      <c r="E14" s="170">
        <v>3.7</v>
      </c>
      <c r="F14" s="170">
        <v>2.97</v>
      </c>
      <c r="G14" s="170">
        <v>3.15</v>
      </c>
      <c r="H14" s="170">
        <v>4.32</v>
      </c>
      <c r="I14" s="170">
        <v>1.38</v>
      </c>
      <c r="J14" s="170">
        <v>5.44</v>
      </c>
      <c r="K14" s="170">
        <v>2.13</v>
      </c>
      <c r="L14" s="170">
        <v>2.06</v>
      </c>
      <c r="M14" s="170">
        <v>2.87</v>
      </c>
      <c r="N14" s="170">
        <v>6.29</v>
      </c>
      <c r="O14" s="170">
        <v>1.71</v>
      </c>
      <c r="P14" s="170">
        <v>3.86</v>
      </c>
      <c r="Q14" s="170">
        <v>3.18</v>
      </c>
      <c r="R14" s="170">
        <v>3.01</v>
      </c>
      <c r="S14" s="170">
        <v>2.74</v>
      </c>
      <c r="T14" s="170">
        <v>3.87</v>
      </c>
      <c r="U14" s="170">
        <v>1.67</v>
      </c>
      <c r="V14" s="170">
        <v>7.19</v>
      </c>
      <c r="W14" s="170">
        <v>2.35</v>
      </c>
      <c r="X14" s="170">
        <v>2.61</v>
      </c>
      <c r="Y14" s="170">
        <v>4.3499999999999996</v>
      </c>
      <c r="Z14" s="170">
        <v>3.67</v>
      </c>
      <c r="AA14" s="170">
        <v>4.71</v>
      </c>
      <c r="AB14" s="170">
        <v>7.24</v>
      </c>
      <c r="AC14" s="170">
        <v>0</v>
      </c>
      <c r="AD14" s="170">
        <v>17.79</v>
      </c>
      <c r="AE14" s="170">
        <v>0</v>
      </c>
      <c r="AF14" s="170">
        <v>0</v>
      </c>
      <c r="AG14" s="170">
        <v>0</v>
      </c>
      <c r="AH14" s="170">
        <v>0</v>
      </c>
      <c r="AI14" s="170">
        <v>54.26</v>
      </c>
      <c r="AJ14" s="170">
        <v>2.8</v>
      </c>
      <c r="AK14" s="170">
        <v>1.82</v>
      </c>
      <c r="AL14" s="170">
        <v>4.16</v>
      </c>
      <c r="AM14" s="170">
        <v>3.78</v>
      </c>
      <c r="AN14" s="170">
        <v>0</v>
      </c>
      <c r="AO14" s="170">
        <v>7.53</v>
      </c>
      <c r="AP14" s="170">
        <v>0</v>
      </c>
      <c r="AQ14" s="170">
        <v>0</v>
      </c>
      <c r="AR14" s="170">
        <v>0</v>
      </c>
      <c r="AS14" s="170">
        <v>0</v>
      </c>
      <c r="AT14" s="170">
        <v>0</v>
      </c>
      <c r="AU14" s="170">
        <v>0</v>
      </c>
      <c r="AV14" s="170">
        <v>0</v>
      </c>
      <c r="AW14" s="170">
        <v>1.41</v>
      </c>
      <c r="AX14" s="170">
        <v>1.76</v>
      </c>
      <c r="AY14" s="170">
        <v>5.8</v>
      </c>
      <c r="AZ14" s="170">
        <v>3.1</v>
      </c>
      <c r="BA14" s="170">
        <v>0</v>
      </c>
      <c r="BB14" s="170">
        <v>34.270000000000003</v>
      </c>
      <c r="BC14" s="170">
        <v>0</v>
      </c>
      <c r="BD14" s="170">
        <v>7.04</v>
      </c>
      <c r="BE14" s="170">
        <v>10.35</v>
      </c>
      <c r="BF14" s="170">
        <v>0</v>
      </c>
      <c r="BG14" s="170">
        <v>33.51</v>
      </c>
      <c r="BH14" s="170">
        <v>0</v>
      </c>
      <c r="BI14" s="170">
        <v>17.91</v>
      </c>
      <c r="BJ14" s="170">
        <v>2.37</v>
      </c>
      <c r="BK14" s="170">
        <v>9.56</v>
      </c>
      <c r="BL14" s="170">
        <v>0</v>
      </c>
      <c r="BM14" s="170">
        <v>0</v>
      </c>
      <c r="BN14" s="170">
        <v>7.99</v>
      </c>
      <c r="BO14" s="170">
        <v>18.25</v>
      </c>
      <c r="BP14" s="170">
        <v>0</v>
      </c>
      <c r="BQ14" s="170">
        <v>0</v>
      </c>
      <c r="BR14" s="170">
        <v>0</v>
      </c>
      <c r="BS14" s="170">
        <v>0</v>
      </c>
      <c r="BT14" s="170">
        <v>0</v>
      </c>
      <c r="BU14" s="170">
        <v>0</v>
      </c>
      <c r="BV14" s="170">
        <v>0</v>
      </c>
      <c r="BW14" s="170">
        <v>1.17</v>
      </c>
      <c r="BX14" s="170">
        <v>0</v>
      </c>
      <c r="BY14" s="170">
        <v>0</v>
      </c>
      <c r="BZ14" s="170">
        <v>0</v>
      </c>
      <c r="CA14" s="170">
        <v>0</v>
      </c>
      <c r="CB14" s="170">
        <v>0</v>
      </c>
      <c r="CC14" s="170">
        <v>0</v>
      </c>
      <c r="CD14" s="170">
        <v>0</v>
      </c>
      <c r="CE14" s="170">
        <v>0</v>
      </c>
      <c r="CF14" s="170">
        <v>0</v>
      </c>
      <c r="CG14" s="170">
        <v>0</v>
      </c>
      <c r="CH14" s="170">
        <v>0</v>
      </c>
      <c r="CI14" s="170">
        <v>0</v>
      </c>
      <c r="CJ14" s="170">
        <v>0</v>
      </c>
      <c r="CK14" s="170">
        <v>0</v>
      </c>
      <c r="CL14" s="170">
        <v>0</v>
      </c>
      <c r="CM14" s="170">
        <v>0</v>
      </c>
      <c r="CN14" s="170">
        <v>0</v>
      </c>
      <c r="CO14" s="170">
        <v>0</v>
      </c>
      <c r="CP14" s="170">
        <v>0</v>
      </c>
      <c r="CQ14" s="170">
        <v>0</v>
      </c>
      <c r="CR14" s="170">
        <v>0</v>
      </c>
      <c r="CS14" s="170">
        <v>0</v>
      </c>
      <c r="CT14" s="170">
        <v>0</v>
      </c>
      <c r="CU14" s="170">
        <v>0</v>
      </c>
      <c r="CV14" s="170">
        <v>0</v>
      </c>
      <c r="CW14" s="170">
        <v>1.33</v>
      </c>
      <c r="CX14" s="170">
        <v>0</v>
      </c>
      <c r="CY14" s="170">
        <v>0</v>
      </c>
      <c r="CZ14" s="170">
        <v>0</v>
      </c>
      <c r="DA14" s="170">
        <v>4.42</v>
      </c>
      <c r="DB14" s="170">
        <v>0</v>
      </c>
      <c r="DC14" s="170">
        <v>0</v>
      </c>
      <c r="DD14" s="170">
        <v>6.85</v>
      </c>
      <c r="DE14" s="170">
        <v>18.899999999999999</v>
      </c>
      <c r="DF14" s="170">
        <v>0</v>
      </c>
      <c r="DG14" s="170">
        <v>0</v>
      </c>
      <c r="DH14" s="170">
        <v>0</v>
      </c>
      <c r="DI14" s="170">
        <v>0</v>
      </c>
      <c r="DJ14" s="170">
        <v>1.1599999999999999</v>
      </c>
      <c r="DK14" s="170">
        <v>0</v>
      </c>
      <c r="DL14" s="170">
        <v>5.57</v>
      </c>
      <c r="DM14" s="170">
        <v>0</v>
      </c>
      <c r="DN14" s="170">
        <v>0</v>
      </c>
      <c r="DO14" s="170">
        <v>5.33</v>
      </c>
      <c r="DP14" s="170">
        <v>0</v>
      </c>
      <c r="DQ14" s="170">
        <v>0</v>
      </c>
      <c r="DR14" s="170">
        <v>0</v>
      </c>
      <c r="DS14" s="170">
        <v>0</v>
      </c>
      <c r="DT14" s="170">
        <v>0</v>
      </c>
      <c r="DU14" s="170">
        <v>0</v>
      </c>
      <c r="DV14" s="170">
        <v>0</v>
      </c>
      <c r="DW14" s="170">
        <v>3.2</v>
      </c>
      <c r="DX14" s="170">
        <v>2.89</v>
      </c>
      <c r="DY14" s="170">
        <v>4.1399999999999997</v>
      </c>
      <c r="DZ14" s="170">
        <v>8.52</v>
      </c>
      <c r="EA14" s="170">
        <v>9.77</v>
      </c>
      <c r="EB14" s="170">
        <v>7.84</v>
      </c>
      <c r="EC14" s="170">
        <v>7.42</v>
      </c>
      <c r="ED14" s="170">
        <v>7.78</v>
      </c>
      <c r="EE14" s="170">
        <v>19.87</v>
      </c>
      <c r="EF14" s="170">
        <v>10.97</v>
      </c>
      <c r="EG14" s="170">
        <v>0</v>
      </c>
      <c r="EH14" s="170">
        <v>0</v>
      </c>
      <c r="EI14" s="170">
        <v>0</v>
      </c>
      <c r="EJ14" s="170">
        <v>2.09</v>
      </c>
      <c r="EK14" s="170">
        <v>0</v>
      </c>
      <c r="EL14" s="170">
        <v>5.97</v>
      </c>
      <c r="EM14" s="170">
        <v>3.59</v>
      </c>
      <c r="EN14" s="170">
        <v>0</v>
      </c>
      <c r="EO14" s="170">
        <v>0</v>
      </c>
      <c r="EP14" s="170">
        <v>0</v>
      </c>
      <c r="EQ14" s="170">
        <v>0</v>
      </c>
      <c r="ER14" s="170">
        <v>0</v>
      </c>
      <c r="ES14" s="170">
        <v>0</v>
      </c>
      <c r="ET14" s="170">
        <v>0</v>
      </c>
      <c r="EU14" s="170">
        <v>0</v>
      </c>
      <c r="EV14" s="170">
        <v>0</v>
      </c>
      <c r="EW14" s="170">
        <v>1.47</v>
      </c>
      <c r="EX14" s="170">
        <v>2.3199999999999998</v>
      </c>
      <c r="EY14" s="170">
        <v>2.66</v>
      </c>
      <c r="EZ14" s="170">
        <v>18.940000000000001</v>
      </c>
      <c r="FA14" s="170">
        <v>0</v>
      </c>
      <c r="FB14" s="170">
        <v>0</v>
      </c>
      <c r="FC14" s="170">
        <v>0</v>
      </c>
      <c r="FD14" s="170">
        <v>11.36</v>
      </c>
      <c r="FE14" s="170">
        <v>0</v>
      </c>
      <c r="FF14" s="170">
        <v>0</v>
      </c>
      <c r="FG14" s="170">
        <v>0</v>
      </c>
      <c r="FH14" s="170">
        <v>0</v>
      </c>
      <c r="FI14" s="170">
        <v>0</v>
      </c>
      <c r="FJ14" s="170">
        <v>1.93</v>
      </c>
      <c r="FK14" s="170">
        <v>1.8</v>
      </c>
      <c r="FL14" s="170">
        <v>0</v>
      </c>
      <c r="FM14" s="170">
        <v>0</v>
      </c>
      <c r="FN14" s="170">
        <v>0</v>
      </c>
      <c r="FO14" s="170">
        <v>15.36</v>
      </c>
      <c r="FP14" s="170">
        <v>0</v>
      </c>
      <c r="FQ14" s="170">
        <v>0</v>
      </c>
      <c r="FR14" s="170">
        <v>0</v>
      </c>
      <c r="FS14" s="170">
        <v>0</v>
      </c>
      <c r="FT14" s="170">
        <v>0</v>
      </c>
      <c r="FU14" s="170">
        <v>0</v>
      </c>
      <c r="FV14" s="170">
        <v>0</v>
      </c>
      <c r="FW14" s="170">
        <v>3.75</v>
      </c>
      <c r="FX14" s="170">
        <v>4.16</v>
      </c>
      <c r="FY14" s="170">
        <v>14.06</v>
      </c>
      <c r="FZ14" s="170">
        <v>8.18</v>
      </c>
      <c r="GA14" s="170">
        <v>9.19</v>
      </c>
      <c r="GB14" s="170">
        <v>5.04</v>
      </c>
      <c r="GC14" s="170">
        <v>0</v>
      </c>
      <c r="GD14" s="170">
        <v>0</v>
      </c>
      <c r="GE14" s="170">
        <v>8.92</v>
      </c>
      <c r="GF14" s="170">
        <v>0</v>
      </c>
      <c r="GG14" s="170">
        <v>0</v>
      </c>
      <c r="GH14" s="170">
        <v>0</v>
      </c>
      <c r="GI14" s="170">
        <v>0</v>
      </c>
      <c r="GJ14" s="170">
        <v>1.55</v>
      </c>
      <c r="GK14" s="170">
        <v>0</v>
      </c>
      <c r="GL14" s="170">
        <v>0</v>
      </c>
      <c r="GM14" s="170">
        <v>3.56</v>
      </c>
      <c r="GN14" s="170">
        <v>4.68</v>
      </c>
      <c r="GO14" s="170">
        <v>0</v>
      </c>
      <c r="GP14" s="170">
        <v>0</v>
      </c>
      <c r="GQ14" s="170">
        <v>0</v>
      </c>
      <c r="GR14" s="170">
        <v>0</v>
      </c>
      <c r="GS14" s="170">
        <v>0</v>
      </c>
      <c r="GT14" s="170">
        <v>0</v>
      </c>
      <c r="GU14" s="170">
        <v>0</v>
      </c>
      <c r="GV14" s="170">
        <v>0</v>
      </c>
      <c r="GW14" s="170">
        <v>2.41</v>
      </c>
      <c r="GX14" s="170">
        <v>0</v>
      </c>
      <c r="GY14" s="170">
        <v>0</v>
      </c>
      <c r="GZ14" s="170">
        <v>0</v>
      </c>
      <c r="HA14" s="170">
        <v>0</v>
      </c>
      <c r="HB14" s="170">
        <v>0</v>
      </c>
      <c r="HC14" s="170">
        <v>0</v>
      </c>
      <c r="HD14" s="170">
        <v>0</v>
      </c>
      <c r="HE14" s="170">
        <v>0</v>
      </c>
      <c r="HF14" s="170">
        <v>0</v>
      </c>
      <c r="HG14" s="170">
        <v>0</v>
      </c>
      <c r="HH14" s="170">
        <v>0</v>
      </c>
      <c r="HI14" s="170">
        <v>0</v>
      </c>
      <c r="HJ14" s="170">
        <v>1.84</v>
      </c>
      <c r="HK14" s="170">
        <v>5.56</v>
      </c>
      <c r="HL14" s="170">
        <v>6.92</v>
      </c>
      <c r="HM14" s="170">
        <v>8.67</v>
      </c>
      <c r="HN14" s="170">
        <v>6.92</v>
      </c>
      <c r="HO14" s="170">
        <v>0</v>
      </c>
      <c r="HP14" s="170">
        <v>0</v>
      </c>
      <c r="HQ14" s="170">
        <v>18.649999999999999</v>
      </c>
      <c r="HR14" s="170">
        <v>0</v>
      </c>
      <c r="HS14" s="170">
        <v>16.18</v>
      </c>
      <c r="HT14" s="170">
        <v>0</v>
      </c>
      <c r="HU14" s="170">
        <v>16.39</v>
      </c>
      <c r="HV14" s="170">
        <v>0</v>
      </c>
      <c r="HW14" s="170">
        <v>1.74</v>
      </c>
      <c r="HX14" s="170">
        <v>3.61</v>
      </c>
      <c r="HY14" s="170">
        <v>4.84</v>
      </c>
      <c r="HZ14" s="170">
        <v>5.77</v>
      </c>
      <c r="IA14" s="170">
        <v>14.1</v>
      </c>
      <c r="IB14" s="170">
        <v>0</v>
      </c>
      <c r="IC14" s="170">
        <v>0</v>
      </c>
      <c r="ID14" s="170">
        <v>0</v>
      </c>
      <c r="IE14" s="170">
        <v>0</v>
      </c>
      <c r="IF14" s="170">
        <v>0</v>
      </c>
      <c r="IG14" s="170">
        <v>0</v>
      </c>
      <c r="IH14" s="170">
        <v>0</v>
      </c>
      <c r="II14" s="170">
        <v>57.46</v>
      </c>
      <c r="IJ14" s="170">
        <v>2.2999999999999998</v>
      </c>
      <c r="IK14" s="170">
        <v>0</v>
      </c>
      <c r="IL14" s="170">
        <v>0</v>
      </c>
      <c r="IM14" s="170">
        <v>0</v>
      </c>
      <c r="IN14" s="170">
        <v>0</v>
      </c>
      <c r="IO14" s="170">
        <v>0</v>
      </c>
      <c r="IP14" s="170">
        <v>0</v>
      </c>
      <c r="IQ14" s="170">
        <v>22.85</v>
      </c>
      <c r="IR14" s="170">
        <v>0</v>
      </c>
      <c r="IS14" s="170">
        <v>0</v>
      </c>
      <c r="IT14" s="170">
        <v>0</v>
      </c>
      <c r="IU14" s="170">
        <v>0</v>
      </c>
      <c r="IV14" s="170">
        <v>0</v>
      </c>
      <c r="IW14" s="170">
        <v>1.6</v>
      </c>
      <c r="IX14" s="170">
        <v>5.49</v>
      </c>
      <c r="IY14" s="170">
        <v>0</v>
      </c>
      <c r="IZ14" s="170">
        <v>3.81</v>
      </c>
      <c r="JA14" s="170">
        <v>0</v>
      </c>
      <c r="JB14" s="170">
        <v>0</v>
      </c>
      <c r="JC14" s="170">
        <v>0</v>
      </c>
      <c r="JD14" s="170">
        <v>0</v>
      </c>
      <c r="JE14" s="170">
        <v>0</v>
      </c>
      <c r="JF14" s="170">
        <v>0</v>
      </c>
      <c r="JG14" s="170">
        <v>0</v>
      </c>
      <c r="JH14" s="170">
        <v>0</v>
      </c>
      <c r="JI14" s="170">
        <v>0</v>
      </c>
      <c r="JJ14" s="170">
        <v>1.92</v>
      </c>
      <c r="JK14" s="170">
        <v>3.32</v>
      </c>
      <c r="JL14" s="170">
        <v>4.7</v>
      </c>
      <c r="JM14" s="170">
        <v>5.98</v>
      </c>
      <c r="JN14" s="170">
        <v>4.74</v>
      </c>
      <c r="JO14" s="170">
        <v>5.6</v>
      </c>
      <c r="JP14" s="170">
        <v>0</v>
      </c>
      <c r="JQ14" s="170">
        <v>0</v>
      </c>
      <c r="JR14" s="170">
        <v>0</v>
      </c>
      <c r="JS14" s="170">
        <v>0</v>
      </c>
      <c r="JT14" s="170">
        <v>0</v>
      </c>
      <c r="JU14" s="170">
        <v>0</v>
      </c>
      <c r="JV14" s="170">
        <v>23.36</v>
      </c>
      <c r="JW14" s="170">
        <v>2.61</v>
      </c>
      <c r="JX14" s="170">
        <v>2.99</v>
      </c>
      <c r="JY14" s="170">
        <v>4.24</v>
      </c>
      <c r="JZ14" s="170">
        <v>3.72</v>
      </c>
      <c r="KA14" s="170">
        <v>6.16</v>
      </c>
      <c r="KB14" s="170">
        <v>8.18</v>
      </c>
      <c r="KC14" s="170">
        <v>6.21</v>
      </c>
      <c r="KD14" s="170">
        <v>10.35</v>
      </c>
      <c r="KE14" s="170">
        <v>12.63</v>
      </c>
      <c r="KF14" s="170">
        <v>22.53</v>
      </c>
      <c r="KG14" s="170">
        <v>22.82</v>
      </c>
      <c r="KH14" s="170">
        <v>0</v>
      </c>
      <c r="KI14" s="170">
        <v>26.82</v>
      </c>
      <c r="KJ14" s="170">
        <v>9.5399999999999991</v>
      </c>
      <c r="KK14" s="170">
        <v>23.09</v>
      </c>
      <c r="KL14" s="170">
        <v>2.63</v>
      </c>
      <c r="KM14" s="170">
        <v>9.7100000000000009</v>
      </c>
      <c r="KN14" s="170">
        <v>2.68</v>
      </c>
      <c r="KO14" s="170">
        <v>9.67</v>
      </c>
      <c r="KP14" s="170">
        <v>3.17</v>
      </c>
      <c r="KQ14" s="170">
        <v>0</v>
      </c>
      <c r="KR14" s="170">
        <v>1.92</v>
      </c>
      <c r="KS14" s="170">
        <v>8.49</v>
      </c>
      <c r="KT14" s="170">
        <v>2.75</v>
      </c>
      <c r="KU14" s="170">
        <v>4.8</v>
      </c>
      <c r="KV14" s="170">
        <v>3.74</v>
      </c>
      <c r="KW14" s="170">
        <v>8.1199999999999992</v>
      </c>
      <c r="KX14" s="170">
        <v>9.0399999999999991</v>
      </c>
      <c r="KY14" s="170">
        <v>29.79</v>
      </c>
      <c r="KZ14" s="170">
        <v>3.08</v>
      </c>
      <c r="LA14" s="170">
        <v>3.32</v>
      </c>
      <c r="LB14" s="170">
        <v>2.79</v>
      </c>
      <c r="LC14" s="170">
        <v>2.04</v>
      </c>
      <c r="LD14" s="170">
        <v>2.85</v>
      </c>
      <c r="LE14" s="170">
        <v>5.42</v>
      </c>
      <c r="LF14" s="170">
        <v>3.93</v>
      </c>
      <c r="LG14" s="170">
        <v>1.26</v>
      </c>
      <c r="LH14" s="170">
        <v>2.4700000000000002</v>
      </c>
      <c r="LI14" s="170">
        <v>0</v>
      </c>
      <c r="LJ14" s="170">
        <v>10.210000000000001</v>
      </c>
      <c r="LK14" s="170">
        <v>1.04</v>
      </c>
      <c r="LL14" s="170">
        <v>1.68</v>
      </c>
      <c r="LM14" s="170">
        <v>1.5</v>
      </c>
      <c r="LN14" s="170">
        <v>1.57</v>
      </c>
      <c r="LO14" s="170">
        <v>20.25</v>
      </c>
    </row>
    <row r="15" spans="1:327" ht="15" x14ac:dyDescent="0.25">
      <c r="A15" s="126" t="s">
        <v>23</v>
      </c>
      <c r="B15" s="170">
        <v>5.65</v>
      </c>
      <c r="C15" s="170">
        <v>4.66</v>
      </c>
      <c r="D15" s="170">
        <v>3.36</v>
      </c>
      <c r="E15" s="170">
        <v>2.54</v>
      </c>
      <c r="F15" s="170">
        <v>2.09</v>
      </c>
      <c r="G15" s="170">
        <v>2.23</v>
      </c>
      <c r="H15" s="170">
        <v>3.25</v>
      </c>
      <c r="I15" s="170">
        <v>0.98</v>
      </c>
      <c r="J15" s="170">
        <v>4.01</v>
      </c>
      <c r="K15" s="170">
        <v>1.37</v>
      </c>
      <c r="L15" s="170">
        <v>1.64</v>
      </c>
      <c r="M15" s="170">
        <v>2.2400000000000002</v>
      </c>
      <c r="N15" s="170">
        <v>4.4800000000000004</v>
      </c>
      <c r="O15" s="170">
        <v>1.33</v>
      </c>
      <c r="P15" s="170">
        <v>2.71</v>
      </c>
      <c r="Q15" s="170">
        <v>2.16</v>
      </c>
      <c r="R15" s="170">
        <v>2.17</v>
      </c>
      <c r="S15" s="170">
        <v>1.98</v>
      </c>
      <c r="T15" s="170">
        <v>2.54</v>
      </c>
      <c r="U15" s="170">
        <v>1.42</v>
      </c>
      <c r="V15" s="170">
        <v>1.94</v>
      </c>
      <c r="W15" s="170">
        <v>1.44</v>
      </c>
      <c r="X15" s="170">
        <v>1.01</v>
      </c>
      <c r="Y15" s="170">
        <v>1.18</v>
      </c>
      <c r="Z15" s="170">
        <v>0.92</v>
      </c>
      <c r="AA15" s="170">
        <v>0.94</v>
      </c>
      <c r="AB15" s="170">
        <v>0.98</v>
      </c>
      <c r="AC15" s="170">
        <v>0</v>
      </c>
      <c r="AD15" s="170">
        <v>0.94</v>
      </c>
      <c r="AE15" s="170">
        <v>0</v>
      </c>
      <c r="AF15" s="170">
        <v>0</v>
      </c>
      <c r="AG15" s="170">
        <v>0</v>
      </c>
      <c r="AH15" s="170">
        <v>0</v>
      </c>
      <c r="AI15" s="170">
        <v>2.72</v>
      </c>
      <c r="AJ15" s="170">
        <v>1.43</v>
      </c>
      <c r="AK15" s="170">
        <v>0.91</v>
      </c>
      <c r="AL15" s="170">
        <v>1.03</v>
      </c>
      <c r="AM15" s="170">
        <v>0.95</v>
      </c>
      <c r="AN15" s="170">
        <v>0</v>
      </c>
      <c r="AO15" s="170">
        <v>0.95</v>
      </c>
      <c r="AP15" s="170">
        <v>0</v>
      </c>
      <c r="AQ15" s="170">
        <v>0</v>
      </c>
      <c r="AR15" s="170">
        <v>0</v>
      </c>
      <c r="AS15" s="170">
        <v>0</v>
      </c>
      <c r="AT15" s="170">
        <v>0</v>
      </c>
      <c r="AU15" s="170">
        <v>0</v>
      </c>
      <c r="AV15" s="170">
        <v>0</v>
      </c>
      <c r="AW15" s="170">
        <v>1</v>
      </c>
      <c r="AX15" s="170">
        <v>0.88</v>
      </c>
      <c r="AY15" s="170">
        <v>1.1200000000000001</v>
      </c>
      <c r="AZ15" s="170">
        <v>0.78</v>
      </c>
      <c r="BA15" s="170">
        <v>0</v>
      </c>
      <c r="BB15" s="170">
        <v>2.86</v>
      </c>
      <c r="BC15" s="170">
        <v>0</v>
      </c>
      <c r="BD15" s="170">
        <v>0.88</v>
      </c>
      <c r="BE15" s="170">
        <v>1.04</v>
      </c>
      <c r="BF15" s="170">
        <v>0</v>
      </c>
      <c r="BG15" s="170">
        <v>1.85</v>
      </c>
      <c r="BH15" s="170">
        <v>0</v>
      </c>
      <c r="BI15" s="170">
        <v>0.9</v>
      </c>
      <c r="BJ15" s="170">
        <v>0.89</v>
      </c>
      <c r="BK15" s="170">
        <v>0.96</v>
      </c>
      <c r="BL15" s="170">
        <v>0</v>
      </c>
      <c r="BM15" s="170">
        <v>0</v>
      </c>
      <c r="BN15" s="170">
        <v>1.6</v>
      </c>
      <c r="BO15" s="170">
        <v>1.74</v>
      </c>
      <c r="BP15" s="170">
        <v>0</v>
      </c>
      <c r="BQ15" s="170">
        <v>0</v>
      </c>
      <c r="BR15" s="170">
        <v>0</v>
      </c>
      <c r="BS15" s="170">
        <v>0</v>
      </c>
      <c r="BT15" s="170">
        <v>0</v>
      </c>
      <c r="BU15" s="170">
        <v>0</v>
      </c>
      <c r="BV15" s="170">
        <v>0</v>
      </c>
      <c r="BW15" s="170">
        <v>1.02</v>
      </c>
      <c r="BX15" s="170">
        <v>0</v>
      </c>
      <c r="BY15" s="170">
        <v>0</v>
      </c>
      <c r="BZ15" s="170">
        <v>0</v>
      </c>
      <c r="CA15" s="170">
        <v>0</v>
      </c>
      <c r="CB15" s="170">
        <v>0</v>
      </c>
      <c r="CC15" s="170">
        <v>0</v>
      </c>
      <c r="CD15" s="170">
        <v>0</v>
      </c>
      <c r="CE15" s="170">
        <v>0</v>
      </c>
      <c r="CF15" s="170">
        <v>0</v>
      </c>
      <c r="CG15" s="170">
        <v>0</v>
      </c>
      <c r="CH15" s="170">
        <v>0</v>
      </c>
      <c r="CI15" s="170">
        <v>0</v>
      </c>
      <c r="CJ15" s="170">
        <v>0</v>
      </c>
      <c r="CK15" s="170">
        <v>0</v>
      </c>
      <c r="CL15" s="170">
        <v>0</v>
      </c>
      <c r="CM15" s="170">
        <v>0</v>
      </c>
      <c r="CN15" s="170">
        <v>0</v>
      </c>
      <c r="CO15" s="170">
        <v>0</v>
      </c>
      <c r="CP15" s="170">
        <v>0</v>
      </c>
      <c r="CQ15" s="170">
        <v>0</v>
      </c>
      <c r="CR15" s="170">
        <v>0</v>
      </c>
      <c r="CS15" s="170">
        <v>0</v>
      </c>
      <c r="CT15" s="170">
        <v>0</v>
      </c>
      <c r="CU15" s="170">
        <v>0</v>
      </c>
      <c r="CV15" s="170">
        <v>0</v>
      </c>
      <c r="CW15" s="170">
        <v>0.96</v>
      </c>
      <c r="CX15" s="170">
        <v>0</v>
      </c>
      <c r="CY15" s="170">
        <v>0</v>
      </c>
      <c r="CZ15" s="170">
        <v>0</v>
      </c>
      <c r="DA15" s="170">
        <v>0.88</v>
      </c>
      <c r="DB15" s="170">
        <v>0</v>
      </c>
      <c r="DC15" s="170">
        <v>0</v>
      </c>
      <c r="DD15" s="170">
        <v>0.86</v>
      </c>
      <c r="DE15" s="170">
        <v>1.89</v>
      </c>
      <c r="DF15" s="170">
        <v>0</v>
      </c>
      <c r="DG15" s="170">
        <v>0</v>
      </c>
      <c r="DH15" s="170">
        <v>0</v>
      </c>
      <c r="DI15" s="170">
        <v>0</v>
      </c>
      <c r="DJ15" s="170">
        <v>0.98</v>
      </c>
      <c r="DK15" s="170">
        <v>0</v>
      </c>
      <c r="DL15" s="170">
        <v>1.34</v>
      </c>
      <c r="DM15" s="170">
        <v>0</v>
      </c>
      <c r="DN15" s="170">
        <v>0</v>
      </c>
      <c r="DO15" s="170">
        <v>0.89</v>
      </c>
      <c r="DP15" s="170">
        <v>0</v>
      </c>
      <c r="DQ15" s="170">
        <v>0</v>
      </c>
      <c r="DR15" s="170">
        <v>0</v>
      </c>
      <c r="DS15" s="170">
        <v>0</v>
      </c>
      <c r="DT15" s="170">
        <v>0</v>
      </c>
      <c r="DU15" s="170">
        <v>0</v>
      </c>
      <c r="DV15" s="170">
        <v>0</v>
      </c>
      <c r="DW15" s="170">
        <v>1.39</v>
      </c>
      <c r="DX15" s="170">
        <v>0.94</v>
      </c>
      <c r="DY15" s="170">
        <v>1.05</v>
      </c>
      <c r="DZ15" s="170">
        <v>1.27</v>
      </c>
      <c r="EA15" s="170">
        <v>1.95</v>
      </c>
      <c r="EB15" s="170">
        <v>1.24</v>
      </c>
      <c r="EC15" s="170">
        <v>0.97</v>
      </c>
      <c r="ED15" s="170">
        <v>0.97</v>
      </c>
      <c r="EE15" s="170">
        <v>1.78</v>
      </c>
      <c r="EF15" s="170">
        <v>0.91</v>
      </c>
      <c r="EG15" s="170">
        <v>0</v>
      </c>
      <c r="EH15" s="170">
        <v>0</v>
      </c>
      <c r="EI15" s="170">
        <v>0</v>
      </c>
      <c r="EJ15" s="170">
        <v>1.37</v>
      </c>
      <c r="EK15" s="170">
        <v>0</v>
      </c>
      <c r="EL15" s="170">
        <v>0.91</v>
      </c>
      <c r="EM15" s="170">
        <v>0.9</v>
      </c>
      <c r="EN15" s="170">
        <v>0</v>
      </c>
      <c r="EO15" s="170">
        <v>0</v>
      </c>
      <c r="EP15" s="170">
        <v>0</v>
      </c>
      <c r="EQ15" s="170">
        <v>0</v>
      </c>
      <c r="ER15" s="170">
        <v>0</v>
      </c>
      <c r="ES15" s="170">
        <v>0</v>
      </c>
      <c r="ET15" s="170">
        <v>0</v>
      </c>
      <c r="EU15" s="170">
        <v>0</v>
      </c>
      <c r="EV15" s="170">
        <v>0</v>
      </c>
      <c r="EW15" s="170">
        <v>1.24</v>
      </c>
      <c r="EX15" s="170">
        <v>1.1599999999999999</v>
      </c>
      <c r="EY15" s="170">
        <v>0.89</v>
      </c>
      <c r="EZ15" s="170">
        <v>3.74</v>
      </c>
      <c r="FA15" s="170">
        <v>0</v>
      </c>
      <c r="FB15" s="170">
        <v>0</v>
      </c>
      <c r="FC15" s="170">
        <v>0</v>
      </c>
      <c r="FD15" s="170">
        <v>1.42</v>
      </c>
      <c r="FE15" s="170">
        <v>0</v>
      </c>
      <c r="FF15" s="170">
        <v>0</v>
      </c>
      <c r="FG15" s="170">
        <v>0</v>
      </c>
      <c r="FH15" s="170">
        <v>0</v>
      </c>
      <c r="FI15" s="170">
        <v>0</v>
      </c>
      <c r="FJ15" s="170">
        <v>0.97</v>
      </c>
      <c r="FK15" s="170">
        <v>0.9</v>
      </c>
      <c r="FL15" s="170">
        <v>0</v>
      </c>
      <c r="FM15" s="170">
        <v>0</v>
      </c>
      <c r="FN15" s="170">
        <v>0</v>
      </c>
      <c r="FO15" s="170">
        <v>0.85</v>
      </c>
      <c r="FP15" s="170">
        <v>0</v>
      </c>
      <c r="FQ15" s="170">
        <v>0</v>
      </c>
      <c r="FR15" s="170">
        <v>0</v>
      </c>
      <c r="FS15" s="170">
        <v>0</v>
      </c>
      <c r="FT15" s="170">
        <v>0</v>
      </c>
      <c r="FU15" s="170">
        <v>0</v>
      </c>
      <c r="FV15" s="170">
        <v>0</v>
      </c>
      <c r="FW15" s="170">
        <v>1.38</v>
      </c>
      <c r="FX15" s="170">
        <v>1.19</v>
      </c>
      <c r="FY15" s="170">
        <v>1.75</v>
      </c>
      <c r="FZ15" s="170">
        <v>2.0499999999999998</v>
      </c>
      <c r="GA15" s="170">
        <v>0.92</v>
      </c>
      <c r="GB15" s="170">
        <v>0.84</v>
      </c>
      <c r="GC15" s="170">
        <v>0</v>
      </c>
      <c r="GD15" s="170">
        <v>0</v>
      </c>
      <c r="GE15" s="170">
        <v>0.89</v>
      </c>
      <c r="GF15" s="170">
        <v>0</v>
      </c>
      <c r="GG15" s="170">
        <v>0</v>
      </c>
      <c r="GH15" s="170">
        <v>0</v>
      </c>
      <c r="GI15" s="170">
        <v>0</v>
      </c>
      <c r="GJ15" s="170">
        <v>1.1299999999999999</v>
      </c>
      <c r="GK15" s="170">
        <v>0</v>
      </c>
      <c r="GL15" s="170">
        <v>0</v>
      </c>
      <c r="GM15" s="170">
        <v>0.89</v>
      </c>
      <c r="GN15" s="170">
        <v>0.94</v>
      </c>
      <c r="GO15" s="170">
        <v>0</v>
      </c>
      <c r="GP15" s="170">
        <v>0</v>
      </c>
      <c r="GQ15" s="170">
        <v>0</v>
      </c>
      <c r="GR15" s="170">
        <v>0</v>
      </c>
      <c r="GS15" s="170">
        <v>0</v>
      </c>
      <c r="GT15" s="170">
        <v>0</v>
      </c>
      <c r="GU15" s="170">
        <v>0</v>
      </c>
      <c r="GV15" s="170">
        <v>0</v>
      </c>
      <c r="GW15" s="170">
        <v>1.24</v>
      </c>
      <c r="GX15" s="170">
        <v>0</v>
      </c>
      <c r="GY15" s="170">
        <v>0</v>
      </c>
      <c r="GZ15" s="170">
        <v>0</v>
      </c>
      <c r="HA15" s="170">
        <v>0</v>
      </c>
      <c r="HB15" s="170">
        <v>0</v>
      </c>
      <c r="HC15" s="170">
        <v>0</v>
      </c>
      <c r="HD15" s="170">
        <v>0</v>
      </c>
      <c r="HE15" s="170">
        <v>0</v>
      </c>
      <c r="HF15" s="170">
        <v>0</v>
      </c>
      <c r="HG15" s="170">
        <v>0</v>
      </c>
      <c r="HH15" s="170">
        <v>0</v>
      </c>
      <c r="HI15" s="170">
        <v>0</v>
      </c>
      <c r="HJ15" s="170">
        <v>1.59</v>
      </c>
      <c r="HK15" s="170">
        <v>0.93</v>
      </c>
      <c r="HL15" s="170">
        <v>2.12</v>
      </c>
      <c r="HM15" s="170">
        <v>1.71</v>
      </c>
      <c r="HN15" s="170">
        <v>1.27</v>
      </c>
      <c r="HO15" s="170">
        <v>0</v>
      </c>
      <c r="HP15" s="170">
        <v>0</v>
      </c>
      <c r="HQ15" s="170">
        <v>0.91</v>
      </c>
      <c r="HR15" s="170">
        <v>0</v>
      </c>
      <c r="HS15" s="170">
        <v>1.35</v>
      </c>
      <c r="HT15" s="170">
        <v>0</v>
      </c>
      <c r="HU15" s="170">
        <v>0.91</v>
      </c>
      <c r="HV15" s="170">
        <v>0</v>
      </c>
      <c r="HW15" s="170">
        <v>1.43</v>
      </c>
      <c r="HX15" s="170">
        <v>0.9</v>
      </c>
      <c r="HY15" s="170">
        <v>0.81</v>
      </c>
      <c r="HZ15" s="170">
        <v>1.02</v>
      </c>
      <c r="IA15" s="170">
        <v>0.94</v>
      </c>
      <c r="IB15" s="170">
        <v>0</v>
      </c>
      <c r="IC15" s="170">
        <v>0</v>
      </c>
      <c r="ID15" s="170">
        <v>0</v>
      </c>
      <c r="IE15" s="170">
        <v>0</v>
      </c>
      <c r="IF15" s="170">
        <v>0</v>
      </c>
      <c r="IG15" s="170">
        <v>0</v>
      </c>
      <c r="IH15" s="170">
        <v>0</v>
      </c>
      <c r="II15" s="170">
        <v>1.44</v>
      </c>
      <c r="IJ15" s="170">
        <v>2.2999999999999998</v>
      </c>
      <c r="IK15" s="170">
        <v>0</v>
      </c>
      <c r="IL15" s="170">
        <v>0</v>
      </c>
      <c r="IM15" s="170">
        <v>0</v>
      </c>
      <c r="IN15" s="170">
        <v>0</v>
      </c>
      <c r="IO15" s="170">
        <v>0</v>
      </c>
      <c r="IP15" s="170">
        <v>0</v>
      </c>
      <c r="IQ15" s="170">
        <v>2.86</v>
      </c>
      <c r="IR15" s="170">
        <v>0</v>
      </c>
      <c r="IS15" s="170">
        <v>0</v>
      </c>
      <c r="IT15" s="170">
        <v>0</v>
      </c>
      <c r="IU15" s="170">
        <v>0</v>
      </c>
      <c r="IV15" s="170">
        <v>0</v>
      </c>
      <c r="IW15" s="170">
        <v>0.92</v>
      </c>
      <c r="IX15" s="170">
        <v>0.89</v>
      </c>
      <c r="IY15" s="170">
        <v>0</v>
      </c>
      <c r="IZ15" s="170">
        <v>0.95</v>
      </c>
      <c r="JA15" s="170">
        <v>0</v>
      </c>
      <c r="JB15" s="170">
        <v>0</v>
      </c>
      <c r="JC15" s="170">
        <v>0</v>
      </c>
      <c r="JD15" s="170">
        <v>0</v>
      </c>
      <c r="JE15" s="170">
        <v>0</v>
      </c>
      <c r="JF15" s="170">
        <v>0</v>
      </c>
      <c r="JG15" s="170">
        <v>0</v>
      </c>
      <c r="JH15" s="170">
        <v>0</v>
      </c>
      <c r="JI15" s="170">
        <v>0</v>
      </c>
      <c r="JJ15" s="170">
        <v>1.1499999999999999</v>
      </c>
      <c r="JK15" s="170">
        <v>1.25</v>
      </c>
      <c r="JL15" s="170">
        <v>1.18</v>
      </c>
      <c r="JM15" s="170">
        <v>0.9</v>
      </c>
      <c r="JN15" s="170">
        <v>0.95</v>
      </c>
      <c r="JO15" s="170">
        <v>0.93</v>
      </c>
      <c r="JP15" s="170">
        <v>0</v>
      </c>
      <c r="JQ15" s="170">
        <v>0</v>
      </c>
      <c r="JR15" s="170">
        <v>0</v>
      </c>
      <c r="JS15" s="170">
        <v>0</v>
      </c>
      <c r="JT15" s="170">
        <v>0</v>
      </c>
      <c r="JU15" s="170">
        <v>0</v>
      </c>
      <c r="JV15" s="170">
        <v>0.85</v>
      </c>
      <c r="JW15" s="170">
        <v>1.33</v>
      </c>
      <c r="JX15" s="170">
        <v>1.1399999999999999</v>
      </c>
      <c r="JY15" s="170">
        <v>0.99</v>
      </c>
      <c r="JZ15" s="170">
        <v>0.93</v>
      </c>
      <c r="KA15" s="170">
        <v>1.02</v>
      </c>
      <c r="KB15" s="170">
        <v>1.1000000000000001</v>
      </c>
      <c r="KC15" s="170">
        <v>0.89</v>
      </c>
      <c r="KD15" s="170">
        <v>0.99</v>
      </c>
      <c r="KE15" s="170">
        <v>0.88</v>
      </c>
      <c r="KF15" s="170">
        <v>1.37</v>
      </c>
      <c r="KG15" s="170">
        <v>1.06</v>
      </c>
      <c r="KH15" s="170">
        <v>0</v>
      </c>
      <c r="KI15" s="170">
        <v>1.0900000000000001</v>
      </c>
      <c r="KJ15" s="170">
        <v>2.5499999999999998</v>
      </c>
      <c r="KK15" s="170">
        <v>3.22</v>
      </c>
      <c r="KL15" s="170">
        <v>1.47</v>
      </c>
      <c r="KM15" s="170">
        <v>1.74</v>
      </c>
      <c r="KN15" s="170">
        <v>1.34</v>
      </c>
      <c r="KO15" s="170">
        <v>1.85</v>
      </c>
      <c r="KP15" s="170">
        <v>2.0699999999999998</v>
      </c>
      <c r="KQ15" s="170">
        <v>0</v>
      </c>
      <c r="KR15" s="170">
        <v>1.55</v>
      </c>
      <c r="KS15" s="170">
        <v>1.5</v>
      </c>
      <c r="KT15" s="170">
        <v>1.86</v>
      </c>
      <c r="KU15" s="170">
        <v>1.25</v>
      </c>
      <c r="KV15" s="170">
        <v>1.86</v>
      </c>
      <c r="KW15" s="170">
        <v>1.27</v>
      </c>
      <c r="KX15" s="170">
        <v>2.64</v>
      </c>
      <c r="KY15" s="170">
        <v>2.4500000000000002</v>
      </c>
      <c r="KZ15" s="170">
        <v>2.02</v>
      </c>
      <c r="LA15" s="170">
        <v>2.14</v>
      </c>
      <c r="LB15" s="170">
        <v>2.1</v>
      </c>
      <c r="LC15" s="170">
        <v>1.96</v>
      </c>
      <c r="LD15" s="170">
        <v>1</v>
      </c>
      <c r="LE15" s="170">
        <v>2.09</v>
      </c>
      <c r="LF15" s="170">
        <v>1.1499999999999999</v>
      </c>
      <c r="LG15" s="170">
        <v>1.1200000000000001</v>
      </c>
      <c r="LH15" s="170">
        <v>2.4</v>
      </c>
      <c r="LI15" s="170">
        <v>0</v>
      </c>
      <c r="LJ15" s="170">
        <v>1.57</v>
      </c>
      <c r="LK15" s="170">
        <v>0.95</v>
      </c>
      <c r="LL15" s="170">
        <v>1.29</v>
      </c>
      <c r="LM15" s="170">
        <v>1.1200000000000001</v>
      </c>
      <c r="LN15" s="170">
        <v>1.1100000000000001</v>
      </c>
      <c r="LO15" s="170">
        <v>1.68</v>
      </c>
    </row>
    <row r="16" spans="1:327" ht="15" x14ac:dyDescent="0.25">
      <c r="A16" s="126" t="s">
        <v>24</v>
      </c>
      <c r="B16" s="170">
        <v>1.44</v>
      </c>
      <c r="C16" s="170">
        <v>1.35</v>
      </c>
      <c r="D16" s="170">
        <v>1.73</v>
      </c>
      <c r="E16" s="170">
        <v>2.33</v>
      </c>
      <c r="F16" s="170">
        <v>1.9</v>
      </c>
      <c r="G16" s="170">
        <v>1.72</v>
      </c>
      <c r="H16" s="170">
        <v>1.1100000000000001</v>
      </c>
      <c r="I16" s="170">
        <v>2.12</v>
      </c>
      <c r="J16" s="170">
        <v>0.91</v>
      </c>
      <c r="K16" s="170">
        <v>2.46</v>
      </c>
      <c r="L16" s="170">
        <v>1.49</v>
      </c>
      <c r="M16" s="170">
        <v>1.2</v>
      </c>
      <c r="N16" s="170">
        <v>0.61</v>
      </c>
      <c r="O16" s="170">
        <v>1.4</v>
      </c>
      <c r="P16" s="170">
        <v>1.4</v>
      </c>
      <c r="Q16" s="170">
        <v>2.0299999999999998</v>
      </c>
      <c r="R16" s="170">
        <v>1.77</v>
      </c>
      <c r="S16" s="170">
        <v>1.52</v>
      </c>
      <c r="T16" s="170">
        <v>0.61</v>
      </c>
      <c r="U16" s="170">
        <v>2.09</v>
      </c>
      <c r="V16" s="170">
        <v>1.95</v>
      </c>
      <c r="W16" s="170">
        <v>1.65</v>
      </c>
      <c r="X16" s="170">
        <v>1.84</v>
      </c>
      <c r="Y16" s="170">
        <v>2.4900000000000002</v>
      </c>
      <c r="Z16" s="170">
        <v>2.4500000000000002</v>
      </c>
      <c r="AA16" s="170">
        <v>2.0299999999999998</v>
      </c>
      <c r="AB16" s="170">
        <v>3.83</v>
      </c>
      <c r="AC16" s="170">
        <v>0</v>
      </c>
      <c r="AD16" s="170">
        <v>3.86</v>
      </c>
      <c r="AE16" s="170">
        <v>0</v>
      </c>
      <c r="AF16" s="170">
        <v>0</v>
      </c>
      <c r="AG16" s="170">
        <v>0</v>
      </c>
      <c r="AH16" s="170">
        <v>0</v>
      </c>
      <c r="AI16" s="170">
        <v>1.93</v>
      </c>
      <c r="AJ16" s="170">
        <v>2.46</v>
      </c>
      <c r="AK16" s="170">
        <v>2.5</v>
      </c>
      <c r="AL16" s="170">
        <v>4.01</v>
      </c>
      <c r="AM16" s="170">
        <v>2.13</v>
      </c>
      <c r="AN16" s="170">
        <v>0</v>
      </c>
      <c r="AO16" s="170">
        <v>5.24</v>
      </c>
      <c r="AP16" s="170">
        <v>0</v>
      </c>
      <c r="AQ16" s="170">
        <v>0</v>
      </c>
      <c r="AR16" s="170">
        <v>0</v>
      </c>
      <c r="AS16" s="170">
        <v>0</v>
      </c>
      <c r="AT16" s="170">
        <v>0</v>
      </c>
      <c r="AU16" s="170">
        <v>0</v>
      </c>
      <c r="AV16" s="170">
        <v>0</v>
      </c>
      <c r="AW16" s="170">
        <v>1.9</v>
      </c>
      <c r="AX16" s="170">
        <v>3.5</v>
      </c>
      <c r="AY16" s="170">
        <v>3.56</v>
      </c>
      <c r="AZ16" s="170">
        <v>1.22</v>
      </c>
      <c r="BA16" s="170">
        <v>0</v>
      </c>
      <c r="BB16" s="170">
        <v>4.2</v>
      </c>
      <c r="BC16" s="170">
        <v>0</v>
      </c>
      <c r="BD16" s="170">
        <v>2.35</v>
      </c>
      <c r="BE16" s="170">
        <v>2.77</v>
      </c>
      <c r="BF16" s="170">
        <v>0</v>
      </c>
      <c r="BG16" s="170">
        <v>2.75</v>
      </c>
      <c r="BH16" s="170">
        <v>0</v>
      </c>
      <c r="BI16" s="170">
        <v>1.5</v>
      </c>
      <c r="BJ16" s="170">
        <v>2.04</v>
      </c>
      <c r="BK16" s="170">
        <v>7.5</v>
      </c>
      <c r="BL16" s="170">
        <v>0</v>
      </c>
      <c r="BM16" s="170">
        <v>0</v>
      </c>
      <c r="BN16" s="170">
        <v>1.64</v>
      </c>
      <c r="BO16" s="170">
        <v>8.5399999999999991</v>
      </c>
      <c r="BP16" s="170">
        <v>0</v>
      </c>
      <c r="BQ16" s="170">
        <v>0</v>
      </c>
      <c r="BR16" s="170">
        <v>0</v>
      </c>
      <c r="BS16" s="170">
        <v>0</v>
      </c>
      <c r="BT16" s="170">
        <v>0</v>
      </c>
      <c r="BU16" s="170">
        <v>0</v>
      </c>
      <c r="BV16" s="170">
        <v>0</v>
      </c>
      <c r="BW16" s="170">
        <v>2.84</v>
      </c>
      <c r="BX16" s="170">
        <v>0</v>
      </c>
      <c r="BY16" s="170">
        <v>0</v>
      </c>
      <c r="BZ16" s="170">
        <v>0</v>
      </c>
      <c r="CA16" s="170">
        <v>0</v>
      </c>
      <c r="CB16" s="170">
        <v>0</v>
      </c>
      <c r="CC16" s="170">
        <v>0</v>
      </c>
      <c r="CD16" s="170">
        <v>0</v>
      </c>
      <c r="CE16" s="170">
        <v>0</v>
      </c>
      <c r="CF16" s="170">
        <v>0</v>
      </c>
      <c r="CG16" s="170">
        <v>0</v>
      </c>
      <c r="CH16" s="170">
        <v>0</v>
      </c>
      <c r="CI16" s="170">
        <v>0</v>
      </c>
      <c r="CJ16" s="170">
        <v>0</v>
      </c>
      <c r="CK16" s="170">
        <v>0</v>
      </c>
      <c r="CL16" s="170">
        <v>0</v>
      </c>
      <c r="CM16" s="170">
        <v>0</v>
      </c>
      <c r="CN16" s="170">
        <v>0</v>
      </c>
      <c r="CO16" s="170">
        <v>0</v>
      </c>
      <c r="CP16" s="170">
        <v>0</v>
      </c>
      <c r="CQ16" s="170">
        <v>0</v>
      </c>
      <c r="CR16" s="170">
        <v>0</v>
      </c>
      <c r="CS16" s="170">
        <v>0</v>
      </c>
      <c r="CT16" s="170">
        <v>0</v>
      </c>
      <c r="CU16" s="170">
        <v>0</v>
      </c>
      <c r="CV16" s="170">
        <v>0</v>
      </c>
      <c r="CW16" s="170">
        <v>1.86</v>
      </c>
      <c r="CX16" s="170">
        <v>0</v>
      </c>
      <c r="CY16" s="170">
        <v>0</v>
      </c>
      <c r="CZ16" s="170">
        <v>0</v>
      </c>
      <c r="DA16" s="170">
        <v>0.95</v>
      </c>
      <c r="DB16" s="170">
        <v>0</v>
      </c>
      <c r="DC16" s="170">
        <v>0</v>
      </c>
      <c r="DD16" s="170">
        <v>1.35</v>
      </c>
      <c r="DE16" s="170">
        <v>4.55</v>
      </c>
      <c r="DF16" s="170">
        <v>0</v>
      </c>
      <c r="DG16" s="170">
        <v>0</v>
      </c>
      <c r="DH16" s="170">
        <v>0</v>
      </c>
      <c r="DI16" s="170">
        <v>0</v>
      </c>
      <c r="DJ16" s="170">
        <v>1.07</v>
      </c>
      <c r="DK16" s="170">
        <v>0</v>
      </c>
      <c r="DL16" s="170">
        <v>1.42</v>
      </c>
      <c r="DM16" s="170">
        <v>0</v>
      </c>
      <c r="DN16" s="170">
        <v>0</v>
      </c>
      <c r="DO16" s="170">
        <v>1</v>
      </c>
      <c r="DP16" s="170">
        <v>0</v>
      </c>
      <c r="DQ16" s="170">
        <v>0</v>
      </c>
      <c r="DR16" s="170">
        <v>0</v>
      </c>
      <c r="DS16" s="170">
        <v>0</v>
      </c>
      <c r="DT16" s="170">
        <v>0</v>
      </c>
      <c r="DU16" s="170">
        <v>0</v>
      </c>
      <c r="DV16" s="170">
        <v>0</v>
      </c>
      <c r="DW16" s="170">
        <v>1.3</v>
      </c>
      <c r="DX16" s="170">
        <v>1.44</v>
      </c>
      <c r="DY16" s="170">
        <v>1.99</v>
      </c>
      <c r="DZ16" s="170">
        <v>3.55</v>
      </c>
      <c r="EA16" s="170">
        <v>0.85</v>
      </c>
      <c r="EB16" s="170">
        <v>1.54</v>
      </c>
      <c r="EC16" s="170">
        <v>1.55</v>
      </c>
      <c r="ED16" s="170">
        <v>1.5</v>
      </c>
      <c r="EE16" s="170">
        <v>1.9</v>
      </c>
      <c r="EF16" s="170">
        <v>1.71</v>
      </c>
      <c r="EG16" s="170">
        <v>0</v>
      </c>
      <c r="EH16" s="170">
        <v>0</v>
      </c>
      <c r="EI16" s="170">
        <v>0</v>
      </c>
      <c r="EJ16" s="170">
        <v>1.7</v>
      </c>
      <c r="EK16" s="170">
        <v>0</v>
      </c>
      <c r="EL16" s="170">
        <v>4.0599999999999996</v>
      </c>
      <c r="EM16" s="170">
        <v>1.95</v>
      </c>
      <c r="EN16" s="170">
        <v>0</v>
      </c>
      <c r="EO16" s="170">
        <v>0</v>
      </c>
      <c r="EP16" s="170">
        <v>0</v>
      </c>
      <c r="EQ16" s="170">
        <v>0</v>
      </c>
      <c r="ER16" s="170">
        <v>0</v>
      </c>
      <c r="ES16" s="170">
        <v>0</v>
      </c>
      <c r="ET16" s="170">
        <v>0</v>
      </c>
      <c r="EU16" s="170">
        <v>0</v>
      </c>
      <c r="EV16" s="170">
        <v>0</v>
      </c>
      <c r="EW16" s="170">
        <v>0.97</v>
      </c>
      <c r="EX16" s="170">
        <v>1.07</v>
      </c>
      <c r="EY16" s="170">
        <v>1.29</v>
      </c>
      <c r="EZ16" s="170">
        <v>2.39</v>
      </c>
      <c r="FA16" s="170">
        <v>0</v>
      </c>
      <c r="FB16" s="170">
        <v>0</v>
      </c>
      <c r="FC16" s="170">
        <v>0</v>
      </c>
      <c r="FD16" s="170">
        <v>1.85</v>
      </c>
      <c r="FE16" s="170">
        <v>0</v>
      </c>
      <c r="FF16" s="170">
        <v>0</v>
      </c>
      <c r="FG16" s="170">
        <v>0</v>
      </c>
      <c r="FH16" s="170">
        <v>0</v>
      </c>
      <c r="FI16" s="170">
        <v>0</v>
      </c>
      <c r="FJ16" s="170">
        <v>1.58</v>
      </c>
      <c r="FK16" s="170">
        <v>2</v>
      </c>
      <c r="FL16" s="170">
        <v>0</v>
      </c>
      <c r="FM16" s="170">
        <v>0</v>
      </c>
      <c r="FN16" s="170">
        <v>0</v>
      </c>
      <c r="FO16" s="170">
        <v>4.5</v>
      </c>
      <c r="FP16" s="170">
        <v>0</v>
      </c>
      <c r="FQ16" s="170">
        <v>0</v>
      </c>
      <c r="FR16" s="170">
        <v>0</v>
      </c>
      <c r="FS16" s="170">
        <v>0</v>
      </c>
      <c r="FT16" s="170">
        <v>0</v>
      </c>
      <c r="FU16" s="170">
        <v>0</v>
      </c>
      <c r="FV16" s="170">
        <v>0</v>
      </c>
      <c r="FW16" s="170">
        <v>3.11</v>
      </c>
      <c r="FX16" s="170">
        <v>2.7</v>
      </c>
      <c r="FY16" s="170">
        <v>5.93</v>
      </c>
      <c r="FZ16" s="170">
        <v>1.1499999999999999</v>
      </c>
      <c r="GA16" s="170">
        <v>6</v>
      </c>
      <c r="GB16" s="170">
        <v>1.51</v>
      </c>
      <c r="GC16" s="170">
        <v>0</v>
      </c>
      <c r="GD16" s="170">
        <v>0</v>
      </c>
      <c r="GE16" s="170">
        <v>2.9</v>
      </c>
      <c r="GF16" s="170">
        <v>0</v>
      </c>
      <c r="GG16" s="170">
        <v>0</v>
      </c>
      <c r="GH16" s="170">
        <v>0</v>
      </c>
      <c r="GI16" s="170">
        <v>0</v>
      </c>
      <c r="GJ16" s="170">
        <v>1.01</v>
      </c>
      <c r="GK16" s="170">
        <v>0</v>
      </c>
      <c r="GL16" s="170">
        <v>0</v>
      </c>
      <c r="GM16" s="170">
        <v>1.5</v>
      </c>
      <c r="GN16" s="170">
        <v>2.2599999999999998</v>
      </c>
      <c r="GO16" s="170">
        <v>0</v>
      </c>
      <c r="GP16" s="170">
        <v>0</v>
      </c>
      <c r="GQ16" s="170">
        <v>0</v>
      </c>
      <c r="GR16" s="170">
        <v>0</v>
      </c>
      <c r="GS16" s="170">
        <v>0</v>
      </c>
      <c r="GT16" s="170">
        <v>0</v>
      </c>
      <c r="GU16" s="170">
        <v>0</v>
      </c>
      <c r="GV16" s="170">
        <v>0</v>
      </c>
      <c r="GW16" s="170">
        <v>1.61</v>
      </c>
      <c r="GX16" s="170">
        <v>0</v>
      </c>
      <c r="GY16" s="170">
        <v>0</v>
      </c>
      <c r="GZ16" s="170">
        <v>0</v>
      </c>
      <c r="HA16" s="170">
        <v>0</v>
      </c>
      <c r="HB16" s="170">
        <v>0</v>
      </c>
      <c r="HC16" s="170">
        <v>0</v>
      </c>
      <c r="HD16" s="170">
        <v>0</v>
      </c>
      <c r="HE16" s="170">
        <v>0</v>
      </c>
      <c r="HF16" s="170">
        <v>0</v>
      </c>
      <c r="HG16" s="170">
        <v>0</v>
      </c>
      <c r="HH16" s="170">
        <v>0</v>
      </c>
      <c r="HI16" s="170">
        <v>0</v>
      </c>
      <c r="HJ16" s="170">
        <v>1.07</v>
      </c>
      <c r="HK16" s="170">
        <v>3</v>
      </c>
      <c r="HL16" s="170">
        <v>1.42</v>
      </c>
      <c r="HM16" s="170">
        <v>2.29</v>
      </c>
      <c r="HN16" s="170">
        <v>1.92</v>
      </c>
      <c r="HO16" s="170">
        <v>0</v>
      </c>
      <c r="HP16" s="170">
        <v>0</v>
      </c>
      <c r="HQ16" s="170">
        <v>5.21</v>
      </c>
      <c r="HR16" s="170">
        <v>0</v>
      </c>
      <c r="HS16" s="170">
        <v>2.23</v>
      </c>
      <c r="HT16" s="170">
        <v>0</v>
      </c>
      <c r="HU16" s="170">
        <v>2.59</v>
      </c>
      <c r="HV16" s="170">
        <v>0</v>
      </c>
      <c r="HW16" s="170">
        <v>1.38</v>
      </c>
      <c r="HX16" s="170">
        <v>4.76</v>
      </c>
      <c r="HY16" s="170">
        <v>1.2</v>
      </c>
      <c r="HZ16" s="170">
        <v>2.84</v>
      </c>
      <c r="IA16" s="170">
        <v>3</v>
      </c>
      <c r="IB16" s="170">
        <v>0</v>
      </c>
      <c r="IC16" s="170">
        <v>0</v>
      </c>
      <c r="ID16" s="170">
        <v>0</v>
      </c>
      <c r="IE16" s="170">
        <v>0</v>
      </c>
      <c r="IF16" s="170">
        <v>0</v>
      </c>
      <c r="IG16" s="170">
        <v>0</v>
      </c>
      <c r="IH16" s="170">
        <v>0</v>
      </c>
      <c r="II16" s="170">
        <v>6.5</v>
      </c>
      <c r="IJ16" s="170">
        <v>0.3</v>
      </c>
      <c r="IK16" s="170">
        <v>0</v>
      </c>
      <c r="IL16" s="170">
        <v>0</v>
      </c>
      <c r="IM16" s="170">
        <v>0</v>
      </c>
      <c r="IN16" s="170">
        <v>0</v>
      </c>
      <c r="IO16" s="170">
        <v>0</v>
      </c>
      <c r="IP16" s="170">
        <v>0</v>
      </c>
      <c r="IQ16" s="170">
        <v>1</v>
      </c>
      <c r="IR16" s="170">
        <v>0</v>
      </c>
      <c r="IS16" s="170">
        <v>0</v>
      </c>
      <c r="IT16" s="170">
        <v>0</v>
      </c>
      <c r="IU16" s="170">
        <v>0</v>
      </c>
      <c r="IV16" s="170">
        <v>0</v>
      </c>
      <c r="IW16" s="170">
        <v>2.37</v>
      </c>
      <c r="IX16" s="170">
        <v>5.34</v>
      </c>
      <c r="IY16" s="170">
        <v>0</v>
      </c>
      <c r="IZ16" s="170">
        <v>1.7</v>
      </c>
      <c r="JA16" s="170">
        <v>0</v>
      </c>
      <c r="JB16" s="170">
        <v>0</v>
      </c>
      <c r="JC16" s="170">
        <v>0</v>
      </c>
      <c r="JD16" s="170">
        <v>0</v>
      </c>
      <c r="JE16" s="170">
        <v>0</v>
      </c>
      <c r="JF16" s="170">
        <v>0</v>
      </c>
      <c r="JG16" s="170">
        <v>0</v>
      </c>
      <c r="JH16" s="170">
        <v>0</v>
      </c>
      <c r="JI16" s="170">
        <v>0</v>
      </c>
      <c r="JJ16" s="170">
        <v>1.72</v>
      </c>
      <c r="JK16" s="170">
        <v>2.2599999999999998</v>
      </c>
      <c r="JL16" s="170">
        <v>2.75</v>
      </c>
      <c r="JM16" s="170">
        <v>2.75</v>
      </c>
      <c r="JN16" s="170">
        <v>5.04</v>
      </c>
      <c r="JO16" s="170">
        <v>1</v>
      </c>
      <c r="JP16" s="170">
        <v>0</v>
      </c>
      <c r="JQ16" s="170">
        <v>0</v>
      </c>
      <c r="JR16" s="170">
        <v>0</v>
      </c>
      <c r="JS16" s="170">
        <v>0</v>
      </c>
      <c r="JT16" s="170">
        <v>0</v>
      </c>
      <c r="JU16" s="170">
        <v>0</v>
      </c>
      <c r="JV16" s="170">
        <v>1.65</v>
      </c>
      <c r="JW16" s="170">
        <v>1.75</v>
      </c>
      <c r="JX16" s="170">
        <v>1.59</v>
      </c>
      <c r="JY16" s="170">
        <v>2.25</v>
      </c>
      <c r="JZ16" s="170">
        <v>2.16</v>
      </c>
      <c r="KA16" s="170">
        <v>1.69</v>
      </c>
      <c r="KB16" s="170">
        <v>1.9</v>
      </c>
      <c r="KC16" s="170">
        <v>1.72</v>
      </c>
      <c r="KD16" s="170">
        <v>2.6</v>
      </c>
      <c r="KE16" s="170">
        <v>2.54</v>
      </c>
      <c r="KF16" s="170">
        <v>3.47</v>
      </c>
      <c r="KG16" s="170">
        <v>1.96</v>
      </c>
      <c r="KH16" s="170">
        <v>0</v>
      </c>
      <c r="KI16" s="170">
        <v>1.79</v>
      </c>
      <c r="KJ16" s="170">
        <v>1.23</v>
      </c>
      <c r="KK16" s="170">
        <v>0.36</v>
      </c>
      <c r="KL16" s="170">
        <v>1.24</v>
      </c>
      <c r="KM16" s="170">
        <v>2.11</v>
      </c>
      <c r="KN16" s="170">
        <v>1.49</v>
      </c>
      <c r="KO16" s="170">
        <v>1.73</v>
      </c>
      <c r="KP16" s="170">
        <v>1.34</v>
      </c>
      <c r="KQ16" s="170">
        <v>0</v>
      </c>
      <c r="KR16" s="170">
        <v>2.58</v>
      </c>
      <c r="KS16" s="170">
        <v>3.16</v>
      </c>
      <c r="KT16" s="170">
        <v>1.72</v>
      </c>
      <c r="KU16" s="170">
        <v>2.63</v>
      </c>
      <c r="KV16" s="170">
        <v>1.79</v>
      </c>
      <c r="KW16" s="170">
        <v>2.54</v>
      </c>
      <c r="KX16" s="170">
        <v>1.78</v>
      </c>
      <c r="KY16" s="170">
        <v>0.88</v>
      </c>
      <c r="KZ16" s="170">
        <v>1.51</v>
      </c>
      <c r="LA16" s="170">
        <v>2.31</v>
      </c>
      <c r="LB16" s="170">
        <v>2.34</v>
      </c>
      <c r="LC16" s="170">
        <v>1.96</v>
      </c>
      <c r="LD16" s="170">
        <v>1.26</v>
      </c>
      <c r="LE16" s="170">
        <v>0.67</v>
      </c>
      <c r="LF16" s="170">
        <v>2.2200000000000002</v>
      </c>
      <c r="LG16" s="170">
        <v>1.93</v>
      </c>
      <c r="LH16" s="170">
        <v>2.72</v>
      </c>
      <c r="LI16" s="170">
        <v>0</v>
      </c>
      <c r="LJ16" s="170">
        <v>1.52</v>
      </c>
      <c r="LK16" s="170">
        <v>1.88</v>
      </c>
      <c r="LL16" s="170">
        <v>1.55</v>
      </c>
      <c r="LM16" s="170">
        <v>2.41</v>
      </c>
      <c r="LN16" s="170">
        <v>1.29</v>
      </c>
      <c r="LO16" s="170">
        <v>0.98</v>
      </c>
    </row>
    <row r="17" spans="1:327" ht="15" x14ac:dyDescent="0.25">
      <c r="A17" s="126" t="s">
        <v>25</v>
      </c>
      <c r="B17" s="170">
        <v>2.33</v>
      </c>
      <c r="C17" s="170">
        <v>1.38</v>
      </c>
      <c r="D17" s="170">
        <v>1.4</v>
      </c>
      <c r="E17" s="170">
        <v>1.45</v>
      </c>
      <c r="F17" s="170">
        <v>1.42</v>
      </c>
      <c r="G17" s="170">
        <v>1.41</v>
      </c>
      <c r="H17" s="170">
        <v>1.33</v>
      </c>
      <c r="I17" s="170">
        <v>1.41</v>
      </c>
      <c r="J17" s="170">
        <v>1.36</v>
      </c>
      <c r="K17" s="170">
        <v>1.55</v>
      </c>
      <c r="L17" s="170">
        <v>1.25</v>
      </c>
      <c r="M17" s="170">
        <v>1.28</v>
      </c>
      <c r="N17" s="170">
        <v>1.4</v>
      </c>
      <c r="O17" s="170">
        <v>1.29</v>
      </c>
      <c r="P17" s="170">
        <v>1.42</v>
      </c>
      <c r="Q17" s="170">
        <v>1.47</v>
      </c>
      <c r="R17" s="170">
        <v>1.38</v>
      </c>
      <c r="S17" s="170">
        <v>1.38</v>
      </c>
      <c r="T17" s="170">
        <v>1.52</v>
      </c>
      <c r="U17" s="170">
        <v>1.18</v>
      </c>
      <c r="V17" s="170">
        <v>3.7</v>
      </c>
      <c r="W17" s="170">
        <v>1.64</v>
      </c>
      <c r="X17" s="170">
        <v>2.58</v>
      </c>
      <c r="Y17" s="170">
        <v>3.71</v>
      </c>
      <c r="Z17" s="170">
        <v>4</v>
      </c>
      <c r="AA17" s="170">
        <v>5</v>
      </c>
      <c r="AB17" s="170">
        <v>7.36</v>
      </c>
      <c r="AC17" s="170">
        <v>0</v>
      </c>
      <c r="AD17" s="170">
        <v>18.86</v>
      </c>
      <c r="AE17" s="170">
        <v>0</v>
      </c>
      <c r="AF17" s="170">
        <v>0</v>
      </c>
      <c r="AG17" s="170">
        <v>0</v>
      </c>
      <c r="AH17" s="170">
        <v>0</v>
      </c>
      <c r="AI17" s="170">
        <v>19.96</v>
      </c>
      <c r="AJ17" s="170">
        <v>1.96</v>
      </c>
      <c r="AK17" s="170">
        <v>2</v>
      </c>
      <c r="AL17" s="170">
        <v>4.03</v>
      </c>
      <c r="AM17" s="170">
        <v>4</v>
      </c>
      <c r="AN17" s="170">
        <v>0</v>
      </c>
      <c r="AO17" s="170">
        <v>7.94</v>
      </c>
      <c r="AP17" s="170">
        <v>0</v>
      </c>
      <c r="AQ17" s="170">
        <v>0</v>
      </c>
      <c r="AR17" s="170">
        <v>0</v>
      </c>
      <c r="AS17" s="170">
        <v>0</v>
      </c>
      <c r="AT17" s="170">
        <v>0</v>
      </c>
      <c r="AU17" s="170">
        <v>0</v>
      </c>
      <c r="AV17" s="170">
        <v>0</v>
      </c>
      <c r="AW17" s="170">
        <v>1.41</v>
      </c>
      <c r="AX17" s="170">
        <v>2</v>
      </c>
      <c r="AY17" s="170">
        <v>5.2</v>
      </c>
      <c r="AZ17" s="170">
        <v>4</v>
      </c>
      <c r="BA17" s="170">
        <v>0</v>
      </c>
      <c r="BB17" s="170">
        <v>12</v>
      </c>
      <c r="BC17" s="170">
        <v>0</v>
      </c>
      <c r="BD17" s="170">
        <v>8.01</v>
      </c>
      <c r="BE17" s="170">
        <v>10</v>
      </c>
      <c r="BF17" s="170">
        <v>0</v>
      </c>
      <c r="BG17" s="170">
        <v>18.149999999999999</v>
      </c>
      <c r="BH17" s="170">
        <v>0</v>
      </c>
      <c r="BI17" s="170">
        <v>20</v>
      </c>
      <c r="BJ17" s="170">
        <v>2.65</v>
      </c>
      <c r="BK17" s="170">
        <v>10</v>
      </c>
      <c r="BL17" s="170">
        <v>0</v>
      </c>
      <c r="BM17" s="170">
        <v>0</v>
      </c>
      <c r="BN17" s="170">
        <v>5</v>
      </c>
      <c r="BO17" s="170">
        <v>10.51</v>
      </c>
      <c r="BP17" s="170">
        <v>0</v>
      </c>
      <c r="BQ17" s="170">
        <v>0</v>
      </c>
      <c r="BR17" s="170">
        <v>0</v>
      </c>
      <c r="BS17" s="170">
        <v>0</v>
      </c>
      <c r="BT17" s="170">
        <v>0</v>
      </c>
      <c r="BU17" s="170">
        <v>0</v>
      </c>
      <c r="BV17" s="170">
        <v>0</v>
      </c>
      <c r="BW17" s="170">
        <v>1.1499999999999999</v>
      </c>
      <c r="BX17" s="170">
        <v>0</v>
      </c>
      <c r="BY17" s="170">
        <v>0</v>
      </c>
      <c r="BZ17" s="170">
        <v>0</v>
      </c>
      <c r="CA17" s="170">
        <v>0</v>
      </c>
      <c r="CB17" s="170">
        <v>0</v>
      </c>
      <c r="CC17" s="170">
        <v>0</v>
      </c>
      <c r="CD17" s="170">
        <v>0</v>
      </c>
      <c r="CE17" s="170">
        <v>0</v>
      </c>
      <c r="CF17" s="170">
        <v>0</v>
      </c>
      <c r="CG17" s="170">
        <v>0</v>
      </c>
      <c r="CH17" s="170">
        <v>0</v>
      </c>
      <c r="CI17" s="170">
        <v>0</v>
      </c>
      <c r="CJ17" s="170">
        <v>0</v>
      </c>
      <c r="CK17" s="170">
        <v>0</v>
      </c>
      <c r="CL17" s="170">
        <v>0</v>
      </c>
      <c r="CM17" s="170">
        <v>0</v>
      </c>
      <c r="CN17" s="170">
        <v>0</v>
      </c>
      <c r="CO17" s="170">
        <v>0</v>
      </c>
      <c r="CP17" s="170">
        <v>0</v>
      </c>
      <c r="CQ17" s="170">
        <v>0</v>
      </c>
      <c r="CR17" s="170">
        <v>0</v>
      </c>
      <c r="CS17" s="170">
        <v>0</v>
      </c>
      <c r="CT17" s="170">
        <v>0</v>
      </c>
      <c r="CU17" s="170">
        <v>0</v>
      </c>
      <c r="CV17" s="170">
        <v>0</v>
      </c>
      <c r="CW17" s="170">
        <v>1.4</v>
      </c>
      <c r="CX17" s="170">
        <v>0</v>
      </c>
      <c r="CY17" s="170">
        <v>0</v>
      </c>
      <c r="CZ17" s="170">
        <v>0</v>
      </c>
      <c r="DA17" s="170">
        <v>5</v>
      </c>
      <c r="DB17" s="170">
        <v>0</v>
      </c>
      <c r="DC17" s="170">
        <v>0</v>
      </c>
      <c r="DD17" s="170">
        <v>8</v>
      </c>
      <c r="DE17" s="170">
        <v>10</v>
      </c>
      <c r="DF17" s="170">
        <v>0</v>
      </c>
      <c r="DG17" s="170">
        <v>0</v>
      </c>
      <c r="DH17" s="170">
        <v>0</v>
      </c>
      <c r="DI17" s="170">
        <v>0</v>
      </c>
      <c r="DJ17" s="170">
        <v>1.19</v>
      </c>
      <c r="DK17" s="170">
        <v>0</v>
      </c>
      <c r="DL17" s="170">
        <v>4.1500000000000004</v>
      </c>
      <c r="DM17" s="170">
        <v>0</v>
      </c>
      <c r="DN17" s="170">
        <v>0</v>
      </c>
      <c r="DO17" s="170">
        <v>6</v>
      </c>
      <c r="DP17" s="170">
        <v>0</v>
      </c>
      <c r="DQ17" s="170">
        <v>0</v>
      </c>
      <c r="DR17" s="170">
        <v>0</v>
      </c>
      <c r="DS17" s="170">
        <v>0</v>
      </c>
      <c r="DT17" s="170">
        <v>0</v>
      </c>
      <c r="DU17" s="170">
        <v>0</v>
      </c>
      <c r="DV17" s="170">
        <v>0</v>
      </c>
      <c r="DW17" s="170">
        <v>2.31</v>
      </c>
      <c r="DX17" s="170">
        <v>3.06</v>
      </c>
      <c r="DY17" s="170">
        <v>3.95</v>
      </c>
      <c r="DZ17" s="170">
        <v>6.7</v>
      </c>
      <c r="EA17" s="170">
        <v>5.01</v>
      </c>
      <c r="EB17" s="170">
        <v>6.31</v>
      </c>
      <c r="EC17" s="170">
        <v>7.66</v>
      </c>
      <c r="ED17" s="170">
        <v>8</v>
      </c>
      <c r="EE17" s="170">
        <v>11.18</v>
      </c>
      <c r="EF17" s="170">
        <v>12</v>
      </c>
      <c r="EG17" s="170">
        <v>0</v>
      </c>
      <c r="EH17" s="170">
        <v>0</v>
      </c>
      <c r="EI17" s="170">
        <v>0</v>
      </c>
      <c r="EJ17" s="170">
        <v>1.52</v>
      </c>
      <c r="EK17" s="170">
        <v>0</v>
      </c>
      <c r="EL17" s="170">
        <v>6.55</v>
      </c>
      <c r="EM17" s="170">
        <v>4.01</v>
      </c>
      <c r="EN17" s="170">
        <v>0</v>
      </c>
      <c r="EO17" s="170">
        <v>0</v>
      </c>
      <c r="EP17" s="170">
        <v>0</v>
      </c>
      <c r="EQ17" s="170">
        <v>0</v>
      </c>
      <c r="ER17" s="170">
        <v>0</v>
      </c>
      <c r="ES17" s="170">
        <v>0</v>
      </c>
      <c r="ET17" s="170">
        <v>0</v>
      </c>
      <c r="EU17" s="170">
        <v>0</v>
      </c>
      <c r="EV17" s="170">
        <v>0</v>
      </c>
      <c r="EW17" s="170">
        <v>1.19</v>
      </c>
      <c r="EX17" s="170">
        <v>2</v>
      </c>
      <c r="EY17" s="170">
        <v>3</v>
      </c>
      <c r="EZ17" s="170">
        <v>5.0599999999999996</v>
      </c>
      <c r="FA17" s="170">
        <v>0</v>
      </c>
      <c r="FB17" s="170">
        <v>0</v>
      </c>
      <c r="FC17" s="170">
        <v>0</v>
      </c>
      <c r="FD17" s="170">
        <v>8</v>
      </c>
      <c r="FE17" s="170">
        <v>0</v>
      </c>
      <c r="FF17" s="170">
        <v>0</v>
      </c>
      <c r="FG17" s="170">
        <v>0</v>
      </c>
      <c r="FH17" s="170">
        <v>0</v>
      </c>
      <c r="FI17" s="170">
        <v>0</v>
      </c>
      <c r="FJ17" s="170">
        <v>1.99</v>
      </c>
      <c r="FK17" s="170">
        <v>2</v>
      </c>
      <c r="FL17" s="170">
        <v>0</v>
      </c>
      <c r="FM17" s="170">
        <v>0</v>
      </c>
      <c r="FN17" s="170">
        <v>0</v>
      </c>
      <c r="FO17" s="170">
        <v>18</v>
      </c>
      <c r="FP17" s="170">
        <v>0</v>
      </c>
      <c r="FQ17" s="170">
        <v>0</v>
      </c>
      <c r="FR17" s="170">
        <v>0</v>
      </c>
      <c r="FS17" s="170">
        <v>0</v>
      </c>
      <c r="FT17" s="170">
        <v>0</v>
      </c>
      <c r="FU17" s="170">
        <v>0</v>
      </c>
      <c r="FV17" s="170">
        <v>0</v>
      </c>
      <c r="FW17" s="170">
        <v>2.72</v>
      </c>
      <c r="FX17" s="170">
        <v>3.48</v>
      </c>
      <c r="FY17" s="170">
        <v>8.0299999999999994</v>
      </c>
      <c r="FZ17" s="170">
        <v>4</v>
      </c>
      <c r="GA17" s="170">
        <v>10</v>
      </c>
      <c r="GB17" s="170">
        <v>6</v>
      </c>
      <c r="GC17" s="170">
        <v>0</v>
      </c>
      <c r="GD17" s="170">
        <v>0</v>
      </c>
      <c r="GE17" s="170">
        <v>10</v>
      </c>
      <c r="GF17" s="170">
        <v>0</v>
      </c>
      <c r="GG17" s="170">
        <v>0</v>
      </c>
      <c r="GH17" s="170">
        <v>0</v>
      </c>
      <c r="GI17" s="170">
        <v>0</v>
      </c>
      <c r="GJ17" s="170">
        <v>1.37</v>
      </c>
      <c r="GK17" s="170">
        <v>0</v>
      </c>
      <c r="GL17" s="170">
        <v>0</v>
      </c>
      <c r="GM17" s="170">
        <v>4</v>
      </c>
      <c r="GN17" s="170">
        <v>5</v>
      </c>
      <c r="GO17" s="170">
        <v>0</v>
      </c>
      <c r="GP17" s="170">
        <v>0</v>
      </c>
      <c r="GQ17" s="170">
        <v>0</v>
      </c>
      <c r="GR17" s="170">
        <v>0</v>
      </c>
      <c r="GS17" s="170">
        <v>0</v>
      </c>
      <c r="GT17" s="170">
        <v>0</v>
      </c>
      <c r="GU17" s="170">
        <v>0</v>
      </c>
      <c r="GV17" s="170">
        <v>0</v>
      </c>
      <c r="GW17" s="170">
        <v>1.95</v>
      </c>
      <c r="GX17" s="170">
        <v>0</v>
      </c>
      <c r="GY17" s="170">
        <v>0</v>
      </c>
      <c r="GZ17" s="170">
        <v>0</v>
      </c>
      <c r="HA17" s="170">
        <v>0</v>
      </c>
      <c r="HB17" s="170">
        <v>0</v>
      </c>
      <c r="HC17" s="170">
        <v>0</v>
      </c>
      <c r="HD17" s="170">
        <v>0</v>
      </c>
      <c r="HE17" s="170">
        <v>0</v>
      </c>
      <c r="HF17" s="170">
        <v>0</v>
      </c>
      <c r="HG17" s="170">
        <v>0</v>
      </c>
      <c r="HH17" s="170">
        <v>0</v>
      </c>
      <c r="HI17" s="170">
        <v>0</v>
      </c>
      <c r="HJ17" s="170">
        <v>1.1599999999999999</v>
      </c>
      <c r="HK17" s="170">
        <v>6</v>
      </c>
      <c r="HL17" s="170">
        <v>3.26</v>
      </c>
      <c r="HM17" s="170">
        <v>5.0599999999999996</v>
      </c>
      <c r="HN17" s="170">
        <v>5.43</v>
      </c>
      <c r="HO17" s="170">
        <v>0</v>
      </c>
      <c r="HP17" s="170">
        <v>0</v>
      </c>
      <c r="HQ17" s="170">
        <v>20.420000000000002</v>
      </c>
      <c r="HR17" s="170">
        <v>0</v>
      </c>
      <c r="HS17" s="170">
        <v>12</v>
      </c>
      <c r="HT17" s="170">
        <v>0</v>
      </c>
      <c r="HU17" s="170">
        <v>18</v>
      </c>
      <c r="HV17" s="170">
        <v>0</v>
      </c>
      <c r="HW17" s="170">
        <v>1.21</v>
      </c>
      <c r="HX17" s="170">
        <v>4</v>
      </c>
      <c r="HY17" s="170">
        <v>6</v>
      </c>
      <c r="HZ17" s="170">
        <v>5.65</v>
      </c>
      <c r="IA17" s="170">
        <v>15</v>
      </c>
      <c r="IB17" s="170">
        <v>0</v>
      </c>
      <c r="IC17" s="170">
        <v>0</v>
      </c>
      <c r="ID17" s="170">
        <v>0</v>
      </c>
      <c r="IE17" s="170">
        <v>0</v>
      </c>
      <c r="IF17" s="170">
        <v>0</v>
      </c>
      <c r="IG17" s="170">
        <v>0</v>
      </c>
      <c r="IH17" s="170">
        <v>0</v>
      </c>
      <c r="II17" s="170">
        <v>40</v>
      </c>
      <c r="IJ17" s="170">
        <v>1</v>
      </c>
      <c r="IK17" s="170">
        <v>0</v>
      </c>
      <c r="IL17" s="170">
        <v>0</v>
      </c>
      <c r="IM17" s="170">
        <v>0</v>
      </c>
      <c r="IN17" s="170">
        <v>0</v>
      </c>
      <c r="IO17" s="170">
        <v>0</v>
      </c>
      <c r="IP17" s="170">
        <v>0</v>
      </c>
      <c r="IQ17" s="170">
        <v>8</v>
      </c>
      <c r="IR17" s="170">
        <v>0</v>
      </c>
      <c r="IS17" s="170">
        <v>0</v>
      </c>
      <c r="IT17" s="170">
        <v>0</v>
      </c>
      <c r="IU17" s="170">
        <v>0</v>
      </c>
      <c r="IV17" s="170">
        <v>0</v>
      </c>
      <c r="IW17" s="170">
        <v>1.74</v>
      </c>
      <c r="IX17" s="170">
        <v>6.19</v>
      </c>
      <c r="IY17" s="170">
        <v>0</v>
      </c>
      <c r="IZ17" s="170">
        <v>3.99</v>
      </c>
      <c r="JA17" s="170">
        <v>0</v>
      </c>
      <c r="JB17" s="170">
        <v>0</v>
      </c>
      <c r="JC17" s="170">
        <v>0</v>
      </c>
      <c r="JD17" s="170">
        <v>0</v>
      </c>
      <c r="JE17" s="170">
        <v>0</v>
      </c>
      <c r="JF17" s="170">
        <v>0</v>
      </c>
      <c r="JG17" s="170">
        <v>0</v>
      </c>
      <c r="JH17" s="170">
        <v>0</v>
      </c>
      <c r="JI17" s="170">
        <v>0</v>
      </c>
      <c r="JJ17" s="170">
        <v>1.67</v>
      </c>
      <c r="JK17" s="170">
        <v>2.65</v>
      </c>
      <c r="JL17" s="170">
        <v>3.99</v>
      </c>
      <c r="JM17" s="170">
        <v>6.65</v>
      </c>
      <c r="JN17" s="170">
        <v>5</v>
      </c>
      <c r="JO17" s="170">
        <v>6</v>
      </c>
      <c r="JP17" s="170">
        <v>0</v>
      </c>
      <c r="JQ17" s="170">
        <v>0</v>
      </c>
      <c r="JR17" s="170">
        <v>0</v>
      </c>
      <c r="JS17" s="170">
        <v>0</v>
      </c>
      <c r="JT17" s="170">
        <v>0</v>
      </c>
      <c r="JU17" s="170">
        <v>0</v>
      </c>
      <c r="JV17" s="170">
        <v>27.5</v>
      </c>
      <c r="JW17" s="170">
        <v>1.96</v>
      </c>
      <c r="JX17" s="170">
        <v>2.63</v>
      </c>
      <c r="JY17" s="170">
        <v>4.3099999999999996</v>
      </c>
      <c r="JZ17" s="170">
        <v>4</v>
      </c>
      <c r="KA17" s="170">
        <v>6.03</v>
      </c>
      <c r="KB17" s="170">
        <v>7.46</v>
      </c>
      <c r="KC17" s="170">
        <v>7</v>
      </c>
      <c r="KD17" s="170">
        <v>10.43</v>
      </c>
      <c r="KE17" s="170">
        <v>14.36</v>
      </c>
      <c r="KF17" s="170">
        <v>16.440000000000001</v>
      </c>
      <c r="KG17" s="170">
        <v>21.5</v>
      </c>
      <c r="KH17" s="170">
        <v>0</v>
      </c>
      <c r="KI17" s="170">
        <v>24.66</v>
      </c>
      <c r="KJ17" s="170">
        <v>3.74</v>
      </c>
      <c r="KK17" s="170">
        <v>7.16</v>
      </c>
      <c r="KL17" s="170">
        <v>1.79</v>
      </c>
      <c r="KM17" s="170">
        <v>5.57</v>
      </c>
      <c r="KN17" s="170">
        <v>2</v>
      </c>
      <c r="KO17" s="170">
        <v>5.23</v>
      </c>
      <c r="KP17" s="170">
        <v>1.53</v>
      </c>
      <c r="KQ17" s="170">
        <v>0</v>
      </c>
      <c r="KR17" s="170">
        <v>1.24</v>
      </c>
      <c r="KS17" s="170">
        <v>5.65</v>
      </c>
      <c r="KT17" s="170">
        <v>1.48</v>
      </c>
      <c r="KU17" s="170">
        <v>3.85</v>
      </c>
      <c r="KV17" s="170">
        <v>2.0099999999999998</v>
      </c>
      <c r="KW17" s="170">
        <v>6.39</v>
      </c>
      <c r="KX17" s="170">
        <v>3.43</v>
      </c>
      <c r="KY17" s="170">
        <v>12.17</v>
      </c>
      <c r="KZ17" s="170">
        <v>1.52</v>
      </c>
      <c r="LA17" s="170">
        <v>1.55</v>
      </c>
      <c r="LB17" s="170">
        <v>1.33</v>
      </c>
      <c r="LC17" s="170">
        <v>1.04</v>
      </c>
      <c r="LD17" s="170">
        <v>2.83</v>
      </c>
      <c r="LE17" s="170">
        <v>2.6</v>
      </c>
      <c r="LF17" s="170">
        <v>3.42</v>
      </c>
      <c r="LG17" s="170">
        <v>1.1299999999999999</v>
      </c>
      <c r="LH17" s="170">
        <v>1.03</v>
      </c>
      <c r="LI17" s="170">
        <v>0</v>
      </c>
      <c r="LJ17" s="170">
        <v>6.5</v>
      </c>
      <c r="LK17" s="170">
        <v>1.0900000000000001</v>
      </c>
      <c r="LL17" s="170">
        <v>1.3</v>
      </c>
      <c r="LM17" s="170">
        <v>1.34</v>
      </c>
      <c r="LN17" s="170">
        <v>1.42</v>
      </c>
      <c r="LO17" s="170">
        <v>12.07</v>
      </c>
    </row>
    <row r="18" spans="1:327" ht="15" x14ac:dyDescent="0.25">
      <c r="A18" s="126" t="s">
        <v>48</v>
      </c>
      <c r="B18" s="170">
        <v>18221560</v>
      </c>
      <c r="C18" s="170">
        <v>12122960</v>
      </c>
      <c r="D18" s="170">
        <v>8992460</v>
      </c>
      <c r="E18" s="170">
        <v>1801674</v>
      </c>
      <c r="F18" s="170">
        <v>4293669</v>
      </c>
      <c r="G18" s="170">
        <v>4063719</v>
      </c>
      <c r="H18" s="170">
        <v>2186242</v>
      </c>
      <c r="I18" s="170">
        <v>482633</v>
      </c>
      <c r="J18" s="170">
        <v>6547348</v>
      </c>
      <c r="K18" s="170">
        <v>519230</v>
      </c>
      <c r="L18" s="170">
        <v>1431975</v>
      </c>
      <c r="M18" s="170">
        <v>3469540</v>
      </c>
      <c r="N18" s="170">
        <v>3415232</v>
      </c>
      <c r="O18" s="170">
        <v>90630</v>
      </c>
      <c r="P18" s="170">
        <v>3762745</v>
      </c>
      <c r="Q18" s="170">
        <v>317786</v>
      </c>
      <c r="R18" s="170">
        <v>1454212</v>
      </c>
      <c r="S18" s="170">
        <v>1789553</v>
      </c>
      <c r="T18" s="170">
        <v>1057962</v>
      </c>
      <c r="U18" s="170">
        <v>88519</v>
      </c>
      <c r="V18" s="170">
        <v>3932425</v>
      </c>
      <c r="W18" s="170">
        <v>424688</v>
      </c>
      <c r="X18" s="170">
        <v>56898</v>
      </c>
      <c r="Y18" s="170">
        <v>105007</v>
      </c>
      <c r="Z18" s="170">
        <v>3844</v>
      </c>
      <c r="AA18" s="170">
        <v>30565</v>
      </c>
      <c r="AB18" s="170">
        <v>20897</v>
      </c>
      <c r="AC18" s="170">
        <v>0</v>
      </c>
      <c r="AD18" s="170">
        <v>18525</v>
      </c>
      <c r="AE18" s="170">
        <v>0</v>
      </c>
      <c r="AF18" s="170">
        <v>0</v>
      </c>
      <c r="AG18" s="170">
        <v>0</v>
      </c>
      <c r="AH18" s="170">
        <v>0</v>
      </c>
      <c r="AI18" s="170">
        <v>1070</v>
      </c>
      <c r="AJ18" s="170">
        <v>647462</v>
      </c>
      <c r="AK18" s="170">
        <v>5183</v>
      </c>
      <c r="AL18" s="170">
        <v>110718</v>
      </c>
      <c r="AM18" s="170">
        <v>4530</v>
      </c>
      <c r="AN18" s="170">
        <v>0</v>
      </c>
      <c r="AO18" s="170">
        <v>42873</v>
      </c>
      <c r="AP18" s="170">
        <v>0</v>
      </c>
      <c r="AQ18" s="170">
        <v>0</v>
      </c>
      <c r="AR18" s="170">
        <v>0</v>
      </c>
      <c r="AS18" s="170">
        <v>0</v>
      </c>
      <c r="AT18" s="170">
        <v>0</v>
      </c>
      <c r="AU18" s="170">
        <v>0</v>
      </c>
      <c r="AV18" s="170">
        <v>0</v>
      </c>
      <c r="AW18" s="170">
        <v>56986</v>
      </c>
      <c r="AX18" s="170">
        <v>12692</v>
      </c>
      <c r="AY18" s="170">
        <v>9771</v>
      </c>
      <c r="AZ18" s="170">
        <v>12009</v>
      </c>
      <c r="BA18" s="170">
        <v>0</v>
      </c>
      <c r="BB18" s="170">
        <v>1083</v>
      </c>
      <c r="BC18" s="170">
        <v>0</v>
      </c>
      <c r="BD18" s="170">
        <v>16011</v>
      </c>
      <c r="BE18" s="170">
        <v>22758</v>
      </c>
      <c r="BF18" s="170">
        <v>0</v>
      </c>
      <c r="BG18" s="170">
        <v>35833</v>
      </c>
      <c r="BH18" s="170">
        <v>0</v>
      </c>
      <c r="BI18" s="170">
        <v>7280</v>
      </c>
      <c r="BJ18" s="170">
        <v>25773</v>
      </c>
      <c r="BK18" s="170">
        <v>4530</v>
      </c>
      <c r="BL18" s="170">
        <v>0</v>
      </c>
      <c r="BM18" s="170">
        <v>0</v>
      </c>
      <c r="BN18" s="170">
        <v>3066</v>
      </c>
      <c r="BO18" s="170">
        <v>8029</v>
      </c>
      <c r="BP18" s="170">
        <v>0</v>
      </c>
      <c r="BQ18" s="170">
        <v>0</v>
      </c>
      <c r="BR18" s="170">
        <v>0</v>
      </c>
      <c r="BS18" s="170">
        <v>0</v>
      </c>
      <c r="BT18" s="170">
        <v>0</v>
      </c>
      <c r="BU18" s="170">
        <v>0</v>
      </c>
      <c r="BV18" s="170">
        <v>0</v>
      </c>
      <c r="BW18" s="170">
        <v>48282</v>
      </c>
      <c r="BX18" s="170">
        <v>0</v>
      </c>
      <c r="BY18" s="170">
        <v>0</v>
      </c>
      <c r="BZ18" s="170">
        <v>0</v>
      </c>
      <c r="CA18" s="170">
        <v>0</v>
      </c>
      <c r="CB18" s="170">
        <v>0</v>
      </c>
      <c r="CC18" s="170">
        <v>0</v>
      </c>
      <c r="CD18" s="170">
        <v>0</v>
      </c>
      <c r="CE18" s="170">
        <v>0</v>
      </c>
      <c r="CF18" s="170">
        <v>0</v>
      </c>
      <c r="CG18" s="170">
        <v>0</v>
      </c>
      <c r="CH18" s="170">
        <v>0</v>
      </c>
      <c r="CI18" s="170">
        <v>0</v>
      </c>
      <c r="CJ18" s="170">
        <v>0</v>
      </c>
      <c r="CK18" s="170">
        <v>0</v>
      </c>
      <c r="CL18" s="170">
        <v>0</v>
      </c>
      <c r="CM18" s="170">
        <v>0</v>
      </c>
      <c r="CN18" s="170">
        <v>0</v>
      </c>
      <c r="CO18" s="170">
        <v>0</v>
      </c>
      <c r="CP18" s="170">
        <v>0</v>
      </c>
      <c r="CQ18" s="170">
        <v>0</v>
      </c>
      <c r="CR18" s="170">
        <v>0</v>
      </c>
      <c r="CS18" s="170">
        <v>0</v>
      </c>
      <c r="CT18" s="170">
        <v>0</v>
      </c>
      <c r="CU18" s="170">
        <v>0</v>
      </c>
      <c r="CV18" s="170">
        <v>0</v>
      </c>
      <c r="CW18" s="170">
        <v>30905</v>
      </c>
      <c r="CX18" s="170">
        <v>0</v>
      </c>
      <c r="CY18" s="170">
        <v>0</v>
      </c>
      <c r="CZ18" s="170">
        <v>0</v>
      </c>
      <c r="DA18" s="170">
        <v>11246</v>
      </c>
      <c r="DB18" s="170">
        <v>0</v>
      </c>
      <c r="DC18" s="170">
        <v>0</v>
      </c>
      <c r="DD18" s="170">
        <v>2892</v>
      </c>
      <c r="DE18" s="170">
        <v>11276</v>
      </c>
      <c r="DF18" s="170">
        <v>0</v>
      </c>
      <c r="DG18" s="170">
        <v>0</v>
      </c>
      <c r="DH18" s="170">
        <v>0</v>
      </c>
      <c r="DI18" s="170">
        <v>0</v>
      </c>
      <c r="DJ18" s="170">
        <v>35562</v>
      </c>
      <c r="DK18" s="170">
        <v>0</v>
      </c>
      <c r="DL18" s="170">
        <v>42942</v>
      </c>
      <c r="DM18" s="170">
        <v>0</v>
      </c>
      <c r="DN18" s="170">
        <v>0</v>
      </c>
      <c r="DO18" s="170">
        <v>13222</v>
      </c>
      <c r="DP18" s="170">
        <v>0</v>
      </c>
      <c r="DQ18" s="170">
        <v>0</v>
      </c>
      <c r="DR18" s="170">
        <v>0</v>
      </c>
      <c r="DS18" s="170">
        <v>0</v>
      </c>
      <c r="DT18" s="170">
        <v>0</v>
      </c>
      <c r="DU18" s="170">
        <v>0</v>
      </c>
      <c r="DV18" s="170">
        <v>0</v>
      </c>
      <c r="DW18" s="170">
        <v>133352</v>
      </c>
      <c r="DX18" s="170">
        <v>17064</v>
      </c>
      <c r="DY18" s="170">
        <v>4002</v>
      </c>
      <c r="DZ18" s="170">
        <v>16431</v>
      </c>
      <c r="EA18" s="170">
        <v>28996</v>
      </c>
      <c r="EB18" s="170">
        <v>80795</v>
      </c>
      <c r="EC18" s="170">
        <v>44759</v>
      </c>
      <c r="ED18" s="170">
        <v>2838</v>
      </c>
      <c r="EE18" s="170">
        <v>69223</v>
      </c>
      <c r="EF18" s="170">
        <v>19595</v>
      </c>
      <c r="EG18" s="170">
        <v>0</v>
      </c>
      <c r="EH18" s="170">
        <v>0</v>
      </c>
      <c r="EI18" s="170">
        <v>0</v>
      </c>
      <c r="EJ18" s="170">
        <v>133102</v>
      </c>
      <c r="EK18" s="170">
        <v>0</v>
      </c>
      <c r="EL18" s="170">
        <v>19674</v>
      </c>
      <c r="EM18" s="170">
        <v>10234</v>
      </c>
      <c r="EN18" s="170">
        <v>0</v>
      </c>
      <c r="EO18" s="170">
        <v>0</v>
      </c>
      <c r="EP18" s="170">
        <v>0</v>
      </c>
      <c r="EQ18" s="170">
        <v>0</v>
      </c>
      <c r="ER18" s="170">
        <v>0</v>
      </c>
      <c r="ES18" s="170">
        <v>0</v>
      </c>
      <c r="ET18" s="170">
        <v>0</v>
      </c>
      <c r="EU18" s="170">
        <v>0</v>
      </c>
      <c r="EV18" s="170">
        <v>0</v>
      </c>
      <c r="EW18" s="170">
        <v>145015</v>
      </c>
      <c r="EX18" s="170">
        <v>14580</v>
      </c>
      <c r="EY18" s="170">
        <v>10576</v>
      </c>
      <c r="EZ18" s="170">
        <v>6855</v>
      </c>
      <c r="FA18" s="170">
        <v>0</v>
      </c>
      <c r="FB18" s="170">
        <v>0</v>
      </c>
      <c r="FC18" s="170">
        <v>0</v>
      </c>
      <c r="FD18" s="170">
        <v>4493</v>
      </c>
      <c r="FE18" s="170">
        <v>0</v>
      </c>
      <c r="FF18" s="170">
        <v>0</v>
      </c>
      <c r="FG18" s="170">
        <v>0</v>
      </c>
      <c r="FH18" s="170">
        <v>0</v>
      </c>
      <c r="FI18" s="170">
        <v>0</v>
      </c>
      <c r="FJ18" s="170">
        <v>69798</v>
      </c>
      <c r="FK18" s="170">
        <v>6743</v>
      </c>
      <c r="FL18" s="170">
        <v>0</v>
      </c>
      <c r="FM18" s="170">
        <v>0</v>
      </c>
      <c r="FN18" s="170">
        <v>0</v>
      </c>
      <c r="FO18" s="170">
        <v>13609</v>
      </c>
      <c r="FP18" s="170">
        <v>0</v>
      </c>
      <c r="FQ18" s="170">
        <v>0</v>
      </c>
      <c r="FR18" s="170">
        <v>0</v>
      </c>
      <c r="FS18" s="170">
        <v>0</v>
      </c>
      <c r="FT18" s="170">
        <v>0</v>
      </c>
      <c r="FU18" s="170">
        <v>0</v>
      </c>
      <c r="FV18" s="170">
        <v>0</v>
      </c>
      <c r="FW18" s="170">
        <v>54172</v>
      </c>
      <c r="FX18" s="170">
        <v>51459</v>
      </c>
      <c r="FY18" s="170">
        <v>19170</v>
      </c>
      <c r="FZ18" s="170">
        <v>13545</v>
      </c>
      <c r="GA18" s="170">
        <v>5130</v>
      </c>
      <c r="GB18" s="170">
        <v>16431</v>
      </c>
      <c r="GC18" s="170">
        <v>0</v>
      </c>
      <c r="GD18" s="170">
        <v>0</v>
      </c>
      <c r="GE18" s="170">
        <v>5976</v>
      </c>
      <c r="GF18" s="170">
        <v>0</v>
      </c>
      <c r="GG18" s="170">
        <v>0</v>
      </c>
      <c r="GH18" s="170">
        <v>0</v>
      </c>
      <c r="GI18" s="170">
        <v>0</v>
      </c>
      <c r="GJ18" s="170">
        <v>61247</v>
      </c>
      <c r="GK18" s="170">
        <v>0</v>
      </c>
      <c r="GL18" s="170">
        <v>0</v>
      </c>
      <c r="GM18" s="170">
        <v>10172</v>
      </c>
      <c r="GN18" s="170">
        <v>13681</v>
      </c>
      <c r="GO18" s="170">
        <v>0</v>
      </c>
      <c r="GP18" s="170">
        <v>0</v>
      </c>
      <c r="GQ18" s="170">
        <v>0</v>
      </c>
      <c r="GR18" s="170">
        <v>0</v>
      </c>
      <c r="GS18" s="170">
        <v>0</v>
      </c>
      <c r="GT18" s="170">
        <v>0</v>
      </c>
      <c r="GU18" s="170">
        <v>0</v>
      </c>
      <c r="GV18" s="170">
        <v>0</v>
      </c>
      <c r="GW18" s="170">
        <v>17605</v>
      </c>
      <c r="GX18" s="170">
        <v>0</v>
      </c>
      <c r="GY18" s="170">
        <v>0</v>
      </c>
      <c r="GZ18" s="170">
        <v>0</v>
      </c>
      <c r="HA18" s="170">
        <v>0</v>
      </c>
      <c r="HB18" s="170">
        <v>0</v>
      </c>
      <c r="HC18" s="170">
        <v>0</v>
      </c>
      <c r="HD18" s="170">
        <v>0</v>
      </c>
      <c r="HE18" s="170">
        <v>0</v>
      </c>
      <c r="HF18" s="170">
        <v>0</v>
      </c>
      <c r="HG18" s="170">
        <v>0</v>
      </c>
      <c r="HH18" s="170">
        <v>0</v>
      </c>
      <c r="HI18" s="170">
        <v>0</v>
      </c>
      <c r="HJ18" s="170">
        <v>521777</v>
      </c>
      <c r="HK18" s="170">
        <v>6733</v>
      </c>
      <c r="HL18" s="170">
        <v>57150</v>
      </c>
      <c r="HM18" s="170">
        <v>47412</v>
      </c>
      <c r="HN18" s="170">
        <v>64552</v>
      </c>
      <c r="HO18" s="170">
        <v>0</v>
      </c>
      <c r="HP18" s="170">
        <v>0</v>
      </c>
      <c r="HQ18" s="170">
        <v>15003</v>
      </c>
      <c r="HR18" s="170">
        <v>0</v>
      </c>
      <c r="HS18" s="170">
        <v>10570</v>
      </c>
      <c r="HT18" s="170">
        <v>0</v>
      </c>
      <c r="HU18" s="170">
        <v>5801</v>
      </c>
      <c r="HV18" s="170">
        <v>0</v>
      </c>
      <c r="HW18" s="170">
        <v>116751</v>
      </c>
      <c r="HX18" s="170">
        <v>9661</v>
      </c>
      <c r="HY18" s="170">
        <v>7438</v>
      </c>
      <c r="HZ18" s="170">
        <v>20916</v>
      </c>
      <c r="IA18" s="170">
        <v>7139</v>
      </c>
      <c r="IB18" s="170">
        <v>0</v>
      </c>
      <c r="IC18" s="170">
        <v>0</v>
      </c>
      <c r="ID18" s="170">
        <v>0</v>
      </c>
      <c r="IE18" s="170">
        <v>0</v>
      </c>
      <c r="IF18" s="170">
        <v>0</v>
      </c>
      <c r="IG18" s="170">
        <v>0</v>
      </c>
      <c r="IH18" s="170">
        <v>0</v>
      </c>
      <c r="II18" s="170">
        <v>1988</v>
      </c>
      <c r="IJ18" s="170">
        <v>8085</v>
      </c>
      <c r="IK18" s="170">
        <v>0</v>
      </c>
      <c r="IL18" s="170">
        <v>0</v>
      </c>
      <c r="IM18" s="170">
        <v>0</v>
      </c>
      <c r="IN18" s="170">
        <v>0</v>
      </c>
      <c r="IO18" s="170">
        <v>0</v>
      </c>
      <c r="IP18" s="170">
        <v>0</v>
      </c>
      <c r="IQ18" s="170">
        <v>1983</v>
      </c>
      <c r="IR18" s="170">
        <v>0</v>
      </c>
      <c r="IS18" s="170">
        <v>0</v>
      </c>
      <c r="IT18" s="170">
        <v>0</v>
      </c>
      <c r="IU18" s="170">
        <v>0</v>
      </c>
      <c r="IV18" s="170">
        <v>0</v>
      </c>
      <c r="IW18" s="170">
        <v>104439</v>
      </c>
      <c r="IX18" s="170">
        <v>14386</v>
      </c>
      <c r="IY18" s="170">
        <v>0</v>
      </c>
      <c r="IZ18" s="170">
        <v>6514</v>
      </c>
      <c r="JA18" s="170">
        <v>0</v>
      </c>
      <c r="JB18" s="170">
        <v>0</v>
      </c>
      <c r="JC18" s="170">
        <v>0</v>
      </c>
      <c r="JD18" s="170">
        <v>0</v>
      </c>
      <c r="JE18" s="170">
        <v>0</v>
      </c>
      <c r="JF18" s="170">
        <v>0</v>
      </c>
      <c r="JG18" s="170">
        <v>0</v>
      </c>
      <c r="JH18" s="170">
        <v>0</v>
      </c>
      <c r="JI18" s="170">
        <v>0</v>
      </c>
      <c r="JJ18" s="170">
        <v>284715</v>
      </c>
      <c r="JK18" s="170">
        <v>83463</v>
      </c>
      <c r="JL18" s="170">
        <v>35995</v>
      </c>
      <c r="JM18" s="170">
        <v>28647</v>
      </c>
      <c r="JN18" s="170">
        <v>5729</v>
      </c>
      <c r="JO18" s="170">
        <v>5659</v>
      </c>
      <c r="JP18" s="170">
        <v>0</v>
      </c>
      <c r="JQ18" s="170">
        <v>0</v>
      </c>
      <c r="JR18" s="170">
        <v>0</v>
      </c>
      <c r="JS18" s="170">
        <v>0</v>
      </c>
      <c r="JT18" s="170">
        <v>0</v>
      </c>
      <c r="JU18" s="170">
        <v>0</v>
      </c>
      <c r="JV18" s="170">
        <v>9078</v>
      </c>
      <c r="JW18" s="170">
        <v>801236</v>
      </c>
      <c r="JX18" s="170">
        <v>56041</v>
      </c>
      <c r="JY18" s="170">
        <v>93210</v>
      </c>
      <c r="JZ18" s="170">
        <v>13309</v>
      </c>
      <c r="KA18" s="170">
        <v>79472</v>
      </c>
      <c r="KB18" s="170">
        <v>165927</v>
      </c>
      <c r="KC18" s="170">
        <v>10736</v>
      </c>
      <c r="KD18" s="170">
        <v>25949</v>
      </c>
      <c r="KE18" s="170">
        <v>30812</v>
      </c>
      <c r="KF18" s="170">
        <v>54534</v>
      </c>
      <c r="KG18" s="170">
        <v>31867</v>
      </c>
      <c r="KH18" s="170">
        <v>0</v>
      </c>
      <c r="KI18" s="170">
        <v>76321</v>
      </c>
      <c r="KJ18" s="170">
        <v>6055768</v>
      </c>
      <c r="KK18" s="170">
        <v>1402433</v>
      </c>
      <c r="KL18" s="170">
        <v>1454050</v>
      </c>
      <c r="KM18" s="170">
        <v>767709</v>
      </c>
      <c r="KN18" s="170">
        <v>441306</v>
      </c>
      <c r="KO18" s="170">
        <v>249344</v>
      </c>
      <c r="KP18" s="170">
        <v>1845908</v>
      </c>
      <c r="KQ18" s="170">
        <v>0</v>
      </c>
      <c r="KR18" s="170">
        <v>291463</v>
      </c>
      <c r="KS18" s="170">
        <v>17488</v>
      </c>
      <c r="KT18" s="170">
        <v>821665</v>
      </c>
      <c r="KU18" s="170">
        <v>206474</v>
      </c>
      <c r="KV18" s="170">
        <v>175703</v>
      </c>
      <c r="KW18" s="170">
        <v>10004</v>
      </c>
      <c r="KX18" s="170">
        <v>3687305</v>
      </c>
      <c r="KY18" s="170">
        <v>746953</v>
      </c>
      <c r="KZ18" s="170">
        <v>1003628</v>
      </c>
      <c r="LA18" s="170">
        <v>479860</v>
      </c>
      <c r="LB18" s="170">
        <v>1302366</v>
      </c>
      <c r="LC18" s="170">
        <v>706471</v>
      </c>
      <c r="LD18" s="170">
        <v>61505</v>
      </c>
      <c r="LE18" s="170">
        <v>123589</v>
      </c>
      <c r="LF18" s="170">
        <v>16814</v>
      </c>
      <c r="LG18" s="170">
        <v>188330</v>
      </c>
      <c r="LH18" s="170">
        <v>68335</v>
      </c>
      <c r="LI18" s="170">
        <v>0</v>
      </c>
      <c r="LJ18" s="170">
        <v>2114487</v>
      </c>
      <c r="LK18" s="170">
        <v>81212</v>
      </c>
      <c r="LL18" s="170">
        <v>525020</v>
      </c>
      <c r="LM18" s="170">
        <v>828547</v>
      </c>
      <c r="LN18" s="170">
        <v>35721</v>
      </c>
      <c r="LO18" s="170">
        <v>954706</v>
      </c>
    </row>
    <row r="19" spans="1:327" ht="15" x14ac:dyDescent="0.25">
      <c r="A19" s="126" t="s">
        <v>49</v>
      </c>
      <c r="B19" s="170">
        <v>35696920</v>
      </c>
      <c r="C19" s="170">
        <v>35696920</v>
      </c>
      <c r="D19" s="170">
        <v>35696920</v>
      </c>
      <c r="E19" s="170">
        <v>35696920</v>
      </c>
      <c r="F19" s="170">
        <v>35696920</v>
      </c>
      <c r="G19" s="170">
        <v>35696920</v>
      </c>
      <c r="H19" s="170">
        <v>35696920</v>
      </c>
      <c r="I19" s="170">
        <v>35696920</v>
      </c>
      <c r="J19" s="170">
        <v>35696920</v>
      </c>
      <c r="K19" s="170">
        <v>35696920</v>
      </c>
      <c r="L19" s="170">
        <v>35696920</v>
      </c>
      <c r="M19" s="170">
        <v>35696920</v>
      </c>
      <c r="N19" s="170">
        <v>35696920</v>
      </c>
      <c r="O19" s="170">
        <v>35696920</v>
      </c>
      <c r="P19" s="170">
        <v>35696920</v>
      </c>
      <c r="Q19" s="170">
        <v>35696920</v>
      </c>
      <c r="R19" s="170">
        <v>35696920</v>
      </c>
      <c r="S19" s="170">
        <v>35696920</v>
      </c>
      <c r="T19" s="170">
        <v>35696920</v>
      </c>
      <c r="U19" s="170">
        <v>35696920</v>
      </c>
      <c r="V19" s="170">
        <v>35696920</v>
      </c>
      <c r="W19" s="170">
        <v>35696920</v>
      </c>
      <c r="X19" s="170">
        <v>35696920</v>
      </c>
      <c r="Y19" s="170">
        <v>35696920</v>
      </c>
      <c r="Z19" s="170">
        <v>35696920</v>
      </c>
      <c r="AA19" s="170">
        <v>35696920</v>
      </c>
      <c r="AB19" s="170">
        <v>35696920</v>
      </c>
      <c r="AC19" s="170">
        <v>35696920</v>
      </c>
      <c r="AD19" s="170">
        <v>35696920</v>
      </c>
      <c r="AE19" s="170">
        <v>35696920</v>
      </c>
      <c r="AF19" s="170">
        <v>35696920</v>
      </c>
      <c r="AG19" s="170">
        <v>35696920</v>
      </c>
      <c r="AH19" s="170">
        <v>35696920</v>
      </c>
      <c r="AI19" s="170">
        <v>35696920</v>
      </c>
      <c r="AJ19" s="170">
        <v>35696920</v>
      </c>
      <c r="AK19" s="170">
        <v>35696920</v>
      </c>
      <c r="AL19" s="170">
        <v>35696920</v>
      </c>
      <c r="AM19" s="170">
        <v>35696920</v>
      </c>
      <c r="AN19" s="170">
        <v>35696920</v>
      </c>
      <c r="AO19" s="170">
        <v>35696920</v>
      </c>
      <c r="AP19" s="170">
        <v>35696920</v>
      </c>
      <c r="AQ19" s="170">
        <v>35696920</v>
      </c>
      <c r="AR19" s="170">
        <v>35696920</v>
      </c>
      <c r="AS19" s="170">
        <v>35696920</v>
      </c>
      <c r="AT19" s="170">
        <v>35696920</v>
      </c>
      <c r="AU19" s="170">
        <v>35696920</v>
      </c>
      <c r="AV19" s="170">
        <v>35696920</v>
      </c>
      <c r="AW19" s="170">
        <v>35696920</v>
      </c>
      <c r="AX19" s="170">
        <v>35696920</v>
      </c>
      <c r="AY19" s="170">
        <v>35696920</v>
      </c>
      <c r="AZ19" s="170">
        <v>35696920</v>
      </c>
      <c r="BA19" s="170">
        <v>35696920</v>
      </c>
      <c r="BB19" s="170">
        <v>35696920</v>
      </c>
      <c r="BC19" s="170">
        <v>35696920</v>
      </c>
      <c r="BD19" s="170">
        <v>35696920</v>
      </c>
      <c r="BE19" s="170">
        <v>35696920</v>
      </c>
      <c r="BF19" s="170">
        <v>35696920</v>
      </c>
      <c r="BG19" s="170">
        <v>35696920</v>
      </c>
      <c r="BH19" s="170">
        <v>35696920</v>
      </c>
      <c r="BI19" s="170">
        <v>35696920</v>
      </c>
      <c r="BJ19" s="170">
        <v>35696920</v>
      </c>
      <c r="BK19" s="170">
        <v>35696920</v>
      </c>
      <c r="BL19" s="170">
        <v>35696920</v>
      </c>
      <c r="BM19" s="170">
        <v>35696920</v>
      </c>
      <c r="BN19" s="170">
        <v>35696920</v>
      </c>
      <c r="BO19" s="170">
        <v>35696920</v>
      </c>
      <c r="BP19" s="170">
        <v>35696920</v>
      </c>
      <c r="BQ19" s="170">
        <v>35696920</v>
      </c>
      <c r="BR19" s="170">
        <v>35696920</v>
      </c>
      <c r="BS19" s="170">
        <v>35696920</v>
      </c>
      <c r="BT19" s="170">
        <v>35696920</v>
      </c>
      <c r="BU19" s="170">
        <v>35696920</v>
      </c>
      <c r="BV19" s="170">
        <v>35696920</v>
      </c>
      <c r="BW19" s="170">
        <v>35696920</v>
      </c>
      <c r="BX19" s="170">
        <v>35696920</v>
      </c>
      <c r="BY19" s="170">
        <v>35696920</v>
      </c>
      <c r="BZ19" s="170">
        <v>35696920</v>
      </c>
      <c r="CA19" s="170">
        <v>35696920</v>
      </c>
      <c r="CB19" s="170">
        <v>35696920</v>
      </c>
      <c r="CC19" s="170">
        <v>35696920</v>
      </c>
      <c r="CD19" s="170">
        <v>35696920</v>
      </c>
      <c r="CE19" s="170">
        <v>35696920</v>
      </c>
      <c r="CF19" s="170">
        <v>35696920</v>
      </c>
      <c r="CG19" s="170">
        <v>35696920</v>
      </c>
      <c r="CH19" s="170">
        <v>35696920</v>
      </c>
      <c r="CI19" s="170">
        <v>35696920</v>
      </c>
      <c r="CJ19" s="170">
        <v>35696920</v>
      </c>
      <c r="CK19" s="170">
        <v>35696920</v>
      </c>
      <c r="CL19" s="170">
        <v>35696920</v>
      </c>
      <c r="CM19" s="170">
        <v>35696920</v>
      </c>
      <c r="CN19" s="170">
        <v>35696920</v>
      </c>
      <c r="CO19" s="170">
        <v>35696920</v>
      </c>
      <c r="CP19" s="170">
        <v>35696920</v>
      </c>
      <c r="CQ19" s="170">
        <v>35696920</v>
      </c>
      <c r="CR19" s="170">
        <v>35696920</v>
      </c>
      <c r="CS19" s="170">
        <v>35696920</v>
      </c>
      <c r="CT19" s="170">
        <v>35696920</v>
      </c>
      <c r="CU19" s="170">
        <v>35696920</v>
      </c>
      <c r="CV19" s="170">
        <v>35696920</v>
      </c>
      <c r="CW19" s="170">
        <v>35696920</v>
      </c>
      <c r="CX19" s="170">
        <v>35696920</v>
      </c>
      <c r="CY19" s="170">
        <v>35696920</v>
      </c>
      <c r="CZ19" s="170">
        <v>35696920</v>
      </c>
      <c r="DA19" s="170">
        <v>35696920</v>
      </c>
      <c r="DB19" s="170">
        <v>35696920</v>
      </c>
      <c r="DC19" s="170">
        <v>35696920</v>
      </c>
      <c r="DD19" s="170">
        <v>35696920</v>
      </c>
      <c r="DE19" s="170">
        <v>35696920</v>
      </c>
      <c r="DF19" s="170">
        <v>35696920</v>
      </c>
      <c r="DG19" s="170">
        <v>35696920</v>
      </c>
      <c r="DH19" s="170">
        <v>35696920</v>
      </c>
      <c r="DI19" s="170">
        <v>35696920</v>
      </c>
      <c r="DJ19" s="170">
        <v>35696920</v>
      </c>
      <c r="DK19" s="170">
        <v>35696920</v>
      </c>
      <c r="DL19" s="170">
        <v>35696920</v>
      </c>
      <c r="DM19" s="170">
        <v>35696920</v>
      </c>
      <c r="DN19" s="170">
        <v>35696920</v>
      </c>
      <c r="DO19" s="170">
        <v>35696920</v>
      </c>
      <c r="DP19" s="170">
        <v>35696920</v>
      </c>
      <c r="DQ19" s="170">
        <v>35696920</v>
      </c>
      <c r="DR19" s="170">
        <v>35696920</v>
      </c>
      <c r="DS19" s="170">
        <v>35696920</v>
      </c>
      <c r="DT19" s="170">
        <v>35696920</v>
      </c>
      <c r="DU19" s="170">
        <v>35696920</v>
      </c>
      <c r="DV19" s="170">
        <v>35696920</v>
      </c>
      <c r="DW19" s="170">
        <v>35696920</v>
      </c>
      <c r="DX19" s="170">
        <v>35696920</v>
      </c>
      <c r="DY19" s="170">
        <v>35696920</v>
      </c>
      <c r="DZ19" s="170">
        <v>35696920</v>
      </c>
      <c r="EA19" s="170">
        <v>35696920</v>
      </c>
      <c r="EB19" s="170">
        <v>35696920</v>
      </c>
      <c r="EC19" s="170">
        <v>35696920</v>
      </c>
      <c r="ED19" s="170">
        <v>35696920</v>
      </c>
      <c r="EE19" s="170">
        <v>35696920</v>
      </c>
      <c r="EF19" s="170">
        <v>35696920</v>
      </c>
      <c r="EG19" s="170">
        <v>35696920</v>
      </c>
      <c r="EH19" s="170">
        <v>35696920</v>
      </c>
      <c r="EI19" s="170">
        <v>35696920</v>
      </c>
      <c r="EJ19" s="170">
        <v>35696920</v>
      </c>
      <c r="EK19" s="170">
        <v>35696920</v>
      </c>
      <c r="EL19" s="170">
        <v>35696920</v>
      </c>
      <c r="EM19" s="170">
        <v>35696920</v>
      </c>
      <c r="EN19" s="170">
        <v>35696920</v>
      </c>
      <c r="EO19" s="170">
        <v>35696920</v>
      </c>
      <c r="EP19" s="170">
        <v>35696920</v>
      </c>
      <c r="EQ19" s="170">
        <v>35696920</v>
      </c>
      <c r="ER19" s="170">
        <v>35696920</v>
      </c>
      <c r="ES19" s="170">
        <v>35696920</v>
      </c>
      <c r="ET19" s="170">
        <v>35696920</v>
      </c>
      <c r="EU19" s="170">
        <v>35696920</v>
      </c>
      <c r="EV19" s="170">
        <v>35696920</v>
      </c>
      <c r="EW19" s="170">
        <v>35696920</v>
      </c>
      <c r="EX19" s="170">
        <v>35696920</v>
      </c>
      <c r="EY19" s="170">
        <v>35696920</v>
      </c>
      <c r="EZ19" s="170">
        <v>35696920</v>
      </c>
      <c r="FA19" s="170">
        <v>35696920</v>
      </c>
      <c r="FB19" s="170">
        <v>35696920</v>
      </c>
      <c r="FC19" s="170">
        <v>35696920</v>
      </c>
      <c r="FD19" s="170">
        <v>35696920</v>
      </c>
      <c r="FE19" s="170">
        <v>35696920</v>
      </c>
      <c r="FF19" s="170">
        <v>35696920</v>
      </c>
      <c r="FG19" s="170">
        <v>35696920</v>
      </c>
      <c r="FH19" s="170">
        <v>35696920</v>
      </c>
      <c r="FI19" s="170">
        <v>35696920</v>
      </c>
      <c r="FJ19" s="170">
        <v>35696920</v>
      </c>
      <c r="FK19" s="170">
        <v>35696920</v>
      </c>
      <c r="FL19" s="170">
        <v>35696920</v>
      </c>
      <c r="FM19" s="170">
        <v>35696920</v>
      </c>
      <c r="FN19" s="170">
        <v>35696920</v>
      </c>
      <c r="FO19" s="170">
        <v>35696920</v>
      </c>
      <c r="FP19" s="170">
        <v>35696920</v>
      </c>
      <c r="FQ19" s="170">
        <v>35696920</v>
      </c>
      <c r="FR19" s="170">
        <v>35696920</v>
      </c>
      <c r="FS19" s="170">
        <v>35696920</v>
      </c>
      <c r="FT19" s="170">
        <v>35696920</v>
      </c>
      <c r="FU19" s="170">
        <v>35696920</v>
      </c>
      <c r="FV19" s="170">
        <v>35696920</v>
      </c>
      <c r="FW19" s="170">
        <v>35696920</v>
      </c>
      <c r="FX19" s="170">
        <v>35696920</v>
      </c>
      <c r="FY19" s="170">
        <v>35696920</v>
      </c>
      <c r="FZ19" s="170">
        <v>35696920</v>
      </c>
      <c r="GA19" s="170">
        <v>35696920</v>
      </c>
      <c r="GB19" s="170">
        <v>35696920</v>
      </c>
      <c r="GC19" s="170">
        <v>35696920</v>
      </c>
      <c r="GD19" s="170">
        <v>35696920</v>
      </c>
      <c r="GE19" s="170">
        <v>35696920</v>
      </c>
      <c r="GF19" s="170">
        <v>35696920</v>
      </c>
      <c r="GG19" s="170">
        <v>35696920</v>
      </c>
      <c r="GH19" s="170">
        <v>35696920</v>
      </c>
      <c r="GI19" s="170">
        <v>35696920</v>
      </c>
      <c r="GJ19" s="170">
        <v>35696920</v>
      </c>
      <c r="GK19" s="170">
        <v>35696920</v>
      </c>
      <c r="GL19" s="170">
        <v>35696920</v>
      </c>
      <c r="GM19" s="170">
        <v>35696920</v>
      </c>
      <c r="GN19" s="170">
        <v>35696920</v>
      </c>
      <c r="GO19" s="170">
        <v>35696920</v>
      </c>
      <c r="GP19" s="170">
        <v>35696920</v>
      </c>
      <c r="GQ19" s="170">
        <v>35696920</v>
      </c>
      <c r="GR19" s="170">
        <v>35696920</v>
      </c>
      <c r="GS19" s="170">
        <v>35696920</v>
      </c>
      <c r="GT19" s="170">
        <v>35696920</v>
      </c>
      <c r="GU19" s="170">
        <v>35696920</v>
      </c>
      <c r="GV19" s="170">
        <v>35696920</v>
      </c>
      <c r="GW19" s="170">
        <v>35696920</v>
      </c>
      <c r="GX19" s="170">
        <v>35696920</v>
      </c>
      <c r="GY19" s="170">
        <v>35696920</v>
      </c>
      <c r="GZ19" s="170">
        <v>35696920</v>
      </c>
      <c r="HA19" s="170">
        <v>35696920</v>
      </c>
      <c r="HB19" s="170">
        <v>35696920</v>
      </c>
      <c r="HC19" s="170">
        <v>35696920</v>
      </c>
      <c r="HD19" s="170">
        <v>35696920</v>
      </c>
      <c r="HE19" s="170">
        <v>35696920</v>
      </c>
      <c r="HF19" s="170">
        <v>35696920</v>
      </c>
      <c r="HG19" s="170">
        <v>35696920</v>
      </c>
      <c r="HH19" s="170">
        <v>35696920</v>
      </c>
      <c r="HI19" s="170">
        <v>35696920</v>
      </c>
      <c r="HJ19" s="170">
        <v>35696920</v>
      </c>
      <c r="HK19" s="170">
        <v>35696920</v>
      </c>
      <c r="HL19" s="170">
        <v>35696920</v>
      </c>
      <c r="HM19" s="170">
        <v>35696920</v>
      </c>
      <c r="HN19" s="170">
        <v>35696920</v>
      </c>
      <c r="HO19" s="170">
        <v>35696920</v>
      </c>
      <c r="HP19" s="170">
        <v>35696920</v>
      </c>
      <c r="HQ19" s="170">
        <v>35696920</v>
      </c>
      <c r="HR19" s="170">
        <v>35696920</v>
      </c>
      <c r="HS19" s="170">
        <v>35696920</v>
      </c>
      <c r="HT19" s="170">
        <v>35696920</v>
      </c>
      <c r="HU19" s="170">
        <v>35696920</v>
      </c>
      <c r="HV19" s="170">
        <v>35696920</v>
      </c>
      <c r="HW19" s="170">
        <v>35696920</v>
      </c>
      <c r="HX19" s="170">
        <v>35696920</v>
      </c>
      <c r="HY19" s="170">
        <v>35696920</v>
      </c>
      <c r="HZ19" s="170">
        <v>35696920</v>
      </c>
      <c r="IA19" s="170">
        <v>35696920</v>
      </c>
      <c r="IB19" s="170">
        <v>35696920</v>
      </c>
      <c r="IC19" s="170">
        <v>35696920</v>
      </c>
      <c r="ID19" s="170">
        <v>35696920</v>
      </c>
      <c r="IE19" s="170">
        <v>35696920</v>
      </c>
      <c r="IF19" s="170">
        <v>35696920</v>
      </c>
      <c r="IG19" s="170">
        <v>35696920</v>
      </c>
      <c r="IH19" s="170">
        <v>35696920</v>
      </c>
      <c r="II19" s="170">
        <v>35696920</v>
      </c>
      <c r="IJ19" s="170">
        <v>35696920</v>
      </c>
      <c r="IK19" s="170">
        <v>35696920</v>
      </c>
      <c r="IL19" s="170">
        <v>35696920</v>
      </c>
      <c r="IM19" s="170">
        <v>35696920</v>
      </c>
      <c r="IN19" s="170">
        <v>35696920</v>
      </c>
      <c r="IO19" s="170">
        <v>35696920</v>
      </c>
      <c r="IP19" s="170">
        <v>35696920</v>
      </c>
      <c r="IQ19" s="170">
        <v>35696920</v>
      </c>
      <c r="IR19" s="170">
        <v>35696920</v>
      </c>
      <c r="IS19" s="170">
        <v>35696920</v>
      </c>
      <c r="IT19" s="170">
        <v>35696920</v>
      </c>
      <c r="IU19" s="170">
        <v>35696920</v>
      </c>
      <c r="IV19" s="170">
        <v>35696920</v>
      </c>
      <c r="IW19" s="170">
        <v>35696920</v>
      </c>
      <c r="IX19" s="170">
        <v>35696920</v>
      </c>
      <c r="IY19" s="170">
        <v>35696920</v>
      </c>
      <c r="IZ19" s="170">
        <v>35696920</v>
      </c>
      <c r="JA19" s="170">
        <v>35696920</v>
      </c>
      <c r="JB19" s="170">
        <v>35696920</v>
      </c>
      <c r="JC19" s="170">
        <v>35696920</v>
      </c>
      <c r="JD19" s="170">
        <v>35696920</v>
      </c>
      <c r="JE19" s="170">
        <v>35696920</v>
      </c>
      <c r="JF19" s="170">
        <v>35696920</v>
      </c>
      <c r="JG19" s="170">
        <v>35696920</v>
      </c>
      <c r="JH19" s="170">
        <v>35696920</v>
      </c>
      <c r="JI19" s="170">
        <v>35696920</v>
      </c>
      <c r="JJ19" s="170">
        <v>35696920</v>
      </c>
      <c r="JK19" s="170">
        <v>35696920</v>
      </c>
      <c r="JL19" s="170">
        <v>35696920</v>
      </c>
      <c r="JM19" s="170">
        <v>35696920</v>
      </c>
      <c r="JN19" s="170">
        <v>35696920</v>
      </c>
      <c r="JO19" s="170">
        <v>35696920</v>
      </c>
      <c r="JP19" s="170">
        <v>35696920</v>
      </c>
      <c r="JQ19" s="170">
        <v>35696920</v>
      </c>
      <c r="JR19" s="170">
        <v>35696920</v>
      </c>
      <c r="JS19" s="170">
        <v>35696920</v>
      </c>
      <c r="JT19" s="170">
        <v>35696920</v>
      </c>
      <c r="JU19" s="170">
        <v>35696920</v>
      </c>
      <c r="JV19" s="170">
        <v>35696920</v>
      </c>
      <c r="JW19" s="170">
        <v>35696920</v>
      </c>
      <c r="JX19" s="170">
        <v>35696920</v>
      </c>
      <c r="JY19" s="170">
        <v>35696920</v>
      </c>
      <c r="JZ19" s="170">
        <v>35696920</v>
      </c>
      <c r="KA19" s="170">
        <v>35696920</v>
      </c>
      <c r="KB19" s="170">
        <v>35696920</v>
      </c>
      <c r="KC19" s="170">
        <v>35696920</v>
      </c>
      <c r="KD19" s="170">
        <v>35696920</v>
      </c>
      <c r="KE19" s="170">
        <v>35696920</v>
      </c>
      <c r="KF19" s="170">
        <v>35696920</v>
      </c>
      <c r="KG19" s="170">
        <v>35696920</v>
      </c>
      <c r="KH19" s="170">
        <v>35696920</v>
      </c>
      <c r="KI19" s="170">
        <v>35696920</v>
      </c>
      <c r="KJ19" s="170">
        <v>35696920</v>
      </c>
      <c r="KK19" s="170">
        <v>35696920</v>
      </c>
      <c r="KL19" s="170">
        <v>35696920</v>
      </c>
      <c r="KM19" s="170">
        <v>35696920</v>
      </c>
      <c r="KN19" s="170">
        <v>35696920</v>
      </c>
      <c r="KO19" s="170">
        <v>35696920</v>
      </c>
      <c r="KP19" s="170">
        <v>35696920</v>
      </c>
      <c r="KQ19" s="170">
        <v>35696920</v>
      </c>
      <c r="KR19" s="170">
        <v>35696920</v>
      </c>
      <c r="KS19" s="170">
        <v>35696920</v>
      </c>
      <c r="KT19" s="170">
        <v>35696920</v>
      </c>
      <c r="KU19" s="170">
        <v>35696920</v>
      </c>
      <c r="KV19" s="170">
        <v>35696920</v>
      </c>
      <c r="KW19" s="170">
        <v>35696920</v>
      </c>
      <c r="KX19" s="170">
        <v>35696920</v>
      </c>
      <c r="KY19" s="170">
        <v>35696920</v>
      </c>
      <c r="KZ19" s="170">
        <v>35696920</v>
      </c>
      <c r="LA19" s="170">
        <v>35696920</v>
      </c>
      <c r="LB19" s="170">
        <v>35696920</v>
      </c>
      <c r="LC19" s="170">
        <v>35696920</v>
      </c>
      <c r="LD19" s="170">
        <v>35696920</v>
      </c>
      <c r="LE19" s="170">
        <v>35696920</v>
      </c>
      <c r="LF19" s="170">
        <v>35696920</v>
      </c>
      <c r="LG19" s="170">
        <v>35696920</v>
      </c>
      <c r="LH19" s="170">
        <v>35696920</v>
      </c>
      <c r="LI19" s="170">
        <v>35696920</v>
      </c>
      <c r="LJ19" s="170">
        <v>33473990</v>
      </c>
      <c r="LK19" s="170">
        <v>33473990</v>
      </c>
      <c r="LL19" s="170">
        <v>33473990</v>
      </c>
      <c r="LM19" s="170">
        <v>33473990</v>
      </c>
      <c r="LN19" s="170">
        <v>33473990</v>
      </c>
      <c r="LO19" s="170">
        <v>33473990</v>
      </c>
    </row>
    <row r="20" spans="1:327" x14ac:dyDescent="0.2">
      <c r="A20" s="125" t="s">
        <v>67</v>
      </c>
      <c r="B20" s="83">
        <f>IF(ISERROR(+B10/B11),0,(B10/B11))</f>
        <v>0.61977373811878977</v>
      </c>
      <c r="C20" s="83">
        <f t="shared" ref="C20:BW20" si="0">IF(ISERROR(+C10/C11),0,(C10/C11))</f>
        <v>0.97881127203323226</v>
      </c>
      <c r="D20" s="83">
        <f t="shared" si="0"/>
        <v>1.235193383547482</v>
      </c>
      <c r="E20" s="83">
        <f t="shared" si="0"/>
        <v>1.6040401650960885</v>
      </c>
      <c r="F20" s="83">
        <f t="shared" si="0"/>
        <v>1.3417521649151705</v>
      </c>
      <c r="G20" s="83">
        <f t="shared" si="0"/>
        <v>1.2169643744070158</v>
      </c>
      <c r="H20" s="83">
        <f t="shared" si="0"/>
        <v>0.83652682137051004</v>
      </c>
      <c r="I20" s="83">
        <f t="shared" si="0"/>
        <v>1.5053163836306023</v>
      </c>
      <c r="J20" s="83">
        <f t="shared" ref="J20" si="1">IF(ISERROR(+J10/J11),0,(J10/J11))</f>
        <v>0.67419237009682598</v>
      </c>
      <c r="K20" s="83">
        <f t="shared" si="0"/>
        <v>1.5829840616334157</v>
      </c>
      <c r="L20" s="83">
        <f t="shared" si="0"/>
        <v>1.1866341839167593</v>
      </c>
      <c r="M20" s="83">
        <f t="shared" si="0"/>
        <v>0.93888048648890055</v>
      </c>
      <c r="N20" s="83">
        <f t="shared" si="0"/>
        <v>0.4315934371744099</v>
      </c>
      <c r="O20" s="83">
        <f t="shared" si="0"/>
        <v>1.0846427283499047</v>
      </c>
      <c r="P20" s="83">
        <f t="shared" si="0"/>
        <v>0.98476248311417913</v>
      </c>
      <c r="Q20" s="83">
        <f t="shared" si="0"/>
        <v>1.3780863313049305</v>
      </c>
      <c r="R20" s="83">
        <f t="shared" si="0"/>
        <v>1.2818704965528096</v>
      </c>
      <c r="S20" s="83">
        <f t="shared" si="0"/>
        <v>1.1021708853867558</v>
      </c>
      <c r="T20" s="83">
        <f t="shared" si="0"/>
        <v>0.40205872126007308</v>
      </c>
      <c r="U20" s="83">
        <f t="shared" si="0"/>
        <v>1.7724607923921707</v>
      </c>
      <c r="V20" s="83">
        <f t="shared" si="0"/>
        <v>0.5273532585021905</v>
      </c>
      <c r="W20" s="83">
        <f t="shared" si="0"/>
        <v>1.006222791549493</v>
      </c>
      <c r="X20" s="83">
        <f t="shared" si="0"/>
        <v>0.7146466177570282</v>
      </c>
      <c r="Y20" s="83">
        <f t="shared" si="0"/>
        <v>0.67255673381197423</v>
      </c>
      <c r="Z20" s="83">
        <f t="shared" si="0"/>
        <v>0.61246362410391086</v>
      </c>
      <c r="AA20" s="83">
        <f t="shared" si="0"/>
        <v>0.40652311457514934</v>
      </c>
      <c r="AB20" s="83">
        <f t="shared" si="0"/>
        <v>0.52009089287719557</v>
      </c>
      <c r="AC20" s="83">
        <f t="shared" si="0"/>
        <v>0</v>
      </c>
      <c r="AD20" s="83">
        <f t="shared" si="0"/>
        <v>0.20450207412217747</v>
      </c>
      <c r="AE20" s="83">
        <f t="shared" si="0"/>
        <v>0</v>
      </c>
      <c r="AF20" s="83">
        <f t="shared" si="0"/>
        <v>0</v>
      </c>
      <c r="AG20" s="83">
        <f t="shared" si="0"/>
        <v>0</v>
      </c>
      <c r="AH20" s="83">
        <f t="shared" si="0"/>
        <v>0</v>
      </c>
      <c r="AI20" s="83">
        <f t="shared" si="0"/>
        <v>9.6707499870781005E-2</v>
      </c>
      <c r="AJ20" s="83">
        <f t="shared" si="0"/>
        <v>1.2536724767481915</v>
      </c>
      <c r="AK20" s="83">
        <f t="shared" si="0"/>
        <v>1.25</v>
      </c>
      <c r="AL20" s="83">
        <f t="shared" si="0"/>
        <v>0.99509915635167134</v>
      </c>
      <c r="AM20" s="83">
        <f t="shared" si="0"/>
        <v>0.53253574555004379</v>
      </c>
      <c r="AN20" s="83">
        <f t="shared" si="0"/>
        <v>0</v>
      </c>
      <c r="AO20" s="83">
        <f t="shared" si="0"/>
        <v>0.65944297369684024</v>
      </c>
      <c r="AP20" s="83">
        <f t="shared" si="0"/>
        <v>0</v>
      </c>
      <c r="AQ20" s="83">
        <f t="shared" si="0"/>
        <v>0</v>
      </c>
      <c r="AR20" s="83">
        <f t="shared" si="0"/>
        <v>0</v>
      </c>
      <c r="AS20" s="83">
        <f t="shared" si="0"/>
        <v>0</v>
      </c>
      <c r="AT20" s="83">
        <f t="shared" si="0"/>
        <v>0</v>
      </c>
      <c r="AU20" s="83">
        <f t="shared" si="0"/>
        <v>0</v>
      </c>
      <c r="AV20" s="83">
        <f t="shared" si="0"/>
        <v>0</v>
      </c>
      <c r="AW20" s="83">
        <f t="shared" si="0"/>
        <v>1.348672346247124</v>
      </c>
      <c r="AX20" s="83">
        <f t="shared" si="0"/>
        <v>1.7485137007733227</v>
      </c>
      <c r="AY20" s="83">
        <f t="shared" si="0"/>
        <v>0.68466084502072855</v>
      </c>
      <c r="AZ20" s="83">
        <f t="shared" si="0"/>
        <v>0.30413905952412884</v>
      </c>
      <c r="BA20" s="83">
        <f t="shared" si="0"/>
        <v>0</v>
      </c>
      <c r="BB20" s="83">
        <f t="shared" si="0"/>
        <v>0.34999730646985938</v>
      </c>
      <c r="BC20" s="83">
        <f t="shared" si="0"/>
        <v>0</v>
      </c>
      <c r="BD20" s="83">
        <f t="shared" si="0"/>
        <v>0.29296247303331885</v>
      </c>
      <c r="BE20" s="83">
        <f t="shared" si="0"/>
        <v>0.27718279487734582</v>
      </c>
      <c r="BF20" s="83">
        <f t="shared" si="0"/>
        <v>0</v>
      </c>
      <c r="BG20" s="83">
        <f t="shared" si="0"/>
        <v>0.15158285506816735</v>
      </c>
      <c r="BH20" s="83">
        <f t="shared" si="0"/>
        <v>0</v>
      </c>
      <c r="BI20" s="83">
        <f t="shared" si="0"/>
        <v>7.4997316321366678E-2</v>
      </c>
      <c r="BJ20" s="83">
        <f t="shared" si="0"/>
        <v>0.76758824779687063</v>
      </c>
      <c r="BK20" s="83">
        <f t="shared" si="0"/>
        <v>0.75001154361176525</v>
      </c>
      <c r="BL20" s="83">
        <f t="shared" si="0"/>
        <v>0</v>
      </c>
      <c r="BM20" s="83">
        <f t="shared" si="0"/>
        <v>0</v>
      </c>
      <c r="BN20" s="83">
        <f t="shared" si="0"/>
        <v>0.32751162980494575</v>
      </c>
      <c r="BO20" s="83">
        <f t="shared" si="0"/>
        <v>0.81262071648432643</v>
      </c>
      <c r="BP20" s="83">
        <f t="shared" si="0"/>
        <v>0</v>
      </c>
      <c r="BQ20" s="83">
        <f t="shared" si="0"/>
        <v>0</v>
      </c>
      <c r="BR20" s="83">
        <f t="shared" si="0"/>
        <v>0</v>
      </c>
      <c r="BS20" s="83">
        <f t="shared" si="0"/>
        <v>0</v>
      </c>
      <c r="BT20" s="83">
        <f t="shared" si="0"/>
        <v>0</v>
      </c>
      <c r="BU20" s="83">
        <f t="shared" si="0"/>
        <v>0</v>
      </c>
      <c r="BV20" s="83">
        <f t="shared" si="0"/>
        <v>0</v>
      </c>
      <c r="BW20" s="83">
        <f t="shared" si="0"/>
        <v>2.4724475127335972</v>
      </c>
      <c r="BX20" s="83">
        <f t="shared" ref="BX20:EI20" si="2">IF(ISERROR(+BX10/BX11),0,(BX10/BX11))</f>
        <v>0</v>
      </c>
      <c r="BY20" s="83">
        <f t="shared" si="2"/>
        <v>0</v>
      </c>
      <c r="BZ20" s="83">
        <f t="shared" si="2"/>
        <v>0</v>
      </c>
      <c r="CA20" s="83">
        <f t="shared" si="2"/>
        <v>0</v>
      </c>
      <c r="CB20" s="83">
        <f t="shared" si="2"/>
        <v>0</v>
      </c>
      <c r="CC20" s="83">
        <f t="shared" si="2"/>
        <v>0</v>
      </c>
      <c r="CD20" s="83">
        <f t="shared" si="2"/>
        <v>0</v>
      </c>
      <c r="CE20" s="83">
        <f t="shared" si="2"/>
        <v>0</v>
      </c>
      <c r="CF20" s="83">
        <f t="shared" si="2"/>
        <v>0</v>
      </c>
      <c r="CG20" s="83">
        <f t="shared" si="2"/>
        <v>0</v>
      </c>
      <c r="CH20" s="83">
        <f t="shared" si="2"/>
        <v>0</v>
      </c>
      <c r="CI20" s="83">
        <f t="shared" si="2"/>
        <v>0</v>
      </c>
      <c r="CJ20" s="83">
        <f t="shared" si="2"/>
        <v>0</v>
      </c>
      <c r="CK20" s="83">
        <f t="shared" si="2"/>
        <v>0</v>
      </c>
      <c r="CL20" s="83">
        <f t="shared" si="2"/>
        <v>0</v>
      </c>
      <c r="CM20" s="83">
        <f t="shared" si="2"/>
        <v>0</v>
      </c>
      <c r="CN20" s="83">
        <f t="shared" si="2"/>
        <v>0</v>
      </c>
      <c r="CO20" s="83">
        <f t="shared" si="2"/>
        <v>0</v>
      </c>
      <c r="CP20" s="83">
        <f t="shared" si="2"/>
        <v>0</v>
      </c>
      <c r="CQ20" s="83">
        <f t="shared" si="2"/>
        <v>0</v>
      </c>
      <c r="CR20" s="83">
        <f t="shared" si="2"/>
        <v>0</v>
      </c>
      <c r="CS20" s="83">
        <f t="shared" si="2"/>
        <v>0</v>
      </c>
      <c r="CT20" s="83">
        <f t="shared" si="2"/>
        <v>0</v>
      </c>
      <c r="CU20" s="83">
        <f t="shared" si="2"/>
        <v>0</v>
      </c>
      <c r="CV20" s="83">
        <f t="shared" si="2"/>
        <v>0</v>
      </c>
      <c r="CW20" s="83">
        <f t="shared" si="2"/>
        <v>1.3304086480197779</v>
      </c>
      <c r="CX20" s="83">
        <f t="shared" si="2"/>
        <v>0</v>
      </c>
      <c r="CY20" s="83">
        <f t="shared" si="2"/>
        <v>0</v>
      </c>
      <c r="CZ20" s="83">
        <f t="shared" si="2"/>
        <v>0</v>
      </c>
      <c r="DA20" s="83">
        <f t="shared" si="2"/>
        <v>0.19000804181745073</v>
      </c>
      <c r="DB20" s="83">
        <f t="shared" si="2"/>
        <v>0</v>
      </c>
      <c r="DC20" s="83">
        <f t="shared" si="2"/>
        <v>0</v>
      </c>
      <c r="DD20" s="83">
        <f t="shared" si="2"/>
        <v>0.16872885207817787</v>
      </c>
      <c r="DE20" s="83">
        <f t="shared" si="2"/>
        <v>0.45506593458163219</v>
      </c>
      <c r="DF20" s="83">
        <f t="shared" si="2"/>
        <v>0</v>
      </c>
      <c r="DG20" s="83">
        <f t="shared" si="2"/>
        <v>0</v>
      </c>
      <c r="DH20" s="83">
        <f t="shared" si="2"/>
        <v>0</v>
      </c>
      <c r="DI20" s="83">
        <f t="shared" si="2"/>
        <v>0</v>
      </c>
      <c r="DJ20" s="83">
        <f t="shared" si="2"/>
        <v>0.89657343504056186</v>
      </c>
      <c r="DK20" s="83">
        <f t="shared" si="2"/>
        <v>0</v>
      </c>
      <c r="DL20" s="83">
        <f t="shared" si="2"/>
        <v>0.34180541918231766</v>
      </c>
      <c r="DM20" s="83">
        <f t="shared" si="2"/>
        <v>0</v>
      </c>
      <c r="DN20" s="83">
        <f t="shared" si="2"/>
        <v>0</v>
      </c>
      <c r="DO20" s="83">
        <f t="shared" si="2"/>
        <v>0.16667375916705676</v>
      </c>
      <c r="DP20" s="83">
        <f t="shared" si="2"/>
        <v>0</v>
      </c>
      <c r="DQ20" s="83">
        <f t="shared" si="2"/>
        <v>0</v>
      </c>
      <c r="DR20" s="83">
        <f t="shared" si="2"/>
        <v>0</v>
      </c>
      <c r="DS20" s="83">
        <f t="shared" si="2"/>
        <v>0</v>
      </c>
      <c r="DT20" s="83">
        <f t="shared" si="2"/>
        <v>0</v>
      </c>
      <c r="DU20" s="83">
        <f t="shared" si="2"/>
        <v>0</v>
      </c>
      <c r="DV20" s="83">
        <f t="shared" si="2"/>
        <v>0</v>
      </c>
      <c r="DW20" s="83">
        <f t="shared" si="2"/>
        <v>0.56351037637947632</v>
      </c>
      <c r="DX20" s="83">
        <f t="shared" si="2"/>
        <v>0.4699027549383844</v>
      </c>
      <c r="DY20" s="83">
        <f t="shared" si="2"/>
        <v>0.50289785076068583</v>
      </c>
      <c r="DZ20" s="83">
        <f t="shared" si="2"/>
        <v>0.52992966546467202</v>
      </c>
      <c r="EA20" s="83">
        <f t="shared" si="2"/>
        <v>0.16974091581440831</v>
      </c>
      <c r="EB20" s="83">
        <f t="shared" si="2"/>
        <v>0.2443332370658296</v>
      </c>
      <c r="EC20" s="83">
        <f t="shared" si="2"/>
        <v>0.20253118828572805</v>
      </c>
      <c r="ED20" s="83">
        <f t="shared" si="2"/>
        <v>0.18750282997509621</v>
      </c>
      <c r="EE20" s="83">
        <f t="shared" si="2"/>
        <v>0.16965101612791836</v>
      </c>
      <c r="EF20" s="83">
        <f t="shared" si="2"/>
        <v>0.14225766231832815</v>
      </c>
      <c r="EG20" s="83">
        <f t="shared" si="2"/>
        <v>0</v>
      </c>
      <c r="EH20" s="83">
        <f t="shared" si="2"/>
        <v>0</v>
      </c>
      <c r="EI20" s="83">
        <f t="shared" si="2"/>
        <v>0</v>
      </c>
      <c r="EJ20" s="83">
        <f t="shared" ref="EJ20:GU20" si="3">IF(ISERROR(+EJ10/EJ11),0,(EJ10/EJ11))</f>
        <v>1.1162348082001541</v>
      </c>
      <c r="EK20" s="83">
        <f t="shared" si="3"/>
        <v>0</v>
      </c>
      <c r="EL20" s="83">
        <f t="shared" si="3"/>
        <v>0.62008696466103352</v>
      </c>
      <c r="EM20" s="83">
        <f t="shared" si="3"/>
        <v>0.48661284623121043</v>
      </c>
      <c r="EN20" s="83">
        <f t="shared" si="3"/>
        <v>0</v>
      </c>
      <c r="EO20" s="83">
        <f t="shared" si="3"/>
        <v>0</v>
      </c>
      <c r="EP20" s="83">
        <f t="shared" si="3"/>
        <v>0</v>
      </c>
      <c r="EQ20" s="83">
        <f t="shared" si="3"/>
        <v>0</v>
      </c>
      <c r="ER20" s="83">
        <f t="shared" si="3"/>
        <v>0</v>
      </c>
      <c r="ES20" s="83">
        <f t="shared" si="3"/>
        <v>0</v>
      </c>
      <c r="ET20" s="83">
        <f t="shared" si="3"/>
        <v>0</v>
      </c>
      <c r="EU20" s="83">
        <f t="shared" si="3"/>
        <v>0</v>
      </c>
      <c r="EV20" s="83">
        <f t="shared" si="3"/>
        <v>0</v>
      </c>
      <c r="EW20" s="83">
        <f t="shared" si="3"/>
        <v>0.81545790085060144</v>
      </c>
      <c r="EX20" s="83">
        <f t="shared" si="3"/>
        <v>0.53669995863128661</v>
      </c>
      <c r="EY20" s="83">
        <f t="shared" si="3"/>
        <v>0.43032045139997871</v>
      </c>
      <c r="EZ20" s="83">
        <f t="shared" si="3"/>
        <v>0.47250225265119716</v>
      </c>
      <c r="FA20" s="83">
        <f t="shared" si="3"/>
        <v>0</v>
      </c>
      <c r="FB20" s="83">
        <f t="shared" si="3"/>
        <v>0</v>
      </c>
      <c r="FC20" s="83">
        <f t="shared" si="3"/>
        <v>0</v>
      </c>
      <c r="FD20" s="83">
        <f t="shared" si="3"/>
        <v>0.23125918667319942</v>
      </c>
      <c r="FE20" s="83">
        <f t="shared" si="3"/>
        <v>0</v>
      </c>
      <c r="FF20" s="83">
        <f t="shared" si="3"/>
        <v>0</v>
      </c>
      <c r="FG20" s="83">
        <f t="shared" si="3"/>
        <v>0</v>
      </c>
      <c r="FH20" s="83">
        <f t="shared" si="3"/>
        <v>0</v>
      </c>
      <c r="FI20" s="83">
        <f t="shared" si="3"/>
        <v>0</v>
      </c>
      <c r="FJ20" s="83">
        <f t="shared" si="3"/>
        <v>0.79061529682903153</v>
      </c>
      <c r="FK20" s="83">
        <f t="shared" si="3"/>
        <v>0.99909450115245313</v>
      </c>
      <c r="FL20" s="83">
        <f t="shared" si="3"/>
        <v>0</v>
      </c>
      <c r="FM20" s="83">
        <f t="shared" si="3"/>
        <v>0</v>
      </c>
      <c r="FN20" s="83">
        <f t="shared" si="3"/>
        <v>0</v>
      </c>
      <c r="FO20" s="83">
        <f t="shared" si="3"/>
        <v>0.25000239177230327</v>
      </c>
      <c r="FP20" s="83">
        <f t="shared" si="3"/>
        <v>0</v>
      </c>
      <c r="FQ20" s="83">
        <f t="shared" si="3"/>
        <v>0</v>
      </c>
      <c r="FR20" s="83">
        <f t="shared" si="3"/>
        <v>0</v>
      </c>
      <c r="FS20" s="83">
        <f t="shared" si="3"/>
        <v>0</v>
      </c>
      <c r="FT20" s="83">
        <f t="shared" si="3"/>
        <v>0</v>
      </c>
      <c r="FU20" s="83">
        <f t="shared" si="3"/>
        <v>0</v>
      </c>
      <c r="FV20" s="83">
        <f t="shared" si="3"/>
        <v>0</v>
      </c>
      <c r="FW20" s="83">
        <f t="shared" si="3"/>
        <v>1.1430385728631343</v>
      </c>
      <c r="FX20" s="83">
        <f t="shared" si="3"/>
        <v>0.7742123823536281</v>
      </c>
      <c r="FY20" s="83">
        <f t="shared" si="3"/>
        <v>0.73799217344535317</v>
      </c>
      <c r="FZ20" s="83">
        <f t="shared" si="3"/>
        <v>0.28839975453035882</v>
      </c>
      <c r="GA20" s="83">
        <f t="shared" si="3"/>
        <v>0.59999575569797547</v>
      </c>
      <c r="GB20" s="83">
        <f t="shared" si="3"/>
        <v>0.25172663607824197</v>
      </c>
      <c r="GC20" s="83">
        <f t="shared" si="3"/>
        <v>0</v>
      </c>
      <c r="GD20" s="83">
        <f t="shared" si="3"/>
        <v>0</v>
      </c>
      <c r="GE20" s="83">
        <f t="shared" si="3"/>
        <v>0.29000187582067155</v>
      </c>
      <c r="GF20" s="83">
        <f t="shared" si="3"/>
        <v>0</v>
      </c>
      <c r="GG20" s="83">
        <f t="shared" si="3"/>
        <v>0</v>
      </c>
      <c r="GH20" s="83">
        <f t="shared" si="3"/>
        <v>0</v>
      </c>
      <c r="GI20" s="83">
        <f t="shared" si="3"/>
        <v>0</v>
      </c>
      <c r="GJ20" s="83">
        <f t="shared" si="3"/>
        <v>0.73898330100362652</v>
      </c>
      <c r="GK20" s="83">
        <f t="shared" si="3"/>
        <v>0</v>
      </c>
      <c r="GL20" s="83">
        <f t="shared" si="3"/>
        <v>0</v>
      </c>
      <c r="GM20" s="83">
        <f t="shared" si="3"/>
        <v>0.37499308895892075</v>
      </c>
      <c r="GN20" s="83">
        <f t="shared" si="3"/>
        <v>0.45164716724722348</v>
      </c>
      <c r="GO20" s="83">
        <f t="shared" si="3"/>
        <v>0</v>
      </c>
      <c r="GP20" s="83">
        <f t="shared" si="3"/>
        <v>0</v>
      </c>
      <c r="GQ20" s="83">
        <f t="shared" si="3"/>
        <v>0</v>
      </c>
      <c r="GR20" s="83">
        <f t="shared" si="3"/>
        <v>0</v>
      </c>
      <c r="GS20" s="83">
        <f t="shared" si="3"/>
        <v>0</v>
      </c>
      <c r="GT20" s="83">
        <f t="shared" si="3"/>
        <v>0</v>
      </c>
      <c r="GU20" s="83">
        <f t="shared" si="3"/>
        <v>0</v>
      </c>
      <c r="GV20" s="83">
        <f t="shared" ref="GV20:HS20" si="4">IF(ISERROR(+GV10/GV11),0,(GV10/GV11))</f>
        <v>0</v>
      </c>
      <c r="GW20" s="83">
        <f t="shared" si="4"/>
        <v>0.82256205152335016</v>
      </c>
      <c r="GX20" s="83">
        <f t="shared" si="4"/>
        <v>0</v>
      </c>
      <c r="GY20" s="83">
        <f t="shared" si="4"/>
        <v>0</v>
      </c>
      <c r="GZ20" s="83">
        <f t="shared" si="4"/>
        <v>0</v>
      </c>
      <c r="HA20" s="83">
        <f t="shared" si="4"/>
        <v>0</v>
      </c>
      <c r="HB20" s="83">
        <f t="shared" si="4"/>
        <v>0</v>
      </c>
      <c r="HC20" s="83">
        <f t="shared" si="4"/>
        <v>0</v>
      </c>
      <c r="HD20" s="83">
        <f t="shared" si="4"/>
        <v>0</v>
      </c>
      <c r="HE20" s="83">
        <f t="shared" si="4"/>
        <v>0</v>
      </c>
      <c r="HF20" s="83">
        <f t="shared" si="4"/>
        <v>0</v>
      </c>
      <c r="HG20" s="83">
        <f t="shared" si="4"/>
        <v>0</v>
      </c>
      <c r="HH20" s="83">
        <f t="shared" si="4"/>
        <v>0</v>
      </c>
      <c r="HI20" s="83">
        <f t="shared" si="4"/>
        <v>0</v>
      </c>
      <c r="HJ20" s="83">
        <f t="shared" si="4"/>
        <v>0.92473860424698584</v>
      </c>
      <c r="HK20" s="83">
        <f t="shared" si="4"/>
        <v>0.5</v>
      </c>
      <c r="HL20" s="83">
        <f t="shared" si="4"/>
        <v>0.43395692111644041</v>
      </c>
      <c r="HM20" s="83">
        <f t="shared" si="4"/>
        <v>0.4523028317455372</v>
      </c>
      <c r="HN20" s="83">
        <f t="shared" si="4"/>
        <v>0.35245798874326678</v>
      </c>
      <c r="HO20" s="83">
        <f t="shared" si="4"/>
        <v>0</v>
      </c>
      <c r="HP20" s="83">
        <f t="shared" si="4"/>
        <v>0</v>
      </c>
      <c r="HQ20" s="83">
        <f t="shared" si="4"/>
        <v>0.25540953850991155</v>
      </c>
      <c r="HR20" s="83">
        <f t="shared" si="4"/>
        <v>0</v>
      </c>
      <c r="HS20" s="83">
        <f t="shared" si="4"/>
        <v>0.18582001426416772</v>
      </c>
      <c r="HT20" s="83">
        <f t="shared" ref="HT20:JO20" si="5">IF(ISERROR(+HT10/HT11),0,(HT10/HT11))</f>
        <v>0</v>
      </c>
      <c r="HU20" s="83">
        <f t="shared" si="5"/>
        <v>0.14388912840033227</v>
      </c>
      <c r="HV20" s="83">
        <f t="shared" si="5"/>
        <v>0</v>
      </c>
      <c r="HW20" s="83">
        <f t="shared" si="5"/>
        <v>1.1383527556727193</v>
      </c>
      <c r="HX20" s="83">
        <f t="shared" si="5"/>
        <v>1.1900292750129156</v>
      </c>
      <c r="HY20" s="83">
        <f t="shared" si="5"/>
        <v>0.20000555802578923</v>
      </c>
      <c r="HZ20" s="83">
        <f t="shared" si="5"/>
        <v>0.50258474997514668</v>
      </c>
      <c r="IA20" s="83">
        <f t="shared" si="5"/>
        <v>0.2</v>
      </c>
      <c r="IB20" s="83">
        <f t="shared" si="5"/>
        <v>0</v>
      </c>
      <c r="IC20" s="83">
        <f t="shared" si="5"/>
        <v>0</v>
      </c>
      <c r="ID20" s="83">
        <f t="shared" si="5"/>
        <v>0</v>
      </c>
      <c r="IE20" s="83">
        <f t="shared" si="5"/>
        <v>0</v>
      </c>
      <c r="IF20" s="83">
        <f t="shared" si="5"/>
        <v>0</v>
      </c>
      <c r="IG20" s="83">
        <f t="shared" si="5"/>
        <v>0</v>
      </c>
      <c r="IH20" s="83">
        <f t="shared" si="5"/>
        <v>0</v>
      </c>
      <c r="II20" s="83">
        <f t="shared" si="5"/>
        <v>0.16249835864664944</v>
      </c>
      <c r="IJ20" s="83">
        <f t="shared" si="5"/>
        <v>0.29998388050077912</v>
      </c>
      <c r="IK20" s="83">
        <f t="shared" si="5"/>
        <v>0</v>
      </c>
      <c r="IL20" s="83">
        <f t="shared" si="5"/>
        <v>0</v>
      </c>
      <c r="IM20" s="83">
        <f t="shared" si="5"/>
        <v>0</v>
      </c>
      <c r="IN20" s="83">
        <f t="shared" si="5"/>
        <v>0</v>
      </c>
      <c r="IO20" s="83">
        <f t="shared" si="5"/>
        <v>0</v>
      </c>
      <c r="IP20" s="83">
        <f t="shared" si="5"/>
        <v>0</v>
      </c>
      <c r="IQ20" s="83">
        <f t="shared" si="5"/>
        <v>0.12499724140974997</v>
      </c>
      <c r="IR20" s="83">
        <f t="shared" si="5"/>
        <v>0</v>
      </c>
      <c r="IS20" s="83">
        <f t="shared" si="5"/>
        <v>0</v>
      </c>
      <c r="IT20" s="83">
        <f t="shared" si="5"/>
        <v>0</v>
      </c>
      <c r="IU20" s="83">
        <f t="shared" si="5"/>
        <v>0</v>
      </c>
      <c r="IV20" s="83">
        <f t="shared" si="5"/>
        <v>0</v>
      </c>
      <c r="IW20" s="83">
        <f t="shared" si="5"/>
        <v>1.3612586743240009</v>
      </c>
      <c r="IX20" s="83">
        <f t="shared" si="5"/>
        <v>0.86279255420251655</v>
      </c>
      <c r="IY20" s="83">
        <f t="shared" si="5"/>
        <v>0</v>
      </c>
      <c r="IZ20" s="83">
        <f t="shared" si="5"/>
        <v>0.42508766979725099</v>
      </c>
      <c r="JA20" s="83">
        <f t="shared" si="5"/>
        <v>0</v>
      </c>
      <c r="JB20" s="83">
        <f t="shared" si="5"/>
        <v>0</v>
      </c>
      <c r="JC20" s="83">
        <f t="shared" si="5"/>
        <v>0</v>
      </c>
      <c r="JD20" s="83">
        <f t="shared" si="5"/>
        <v>0</v>
      </c>
      <c r="JE20" s="83">
        <f t="shared" si="5"/>
        <v>0</v>
      </c>
      <c r="JF20" s="83">
        <f t="shared" si="5"/>
        <v>0</v>
      </c>
      <c r="JG20" s="83">
        <f t="shared" si="5"/>
        <v>0</v>
      </c>
      <c r="JH20" s="83">
        <f t="shared" si="5"/>
        <v>0</v>
      </c>
      <c r="JI20" s="83">
        <f t="shared" si="5"/>
        <v>0</v>
      </c>
      <c r="JJ20" s="83">
        <f t="shared" si="5"/>
        <v>1.0309708552737726</v>
      </c>
      <c r="JK20" s="83">
        <f t="shared" si="5"/>
        <v>0.85095472494185098</v>
      </c>
      <c r="JL20" s="83">
        <f t="shared" si="5"/>
        <v>0.68877433526421139</v>
      </c>
      <c r="JM20" s="83">
        <f t="shared" si="5"/>
        <v>0.41296279004622066</v>
      </c>
      <c r="JN20" s="83">
        <f t="shared" si="5"/>
        <v>1.0078876561866499</v>
      </c>
      <c r="JO20" s="83">
        <f t="shared" si="5"/>
        <v>0.16665615141955836</v>
      </c>
      <c r="JP20" s="83">
        <f t="shared" ref="JP20:KT20" si="6">IF(ISERROR(+JP10/JP11),0,(JP10/JP11))</f>
        <v>0</v>
      </c>
      <c r="JQ20" s="83">
        <f t="shared" si="6"/>
        <v>0</v>
      </c>
      <c r="JR20" s="83">
        <f t="shared" si="6"/>
        <v>0</v>
      </c>
      <c r="JS20" s="83">
        <f t="shared" si="6"/>
        <v>0</v>
      </c>
      <c r="JT20" s="83">
        <f t="shared" si="6"/>
        <v>0</v>
      </c>
      <c r="JU20" s="83">
        <f t="shared" si="6"/>
        <v>0</v>
      </c>
      <c r="JV20" s="83">
        <f t="shared" si="6"/>
        <v>6.0000282953468299E-2</v>
      </c>
      <c r="JW20" s="83">
        <f t="shared" si="6"/>
        <v>0.89342265966524137</v>
      </c>
      <c r="JX20" s="83">
        <f t="shared" si="6"/>
        <v>0.60395329660480179</v>
      </c>
      <c r="JY20" s="83">
        <f t="shared" si="6"/>
        <v>0.52262240370150315</v>
      </c>
      <c r="JZ20" s="83">
        <f t="shared" si="6"/>
        <v>0.53989737788372183</v>
      </c>
      <c r="KA20" s="83">
        <f t="shared" si="6"/>
        <v>0.28102941176470586</v>
      </c>
      <c r="KB20" s="83">
        <f t="shared" si="6"/>
        <v>0.25513708469062574</v>
      </c>
      <c r="KC20" s="83">
        <f t="shared" si="6"/>
        <v>0.2452841514473941</v>
      </c>
      <c r="KD20" s="83">
        <f t="shared" si="6"/>
        <v>0.2493443893135458</v>
      </c>
      <c r="KE20" s="83">
        <f t="shared" si="6"/>
        <v>0.17671892143284779</v>
      </c>
      <c r="KF20" s="83">
        <f t="shared" si="6"/>
        <v>0.21117195147851858</v>
      </c>
      <c r="KG20" s="83">
        <f t="shared" si="6"/>
        <v>9.0965479301334071E-2</v>
      </c>
      <c r="KH20" s="83">
        <f t="shared" si="6"/>
        <v>0</v>
      </c>
      <c r="KI20" s="83">
        <f t="shared" si="6"/>
        <v>7.2424134506360732E-2</v>
      </c>
      <c r="KJ20" s="83">
        <f t="shared" si="6"/>
        <v>0.33003647628245741</v>
      </c>
      <c r="KK20" s="83">
        <f t="shared" si="6"/>
        <v>5.0738782514584767E-2</v>
      </c>
      <c r="KL20" s="83">
        <f t="shared" si="6"/>
        <v>0.69249889818842836</v>
      </c>
      <c r="KM20" s="83">
        <f t="shared" si="6"/>
        <v>0.37838624159340073</v>
      </c>
      <c r="KN20" s="83">
        <f t="shared" si="6"/>
        <v>0.74333083786695209</v>
      </c>
      <c r="KO20" s="83">
        <f t="shared" si="6"/>
        <v>0.33122649088585682</v>
      </c>
      <c r="KP20" s="83">
        <f t="shared" si="6"/>
        <v>0.87514220350750149</v>
      </c>
      <c r="KQ20" s="83">
        <f t="shared" si="6"/>
        <v>0</v>
      </c>
      <c r="KR20" s="83">
        <f t="shared" si="6"/>
        <v>2.0779258167825092</v>
      </c>
      <c r="KS20" s="83">
        <f t="shared" si="6"/>
        <v>0.55829125429206217</v>
      </c>
      <c r="KT20" s="83">
        <f t="shared" si="6"/>
        <v>1.1615922693846641</v>
      </c>
      <c r="KU20" s="83">
        <f t="shared" ref="KU20:LO20" si="7">IF(ISERROR(+KU10/KU11),0,(KU10/KU11))</f>
        <v>0.6835876538928386</v>
      </c>
      <c r="KV20" s="83">
        <f t="shared" si="7"/>
        <v>0.89000257238054792</v>
      </c>
      <c r="KW20" s="83">
        <f t="shared" si="7"/>
        <v>0.39756826936093231</v>
      </c>
      <c r="KX20" s="83">
        <f t="shared" si="7"/>
        <v>0.51930231372184343</v>
      </c>
      <c r="KY20" s="83">
        <f t="shared" si="7"/>
        <v>7.2199752955391328E-2</v>
      </c>
      <c r="KZ20" s="83">
        <f t="shared" si="7"/>
        <v>0.99361980227204849</v>
      </c>
      <c r="LA20" s="83">
        <f t="shared" si="7"/>
        <v>1.4884364419609246</v>
      </c>
      <c r="LB20" s="83">
        <f t="shared" si="7"/>
        <v>1.7575487218425716</v>
      </c>
      <c r="LC20" s="83">
        <f t="shared" si="7"/>
        <v>1.8920088554239471</v>
      </c>
      <c r="LD20" s="83">
        <f t="shared" si="7"/>
        <v>0.44594679543960913</v>
      </c>
      <c r="LE20" s="83">
        <f t="shared" si="7"/>
        <v>0.25770823265498499</v>
      </c>
      <c r="LF20" s="83">
        <f t="shared" si="7"/>
        <v>0.64886814751962185</v>
      </c>
      <c r="LG20" s="83">
        <f t="shared" si="7"/>
        <v>1.7093155132069904</v>
      </c>
      <c r="LH20" s="83">
        <f t="shared" si="7"/>
        <v>2.6366993324811818</v>
      </c>
      <c r="LI20" s="83">
        <f t="shared" si="7"/>
        <v>0</v>
      </c>
      <c r="LJ20" s="83">
        <f t="shared" si="7"/>
        <v>0.23406870008445821</v>
      </c>
      <c r="LK20" s="83">
        <f t="shared" si="7"/>
        <v>1.7188267523143774</v>
      </c>
      <c r="LL20" s="83">
        <f t="shared" si="7"/>
        <v>1.1860296865186315</v>
      </c>
      <c r="LM20" s="83">
        <f t="shared" si="7"/>
        <v>1.8010659906229478</v>
      </c>
      <c r="LN20" s="83">
        <f t="shared" si="7"/>
        <v>0.91114404056273657</v>
      </c>
      <c r="LO20" s="83">
        <f t="shared" si="7"/>
        <v>8.1396466441331694E-2</v>
      </c>
    </row>
    <row r="22" spans="1:327" x14ac:dyDescent="0.2">
      <c r="A22" s="85" t="s">
        <v>50</v>
      </c>
      <c r="B22" s="85">
        <f>'Weighted Households 18+'!B6</f>
        <v>35696920</v>
      </c>
      <c r="C22" s="85">
        <f>+B22</f>
        <v>35696920</v>
      </c>
      <c r="D22" s="85">
        <f t="shared" ref="D22:E22" si="8">+C22</f>
        <v>35696920</v>
      </c>
      <c r="E22" s="85">
        <f t="shared" si="8"/>
        <v>35696920</v>
      </c>
      <c r="F22" s="85">
        <f t="shared" ref="F22" si="9">+E22</f>
        <v>35696920</v>
      </c>
      <c r="G22" s="85">
        <f t="shared" ref="G22" si="10">+F22</f>
        <v>35696920</v>
      </c>
      <c r="H22" s="85">
        <f t="shared" ref="H22" si="11">+G22</f>
        <v>35696920</v>
      </c>
      <c r="I22" s="85">
        <f t="shared" ref="I22" si="12">+H22</f>
        <v>35696920</v>
      </c>
      <c r="J22" s="85">
        <f t="shared" ref="J22" si="13">+I22</f>
        <v>35696920</v>
      </c>
      <c r="K22" s="85">
        <f t="shared" ref="K22" si="14">+J22</f>
        <v>35696920</v>
      </c>
      <c r="L22" s="85">
        <f t="shared" ref="L22" si="15">+K22</f>
        <v>35696920</v>
      </c>
      <c r="M22" s="85">
        <f t="shared" ref="M22" si="16">+L22</f>
        <v>35696920</v>
      </c>
      <c r="N22" s="85">
        <f t="shared" ref="N22" si="17">+M22</f>
        <v>35696920</v>
      </c>
      <c r="O22" s="85">
        <f t="shared" ref="O22" si="18">+N22</f>
        <v>35696920</v>
      </c>
      <c r="P22" s="85">
        <f t="shared" ref="P22" si="19">+O22</f>
        <v>35696920</v>
      </c>
      <c r="Q22" s="85">
        <f t="shared" ref="Q22" si="20">+P22</f>
        <v>35696920</v>
      </c>
      <c r="R22" s="85">
        <f t="shared" ref="R22" si="21">+Q22</f>
        <v>35696920</v>
      </c>
      <c r="S22" s="85">
        <f t="shared" ref="S22" si="22">+R22</f>
        <v>35696920</v>
      </c>
      <c r="T22" s="85">
        <f t="shared" ref="T22" si="23">+S22</f>
        <v>35696920</v>
      </c>
      <c r="U22" s="85">
        <f t="shared" ref="U22" si="24">+T22</f>
        <v>35696920</v>
      </c>
      <c r="V22" s="85">
        <f t="shared" ref="V22" si="25">+U22</f>
        <v>35696920</v>
      </c>
      <c r="W22" s="85">
        <f t="shared" ref="W22" si="26">+V22</f>
        <v>35696920</v>
      </c>
      <c r="X22" s="85">
        <f t="shared" ref="X22" si="27">+W22</f>
        <v>35696920</v>
      </c>
      <c r="Y22" s="85">
        <f t="shared" ref="Y22" si="28">+X22</f>
        <v>35696920</v>
      </c>
      <c r="Z22" s="85">
        <f t="shared" ref="Z22" si="29">+Y22</f>
        <v>35696920</v>
      </c>
      <c r="AA22" s="85">
        <f t="shared" ref="AA22" si="30">+Z22</f>
        <v>35696920</v>
      </c>
      <c r="AB22" s="85">
        <f t="shared" ref="AB22" si="31">+AA22</f>
        <v>35696920</v>
      </c>
      <c r="AC22" s="85">
        <f t="shared" ref="AC22" si="32">+AB22</f>
        <v>35696920</v>
      </c>
      <c r="AD22" s="85">
        <f t="shared" ref="AD22" si="33">+AC22</f>
        <v>35696920</v>
      </c>
      <c r="AE22" s="85">
        <f t="shared" ref="AE22" si="34">+AD22</f>
        <v>35696920</v>
      </c>
      <c r="AF22" s="85">
        <f t="shared" ref="AF22" si="35">+AE22</f>
        <v>35696920</v>
      </c>
      <c r="AG22" s="85">
        <f t="shared" ref="AG22" si="36">+AF22</f>
        <v>35696920</v>
      </c>
      <c r="AH22" s="85">
        <f t="shared" ref="AH22" si="37">+AG22</f>
        <v>35696920</v>
      </c>
      <c r="AI22" s="85">
        <f t="shared" ref="AI22" si="38">+AH22</f>
        <v>35696920</v>
      </c>
      <c r="AJ22" s="85">
        <f t="shared" ref="AJ22" si="39">+AI22</f>
        <v>35696920</v>
      </c>
      <c r="AK22" s="85">
        <f t="shared" ref="AK22" si="40">+AJ22</f>
        <v>35696920</v>
      </c>
      <c r="AL22" s="85">
        <f t="shared" ref="AL22" si="41">+AK22</f>
        <v>35696920</v>
      </c>
      <c r="AM22" s="85">
        <f t="shared" ref="AM22" si="42">+AL22</f>
        <v>35696920</v>
      </c>
      <c r="AN22" s="85">
        <f t="shared" ref="AN22" si="43">+AM22</f>
        <v>35696920</v>
      </c>
      <c r="AO22" s="85">
        <f t="shared" ref="AO22" si="44">+AN22</f>
        <v>35696920</v>
      </c>
      <c r="AP22" s="85">
        <f t="shared" ref="AP22" si="45">+AO22</f>
        <v>35696920</v>
      </c>
      <c r="AQ22" s="85">
        <f t="shared" ref="AQ22" si="46">+AP22</f>
        <v>35696920</v>
      </c>
      <c r="AR22" s="85">
        <f t="shared" ref="AR22" si="47">+AQ22</f>
        <v>35696920</v>
      </c>
      <c r="AS22" s="85">
        <f t="shared" ref="AS22" si="48">+AR22</f>
        <v>35696920</v>
      </c>
      <c r="AT22" s="85">
        <f t="shared" ref="AT22" si="49">+AS22</f>
        <v>35696920</v>
      </c>
      <c r="AU22" s="85">
        <f t="shared" ref="AU22" si="50">+AT22</f>
        <v>35696920</v>
      </c>
      <c r="AV22" s="85">
        <f t="shared" ref="AV22" si="51">+AU22</f>
        <v>35696920</v>
      </c>
      <c r="AW22" s="85">
        <f t="shared" ref="AW22" si="52">+AV22</f>
        <v>35696920</v>
      </c>
      <c r="AX22" s="85">
        <f t="shared" ref="AX22" si="53">+AW22</f>
        <v>35696920</v>
      </c>
      <c r="AY22" s="85">
        <f t="shared" ref="AY22" si="54">+AX22</f>
        <v>35696920</v>
      </c>
      <c r="AZ22" s="85">
        <f t="shared" ref="AZ22" si="55">+AY22</f>
        <v>35696920</v>
      </c>
      <c r="BA22" s="85">
        <f t="shared" ref="BA22" si="56">+AZ22</f>
        <v>35696920</v>
      </c>
      <c r="BB22" s="85">
        <f t="shared" ref="BB22" si="57">+BA22</f>
        <v>35696920</v>
      </c>
      <c r="BC22" s="85">
        <f t="shared" ref="BC22" si="58">+BB22</f>
        <v>35696920</v>
      </c>
      <c r="BD22" s="85">
        <f t="shared" ref="BD22" si="59">+BC22</f>
        <v>35696920</v>
      </c>
      <c r="BE22" s="85">
        <f t="shared" ref="BE22" si="60">+BD22</f>
        <v>35696920</v>
      </c>
      <c r="BF22" s="85">
        <f t="shared" ref="BF22" si="61">+BE22</f>
        <v>35696920</v>
      </c>
      <c r="BG22" s="85">
        <f t="shared" ref="BG22" si="62">+BF22</f>
        <v>35696920</v>
      </c>
      <c r="BH22" s="85">
        <f t="shared" ref="BH22" si="63">+BG22</f>
        <v>35696920</v>
      </c>
      <c r="BI22" s="85">
        <f t="shared" ref="BI22" si="64">+BH22</f>
        <v>35696920</v>
      </c>
      <c r="BJ22" s="85">
        <f t="shared" ref="BJ22" si="65">+BI22</f>
        <v>35696920</v>
      </c>
      <c r="BK22" s="85">
        <f t="shared" ref="BK22" si="66">+BJ22</f>
        <v>35696920</v>
      </c>
      <c r="BL22" s="85">
        <f t="shared" ref="BL22" si="67">+BK22</f>
        <v>35696920</v>
      </c>
      <c r="BM22" s="85">
        <f t="shared" ref="BM22" si="68">+BL22</f>
        <v>35696920</v>
      </c>
      <c r="BN22" s="85">
        <f t="shared" ref="BN22" si="69">+BM22</f>
        <v>35696920</v>
      </c>
      <c r="BO22" s="85">
        <f t="shared" ref="BO22" si="70">+BN22</f>
        <v>35696920</v>
      </c>
      <c r="BP22" s="85">
        <f t="shared" ref="BP22" si="71">+BO22</f>
        <v>35696920</v>
      </c>
      <c r="BQ22" s="85">
        <f t="shared" ref="BQ22" si="72">+BP22</f>
        <v>35696920</v>
      </c>
      <c r="BR22" s="85">
        <f t="shared" ref="BR22" si="73">+BQ22</f>
        <v>35696920</v>
      </c>
      <c r="BS22" s="85">
        <f t="shared" ref="BS22" si="74">+BR22</f>
        <v>35696920</v>
      </c>
      <c r="BT22" s="85">
        <f t="shared" ref="BT22" si="75">+BS22</f>
        <v>35696920</v>
      </c>
      <c r="BU22" s="85">
        <f t="shared" ref="BU22" si="76">+BT22</f>
        <v>35696920</v>
      </c>
      <c r="BV22" s="85">
        <f t="shared" ref="BV22" si="77">+BU22</f>
        <v>35696920</v>
      </c>
      <c r="BW22" s="85">
        <f t="shared" ref="BW22" si="78">+BV22</f>
        <v>35696920</v>
      </c>
      <c r="BX22" s="85">
        <f t="shared" ref="BX22" si="79">+BW22</f>
        <v>35696920</v>
      </c>
      <c r="BY22" s="85">
        <f t="shared" ref="BY22" si="80">+BX22</f>
        <v>35696920</v>
      </c>
      <c r="BZ22" s="85">
        <f t="shared" ref="BZ22" si="81">+BY22</f>
        <v>35696920</v>
      </c>
      <c r="CA22" s="85">
        <f t="shared" ref="CA22" si="82">+BZ22</f>
        <v>35696920</v>
      </c>
      <c r="CB22" s="85">
        <f t="shared" ref="CB22" si="83">+CA22</f>
        <v>35696920</v>
      </c>
      <c r="CC22" s="85">
        <f t="shared" ref="CC22" si="84">+CB22</f>
        <v>35696920</v>
      </c>
      <c r="CD22" s="85">
        <f t="shared" ref="CD22" si="85">+CC22</f>
        <v>35696920</v>
      </c>
      <c r="CE22" s="85">
        <f t="shared" ref="CE22" si="86">+CD22</f>
        <v>35696920</v>
      </c>
      <c r="CF22" s="85">
        <f t="shared" ref="CF22" si="87">+CE22</f>
        <v>35696920</v>
      </c>
      <c r="CG22" s="85">
        <f t="shared" ref="CG22" si="88">+CF22</f>
        <v>35696920</v>
      </c>
      <c r="CH22" s="85">
        <f t="shared" ref="CH22" si="89">+CG22</f>
        <v>35696920</v>
      </c>
      <c r="CI22" s="85">
        <f t="shared" ref="CI22" si="90">+CH22</f>
        <v>35696920</v>
      </c>
      <c r="CJ22" s="85">
        <f t="shared" ref="CJ22" si="91">+CI22</f>
        <v>35696920</v>
      </c>
      <c r="CK22" s="85">
        <f t="shared" ref="CK22" si="92">+CJ22</f>
        <v>35696920</v>
      </c>
      <c r="CL22" s="85">
        <f t="shared" ref="CL22" si="93">+CK22</f>
        <v>35696920</v>
      </c>
      <c r="CM22" s="85">
        <f t="shared" ref="CM22" si="94">+CL22</f>
        <v>35696920</v>
      </c>
      <c r="CN22" s="85">
        <f t="shared" ref="CN22" si="95">+CM22</f>
        <v>35696920</v>
      </c>
      <c r="CO22" s="85">
        <f t="shared" ref="CO22" si="96">+CN22</f>
        <v>35696920</v>
      </c>
      <c r="CP22" s="85">
        <f t="shared" ref="CP22" si="97">+CO22</f>
        <v>35696920</v>
      </c>
      <c r="CQ22" s="85">
        <f t="shared" ref="CQ22" si="98">+CP22</f>
        <v>35696920</v>
      </c>
      <c r="CR22" s="85">
        <f t="shared" ref="CR22" si="99">+CQ22</f>
        <v>35696920</v>
      </c>
      <c r="CS22" s="85">
        <f t="shared" ref="CS22" si="100">+CR22</f>
        <v>35696920</v>
      </c>
      <c r="CT22" s="85">
        <f t="shared" ref="CT22" si="101">+CS22</f>
        <v>35696920</v>
      </c>
      <c r="CU22" s="85">
        <f t="shared" ref="CU22" si="102">+CT22</f>
        <v>35696920</v>
      </c>
      <c r="CV22" s="85">
        <f t="shared" ref="CV22" si="103">+CU22</f>
        <v>35696920</v>
      </c>
      <c r="CW22" s="85">
        <f t="shared" ref="CW22" si="104">+CV22</f>
        <v>35696920</v>
      </c>
      <c r="CX22" s="85">
        <f t="shared" ref="CX22" si="105">+CW22</f>
        <v>35696920</v>
      </c>
      <c r="CY22" s="85">
        <f t="shared" ref="CY22" si="106">+CX22</f>
        <v>35696920</v>
      </c>
      <c r="CZ22" s="85">
        <f t="shared" ref="CZ22" si="107">+CY22</f>
        <v>35696920</v>
      </c>
      <c r="DA22" s="85">
        <f t="shared" ref="DA22" si="108">+CZ22</f>
        <v>35696920</v>
      </c>
      <c r="DB22" s="85">
        <f t="shared" ref="DB22" si="109">+DA22</f>
        <v>35696920</v>
      </c>
      <c r="DC22" s="85">
        <f t="shared" ref="DC22" si="110">+DB22</f>
        <v>35696920</v>
      </c>
      <c r="DD22" s="85">
        <f t="shared" ref="DD22" si="111">+DC22</f>
        <v>35696920</v>
      </c>
      <c r="DE22" s="85">
        <f t="shared" ref="DE22" si="112">+DD22</f>
        <v>35696920</v>
      </c>
      <c r="DF22" s="85">
        <f t="shared" ref="DF22" si="113">+DE22</f>
        <v>35696920</v>
      </c>
      <c r="DG22" s="85">
        <f t="shared" ref="DG22" si="114">+DF22</f>
        <v>35696920</v>
      </c>
      <c r="DH22" s="85">
        <f t="shared" ref="DH22" si="115">+DG22</f>
        <v>35696920</v>
      </c>
      <c r="DI22" s="85">
        <f t="shared" ref="DI22" si="116">+DH22</f>
        <v>35696920</v>
      </c>
      <c r="DJ22" s="85">
        <f t="shared" ref="DJ22" si="117">+DI22</f>
        <v>35696920</v>
      </c>
      <c r="DK22" s="85">
        <f t="shared" ref="DK22" si="118">+DJ22</f>
        <v>35696920</v>
      </c>
      <c r="DL22" s="85">
        <f t="shared" ref="DL22" si="119">+DK22</f>
        <v>35696920</v>
      </c>
      <c r="DM22" s="85">
        <f t="shared" ref="DM22" si="120">+DL22</f>
        <v>35696920</v>
      </c>
      <c r="DN22" s="85">
        <f t="shared" ref="DN22" si="121">+DM22</f>
        <v>35696920</v>
      </c>
      <c r="DO22" s="85">
        <f t="shared" ref="DO22" si="122">+DN22</f>
        <v>35696920</v>
      </c>
      <c r="DP22" s="85">
        <f t="shared" ref="DP22" si="123">+DO22</f>
        <v>35696920</v>
      </c>
      <c r="DQ22" s="85">
        <f t="shared" ref="DQ22" si="124">+DP22</f>
        <v>35696920</v>
      </c>
      <c r="DR22" s="85">
        <f t="shared" ref="DR22" si="125">+DQ22</f>
        <v>35696920</v>
      </c>
      <c r="DS22" s="85">
        <f t="shared" ref="DS22" si="126">+DR22</f>
        <v>35696920</v>
      </c>
      <c r="DT22" s="85">
        <f t="shared" ref="DT22" si="127">+DS22</f>
        <v>35696920</v>
      </c>
      <c r="DU22" s="85">
        <f t="shared" ref="DU22" si="128">+DT22</f>
        <v>35696920</v>
      </c>
      <c r="DV22" s="85">
        <f t="shared" ref="DV22" si="129">+DU22</f>
        <v>35696920</v>
      </c>
      <c r="DW22" s="85">
        <f t="shared" ref="DW22" si="130">+DV22</f>
        <v>35696920</v>
      </c>
      <c r="DX22" s="85">
        <f t="shared" ref="DX22" si="131">+DW22</f>
        <v>35696920</v>
      </c>
      <c r="DY22" s="85">
        <f t="shared" ref="DY22" si="132">+DX22</f>
        <v>35696920</v>
      </c>
      <c r="DZ22" s="85">
        <f t="shared" ref="DZ22" si="133">+DY22</f>
        <v>35696920</v>
      </c>
      <c r="EA22" s="85">
        <f t="shared" ref="EA22" si="134">+DZ22</f>
        <v>35696920</v>
      </c>
      <c r="EB22" s="85">
        <f t="shared" ref="EB22" si="135">+EA22</f>
        <v>35696920</v>
      </c>
      <c r="EC22" s="85">
        <f t="shared" ref="EC22" si="136">+EB22</f>
        <v>35696920</v>
      </c>
      <c r="ED22" s="85">
        <f t="shared" ref="ED22" si="137">+EC22</f>
        <v>35696920</v>
      </c>
      <c r="EE22" s="85">
        <f t="shared" ref="EE22" si="138">+ED22</f>
        <v>35696920</v>
      </c>
      <c r="EF22" s="85">
        <f t="shared" ref="EF22" si="139">+EE22</f>
        <v>35696920</v>
      </c>
      <c r="EG22" s="85">
        <f t="shared" ref="EG22" si="140">+EF22</f>
        <v>35696920</v>
      </c>
      <c r="EH22" s="85">
        <f t="shared" ref="EH22" si="141">+EG22</f>
        <v>35696920</v>
      </c>
      <c r="EI22" s="85">
        <f t="shared" ref="EI22" si="142">+EH22</f>
        <v>35696920</v>
      </c>
      <c r="EJ22" s="85">
        <f t="shared" ref="EJ22" si="143">+EI22</f>
        <v>35696920</v>
      </c>
      <c r="EK22" s="85">
        <f t="shared" ref="EK22" si="144">+EJ22</f>
        <v>35696920</v>
      </c>
      <c r="EL22" s="85">
        <f t="shared" ref="EL22" si="145">+EK22</f>
        <v>35696920</v>
      </c>
      <c r="EM22" s="85">
        <f t="shared" ref="EM22" si="146">+EL22</f>
        <v>35696920</v>
      </c>
      <c r="EN22" s="85">
        <f t="shared" ref="EN22" si="147">+EM22</f>
        <v>35696920</v>
      </c>
      <c r="EO22" s="85">
        <f t="shared" ref="EO22" si="148">+EN22</f>
        <v>35696920</v>
      </c>
      <c r="EP22" s="85">
        <f t="shared" ref="EP22" si="149">+EO22</f>
        <v>35696920</v>
      </c>
      <c r="EQ22" s="85">
        <f t="shared" ref="EQ22" si="150">+EP22</f>
        <v>35696920</v>
      </c>
      <c r="ER22" s="85">
        <f t="shared" ref="ER22" si="151">+EQ22</f>
        <v>35696920</v>
      </c>
      <c r="ES22" s="85">
        <f t="shared" ref="ES22" si="152">+ER22</f>
        <v>35696920</v>
      </c>
      <c r="ET22" s="85">
        <f t="shared" ref="ET22" si="153">+ES22</f>
        <v>35696920</v>
      </c>
      <c r="EU22" s="85">
        <f t="shared" ref="EU22" si="154">+ET22</f>
        <v>35696920</v>
      </c>
      <c r="EV22" s="85">
        <f t="shared" ref="EV22" si="155">+EU22</f>
        <v>35696920</v>
      </c>
      <c r="EW22" s="85">
        <f t="shared" ref="EW22" si="156">+EV22</f>
        <v>35696920</v>
      </c>
      <c r="EX22" s="85">
        <f t="shared" ref="EX22" si="157">+EW22</f>
        <v>35696920</v>
      </c>
      <c r="EY22" s="85">
        <f t="shared" ref="EY22" si="158">+EX22</f>
        <v>35696920</v>
      </c>
      <c r="EZ22" s="85">
        <f t="shared" ref="EZ22" si="159">+EY22</f>
        <v>35696920</v>
      </c>
      <c r="FA22" s="85">
        <f t="shared" ref="FA22" si="160">+EZ22</f>
        <v>35696920</v>
      </c>
      <c r="FB22" s="85">
        <f t="shared" ref="FB22" si="161">+FA22</f>
        <v>35696920</v>
      </c>
      <c r="FC22" s="85">
        <f t="shared" ref="FC22" si="162">+FB22</f>
        <v>35696920</v>
      </c>
      <c r="FD22" s="85">
        <f t="shared" ref="FD22" si="163">+FC22</f>
        <v>35696920</v>
      </c>
      <c r="FE22" s="85">
        <f t="shared" ref="FE22" si="164">+FD22</f>
        <v>35696920</v>
      </c>
      <c r="FF22" s="85">
        <f t="shared" ref="FF22" si="165">+FE22</f>
        <v>35696920</v>
      </c>
      <c r="FG22" s="85">
        <f t="shared" ref="FG22" si="166">+FF22</f>
        <v>35696920</v>
      </c>
      <c r="FH22" s="85">
        <f t="shared" ref="FH22" si="167">+FG22</f>
        <v>35696920</v>
      </c>
      <c r="FI22" s="85">
        <f t="shared" ref="FI22" si="168">+FH22</f>
        <v>35696920</v>
      </c>
      <c r="FJ22" s="85">
        <f t="shared" ref="FJ22" si="169">+FI22</f>
        <v>35696920</v>
      </c>
      <c r="FK22" s="85">
        <f t="shared" ref="FK22" si="170">+FJ22</f>
        <v>35696920</v>
      </c>
      <c r="FL22" s="85">
        <f t="shared" ref="FL22" si="171">+FK22</f>
        <v>35696920</v>
      </c>
      <c r="FM22" s="85">
        <f t="shared" ref="FM22" si="172">+FL22</f>
        <v>35696920</v>
      </c>
      <c r="FN22" s="85">
        <f t="shared" ref="FN22" si="173">+FM22</f>
        <v>35696920</v>
      </c>
      <c r="FO22" s="85">
        <f t="shared" ref="FO22" si="174">+FN22</f>
        <v>35696920</v>
      </c>
      <c r="FP22" s="85">
        <f t="shared" ref="FP22" si="175">+FO22</f>
        <v>35696920</v>
      </c>
      <c r="FQ22" s="85">
        <f t="shared" ref="FQ22" si="176">+FP22</f>
        <v>35696920</v>
      </c>
      <c r="FR22" s="85">
        <f t="shared" ref="FR22" si="177">+FQ22</f>
        <v>35696920</v>
      </c>
      <c r="FS22" s="85">
        <f t="shared" ref="FS22" si="178">+FR22</f>
        <v>35696920</v>
      </c>
      <c r="FT22" s="85">
        <f t="shared" ref="FT22" si="179">+FS22</f>
        <v>35696920</v>
      </c>
      <c r="FU22" s="85">
        <f t="shared" ref="FU22" si="180">+FT22</f>
        <v>35696920</v>
      </c>
      <c r="FV22" s="85">
        <f t="shared" ref="FV22" si="181">+FU22</f>
        <v>35696920</v>
      </c>
      <c r="FW22" s="85">
        <f t="shared" ref="FW22" si="182">+FV22</f>
        <v>35696920</v>
      </c>
      <c r="FX22" s="85">
        <f t="shared" ref="FX22" si="183">+FW22</f>
        <v>35696920</v>
      </c>
      <c r="FY22" s="85">
        <f t="shared" ref="FY22" si="184">+FX22</f>
        <v>35696920</v>
      </c>
      <c r="FZ22" s="85">
        <f t="shared" ref="FZ22" si="185">+FY22</f>
        <v>35696920</v>
      </c>
      <c r="GA22" s="85">
        <f t="shared" ref="GA22" si="186">+FZ22</f>
        <v>35696920</v>
      </c>
      <c r="GB22" s="85">
        <f t="shared" ref="GB22" si="187">+GA22</f>
        <v>35696920</v>
      </c>
      <c r="GC22" s="85">
        <f t="shared" ref="GC22" si="188">+GB22</f>
        <v>35696920</v>
      </c>
      <c r="GD22" s="85">
        <f t="shared" ref="GD22" si="189">+GC22</f>
        <v>35696920</v>
      </c>
      <c r="GE22" s="85">
        <f t="shared" ref="GE22" si="190">+GD22</f>
        <v>35696920</v>
      </c>
      <c r="GF22" s="85">
        <f t="shared" ref="GF22" si="191">+GE22</f>
        <v>35696920</v>
      </c>
      <c r="GG22" s="85">
        <f t="shared" ref="GG22" si="192">+GF22</f>
        <v>35696920</v>
      </c>
      <c r="GH22" s="85">
        <f t="shared" ref="GH22" si="193">+GG22</f>
        <v>35696920</v>
      </c>
      <c r="GI22" s="85">
        <f t="shared" ref="GI22" si="194">+GH22</f>
        <v>35696920</v>
      </c>
      <c r="GJ22" s="85">
        <f t="shared" ref="GJ22" si="195">+GI22</f>
        <v>35696920</v>
      </c>
      <c r="GK22" s="85">
        <f t="shared" ref="GK22" si="196">+GJ22</f>
        <v>35696920</v>
      </c>
      <c r="GL22" s="85">
        <f t="shared" ref="GL22" si="197">+GK22</f>
        <v>35696920</v>
      </c>
      <c r="GM22" s="85">
        <f t="shared" ref="GM22" si="198">+GL22</f>
        <v>35696920</v>
      </c>
      <c r="GN22" s="85">
        <f t="shared" ref="GN22" si="199">+GM22</f>
        <v>35696920</v>
      </c>
      <c r="GO22" s="85">
        <f t="shared" ref="GO22" si="200">+GN22</f>
        <v>35696920</v>
      </c>
      <c r="GP22" s="85">
        <f t="shared" ref="GP22" si="201">+GO22</f>
        <v>35696920</v>
      </c>
      <c r="GQ22" s="85">
        <f t="shared" ref="GQ22" si="202">+GP22</f>
        <v>35696920</v>
      </c>
      <c r="GR22" s="85">
        <f t="shared" ref="GR22" si="203">+GQ22</f>
        <v>35696920</v>
      </c>
      <c r="GS22" s="85">
        <f t="shared" ref="GS22" si="204">+GR22</f>
        <v>35696920</v>
      </c>
      <c r="GT22" s="85">
        <f t="shared" ref="GT22" si="205">+GS22</f>
        <v>35696920</v>
      </c>
      <c r="GU22" s="85">
        <f t="shared" ref="GU22" si="206">+GT22</f>
        <v>35696920</v>
      </c>
      <c r="GV22" s="85">
        <f t="shared" ref="GV22" si="207">+GU22</f>
        <v>35696920</v>
      </c>
      <c r="GW22" s="85">
        <f t="shared" ref="GW22" si="208">+GV22</f>
        <v>35696920</v>
      </c>
      <c r="GX22" s="85">
        <f t="shared" ref="GX22" si="209">+GW22</f>
        <v>35696920</v>
      </c>
      <c r="GY22" s="85">
        <f t="shared" ref="GY22" si="210">+GX22</f>
        <v>35696920</v>
      </c>
      <c r="GZ22" s="85">
        <f t="shared" ref="GZ22" si="211">+GY22</f>
        <v>35696920</v>
      </c>
      <c r="HA22" s="85">
        <f t="shared" ref="HA22" si="212">+GZ22</f>
        <v>35696920</v>
      </c>
      <c r="HB22" s="85">
        <f t="shared" ref="HB22" si="213">+HA22</f>
        <v>35696920</v>
      </c>
      <c r="HC22" s="85">
        <f t="shared" ref="HC22" si="214">+HB22</f>
        <v>35696920</v>
      </c>
      <c r="HD22" s="85">
        <f t="shared" ref="HD22" si="215">+HC22</f>
        <v>35696920</v>
      </c>
      <c r="HE22" s="85">
        <f t="shared" ref="HE22" si="216">+HD22</f>
        <v>35696920</v>
      </c>
      <c r="HF22" s="85">
        <f t="shared" ref="HF22" si="217">+HE22</f>
        <v>35696920</v>
      </c>
      <c r="HG22" s="85">
        <f t="shared" ref="HG22" si="218">+HF22</f>
        <v>35696920</v>
      </c>
      <c r="HH22" s="85">
        <f t="shared" ref="HH22" si="219">+HG22</f>
        <v>35696920</v>
      </c>
      <c r="HI22" s="85">
        <f t="shared" ref="HI22" si="220">+HH22</f>
        <v>35696920</v>
      </c>
      <c r="HJ22" s="85">
        <f t="shared" ref="HJ22" si="221">+HI22</f>
        <v>35696920</v>
      </c>
      <c r="HK22" s="85">
        <f t="shared" ref="HK22" si="222">+HJ22</f>
        <v>35696920</v>
      </c>
      <c r="HL22" s="85">
        <f t="shared" ref="HL22" si="223">+HK22</f>
        <v>35696920</v>
      </c>
      <c r="HM22" s="85">
        <f t="shared" ref="HM22" si="224">+HL22</f>
        <v>35696920</v>
      </c>
      <c r="HN22" s="85">
        <f t="shared" ref="HN22" si="225">+HM22</f>
        <v>35696920</v>
      </c>
      <c r="HO22" s="85">
        <f t="shared" ref="HO22" si="226">+HN22</f>
        <v>35696920</v>
      </c>
      <c r="HP22" s="85">
        <f t="shared" ref="HP22" si="227">+HO22</f>
        <v>35696920</v>
      </c>
      <c r="HQ22" s="85">
        <f t="shared" ref="HQ22" si="228">+HP22</f>
        <v>35696920</v>
      </c>
      <c r="HR22" s="85">
        <f t="shared" ref="HR22" si="229">+HQ22</f>
        <v>35696920</v>
      </c>
      <c r="HS22" s="85">
        <f t="shared" ref="HS22" si="230">+HR22</f>
        <v>35696920</v>
      </c>
      <c r="HT22" s="85">
        <f t="shared" ref="HT22" si="231">+HS22</f>
        <v>35696920</v>
      </c>
      <c r="HU22" s="85">
        <f t="shared" ref="HU22" si="232">+HT22</f>
        <v>35696920</v>
      </c>
      <c r="HV22" s="85">
        <f t="shared" ref="HV22" si="233">+HU22</f>
        <v>35696920</v>
      </c>
      <c r="HW22" s="85">
        <f t="shared" ref="HW22" si="234">+HV22</f>
        <v>35696920</v>
      </c>
      <c r="HX22" s="85">
        <f t="shared" ref="HX22" si="235">+HW22</f>
        <v>35696920</v>
      </c>
      <c r="HY22" s="85">
        <f t="shared" ref="HY22" si="236">+HX22</f>
        <v>35696920</v>
      </c>
      <c r="HZ22" s="85">
        <f t="shared" ref="HZ22" si="237">+HY22</f>
        <v>35696920</v>
      </c>
      <c r="IA22" s="85">
        <f t="shared" ref="IA22" si="238">+HZ22</f>
        <v>35696920</v>
      </c>
      <c r="IB22" s="85">
        <f t="shared" ref="IB22" si="239">+IA22</f>
        <v>35696920</v>
      </c>
      <c r="IC22" s="85">
        <f t="shared" ref="IC22" si="240">+IB22</f>
        <v>35696920</v>
      </c>
      <c r="ID22" s="85">
        <f t="shared" ref="ID22" si="241">+IC22</f>
        <v>35696920</v>
      </c>
      <c r="IE22" s="85">
        <f t="shared" ref="IE22" si="242">+ID22</f>
        <v>35696920</v>
      </c>
      <c r="IF22" s="85">
        <f t="shared" ref="IF22" si="243">+IE22</f>
        <v>35696920</v>
      </c>
      <c r="IG22" s="85">
        <f t="shared" ref="IG22" si="244">+IF22</f>
        <v>35696920</v>
      </c>
      <c r="IH22" s="85">
        <f t="shared" ref="IH22" si="245">+IG22</f>
        <v>35696920</v>
      </c>
      <c r="II22" s="85">
        <f t="shared" ref="II22" si="246">+IH22</f>
        <v>35696920</v>
      </c>
      <c r="IJ22" s="85">
        <f t="shared" ref="IJ22" si="247">+II22</f>
        <v>35696920</v>
      </c>
      <c r="IK22" s="85">
        <f t="shared" ref="IK22" si="248">+IJ22</f>
        <v>35696920</v>
      </c>
      <c r="IL22" s="85">
        <f t="shared" ref="IL22" si="249">+IK22</f>
        <v>35696920</v>
      </c>
      <c r="IM22" s="85">
        <f t="shared" ref="IM22" si="250">+IL22</f>
        <v>35696920</v>
      </c>
      <c r="IN22" s="85">
        <f t="shared" ref="IN22" si="251">+IM22</f>
        <v>35696920</v>
      </c>
      <c r="IO22" s="85">
        <f t="shared" ref="IO22" si="252">+IN22</f>
        <v>35696920</v>
      </c>
      <c r="IP22" s="85">
        <f t="shared" ref="IP22" si="253">+IO22</f>
        <v>35696920</v>
      </c>
      <c r="IQ22" s="85">
        <f t="shared" ref="IQ22" si="254">+IP22</f>
        <v>35696920</v>
      </c>
      <c r="IR22" s="85">
        <f t="shared" ref="IR22" si="255">+IQ22</f>
        <v>35696920</v>
      </c>
      <c r="IS22" s="85">
        <f t="shared" ref="IS22" si="256">+IR22</f>
        <v>35696920</v>
      </c>
      <c r="IT22" s="85">
        <f t="shared" ref="IT22" si="257">+IS22</f>
        <v>35696920</v>
      </c>
      <c r="IU22" s="85">
        <f t="shared" ref="IU22" si="258">+IT22</f>
        <v>35696920</v>
      </c>
      <c r="IV22" s="85">
        <f t="shared" ref="IV22" si="259">+IU22</f>
        <v>35696920</v>
      </c>
      <c r="IW22" s="85">
        <f t="shared" ref="IW22" si="260">+IV22</f>
        <v>35696920</v>
      </c>
      <c r="IX22" s="85">
        <f t="shared" ref="IX22" si="261">+IW22</f>
        <v>35696920</v>
      </c>
      <c r="IY22" s="85">
        <f t="shared" ref="IY22" si="262">+IX22</f>
        <v>35696920</v>
      </c>
      <c r="IZ22" s="85">
        <f t="shared" ref="IZ22" si="263">+IY22</f>
        <v>35696920</v>
      </c>
      <c r="JA22" s="85">
        <f t="shared" ref="JA22" si="264">+IZ22</f>
        <v>35696920</v>
      </c>
      <c r="JB22" s="85">
        <f t="shared" ref="JB22" si="265">+JA22</f>
        <v>35696920</v>
      </c>
      <c r="JC22" s="85">
        <f t="shared" ref="JC22" si="266">+JB22</f>
        <v>35696920</v>
      </c>
      <c r="JD22" s="85">
        <f t="shared" ref="JD22" si="267">+JC22</f>
        <v>35696920</v>
      </c>
      <c r="JE22" s="85">
        <f t="shared" ref="JE22" si="268">+JD22</f>
        <v>35696920</v>
      </c>
      <c r="JF22" s="85">
        <f t="shared" ref="JF22" si="269">+JE22</f>
        <v>35696920</v>
      </c>
      <c r="JG22" s="85">
        <f t="shared" ref="JG22" si="270">+JF22</f>
        <v>35696920</v>
      </c>
      <c r="JH22" s="85">
        <f t="shared" ref="JH22" si="271">+JG22</f>
        <v>35696920</v>
      </c>
      <c r="JI22" s="85">
        <f t="shared" ref="JI22" si="272">+JH22</f>
        <v>35696920</v>
      </c>
      <c r="JJ22" s="85">
        <f t="shared" ref="JJ22" si="273">+JI22</f>
        <v>35696920</v>
      </c>
      <c r="JK22" s="85">
        <f t="shared" ref="JK22" si="274">+JJ22</f>
        <v>35696920</v>
      </c>
      <c r="JL22" s="85">
        <f t="shared" ref="JL22" si="275">+JK22</f>
        <v>35696920</v>
      </c>
      <c r="JM22" s="85">
        <f t="shared" ref="JM22" si="276">+JL22</f>
        <v>35696920</v>
      </c>
      <c r="JN22" s="85">
        <f t="shared" ref="JN22" si="277">+JM22</f>
        <v>35696920</v>
      </c>
      <c r="JO22" s="85">
        <f t="shared" ref="JO22" si="278">+JN22</f>
        <v>35696920</v>
      </c>
      <c r="JP22" s="85">
        <f t="shared" ref="JP22" si="279">+JO22</f>
        <v>35696920</v>
      </c>
      <c r="JQ22" s="85">
        <f t="shared" ref="JQ22" si="280">+JP22</f>
        <v>35696920</v>
      </c>
      <c r="JR22" s="85">
        <f t="shared" ref="JR22" si="281">+JQ22</f>
        <v>35696920</v>
      </c>
      <c r="JS22" s="85">
        <f t="shared" ref="JS22" si="282">+JR22</f>
        <v>35696920</v>
      </c>
      <c r="JT22" s="85">
        <f t="shared" ref="JT22" si="283">+JS22</f>
        <v>35696920</v>
      </c>
      <c r="JU22" s="85">
        <f t="shared" ref="JU22" si="284">+JT22</f>
        <v>35696920</v>
      </c>
      <c r="JV22" s="85">
        <f t="shared" ref="JV22" si="285">+JU22</f>
        <v>35696920</v>
      </c>
      <c r="JW22" s="85">
        <f t="shared" ref="JW22" si="286">+JV22</f>
        <v>35696920</v>
      </c>
      <c r="JX22" s="85">
        <f t="shared" ref="JX22" si="287">+JW22</f>
        <v>35696920</v>
      </c>
      <c r="JY22" s="85">
        <f t="shared" ref="JY22" si="288">+JX22</f>
        <v>35696920</v>
      </c>
      <c r="JZ22" s="85">
        <f t="shared" ref="JZ22" si="289">+JY22</f>
        <v>35696920</v>
      </c>
      <c r="KA22" s="85">
        <f t="shared" ref="KA22" si="290">+JZ22</f>
        <v>35696920</v>
      </c>
      <c r="KB22" s="85">
        <f t="shared" ref="KB22" si="291">+KA22</f>
        <v>35696920</v>
      </c>
      <c r="KC22" s="85">
        <f t="shared" ref="KC22" si="292">+KB22</f>
        <v>35696920</v>
      </c>
      <c r="KD22" s="85">
        <f t="shared" ref="KD22" si="293">+KC22</f>
        <v>35696920</v>
      </c>
      <c r="KE22" s="85">
        <f t="shared" ref="KE22" si="294">+KD22</f>
        <v>35696920</v>
      </c>
      <c r="KF22" s="85">
        <f t="shared" ref="KF22" si="295">+KE22</f>
        <v>35696920</v>
      </c>
      <c r="KG22" s="85">
        <f t="shared" ref="KG22" si="296">+KF22</f>
        <v>35696920</v>
      </c>
      <c r="KH22" s="85">
        <f t="shared" ref="KH22" si="297">+KG22</f>
        <v>35696920</v>
      </c>
      <c r="KI22" s="85">
        <f t="shared" ref="KI22" si="298">+KH22</f>
        <v>35696920</v>
      </c>
      <c r="KJ22" s="85">
        <f t="shared" ref="KJ22" si="299">+KI22</f>
        <v>35696920</v>
      </c>
      <c r="KK22" s="85">
        <f t="shared" ref="KK22" si="300">+KJ22</f>
        <v>35696920</v>
      </c>
      <c r="KL22" s="85">
        <f t="shared" ref="KL22" si="301">+KK22</f>
        <v>35696920</v>
      </c>
      <c r="KM22" s="85">
        <f t="shared" ref="KM22" si="302">+KL22</f>
        <v>35696920</v>
      </c>
      <c r="KN22" s="85">
        <f t="shared" ref="KN22" si="303">+KM22</f>
        <v>35696920</v>
      </c>
      <c r="KO22" s="85">
        <f t="shared" ref="KO22" si="304">+KN22</f>
        <v>35696920</v>
      </c>
      <c r="KP22" s="85">
        <f t="shared" ref="KP22" si="305">+KO22</f>
        <v>35696920</v>
      </c>
      <c r="KQ22" s="85">
        <f t="shared" ref="KQ22" si="306">+KP22</f>
        <v>35696920</v>
      </c>
      <c r="KR22" s="85">
        <f t="shared" ref="KR22" si="307">+KQ22</f>
        <v>35696920</v>
      </c>
      <c r="KS22" s="85">
        <f t="shared" ref="KS22" si="308">+KR22</f>
        <v>35696920</v>
      </c>
      <c r="KT22" s="85">
        <f t="shared" ref="KT22" si="309">+KS22</f>
        <v>35696920</v>
      </c>
      <c r="KU22" s="85">
        <f t="shared" ref="KU22" si="310">+KT22</f>
        <v>35696920</v>
      </c>
      <c r="KV22" s="85">
        <f t="shared" ref="KV22" si="311">+KU22</f>
        <v>35696920</v>
      </c>
      <c r="KW22" s="85">
        <f t="shared" ref="KW22" si="312">+KV22</f>
        <v>35696920</v>
      </c>
      <c r="KX22" s="85">
        <f t="shared" ref="KX22" si="313">+KW22</f>
        <v>35696920</v>
      </c>
      <c r="KY22" s="85">
        <f t="shared" ref="KY22" si="314">+KX22</f>
        <v>35696920</v>
      </c>
      <c r="KZ22" s="85">
        <f t="shared" ref="KZ22" si="315">+KY22</f>
        <v>35696920</v>
      </c>
      <c r="LA22" s="85">
        <f t="shared" ref="LA22" si="316">+KZ22</f>
        <v>35696920</v>
      </c>
      <c r="LB22" s="85">
        <f t="shared" ref="LB22" si="317">+LA22</f>
        <v>35696920</v>
      </c>
      <c r="LC22" s="85">
        <f t="shared" ref="LC22" si="318">+LB22</f>
        <v>35696920</v>
      </c>
      <c r="LD22" s="85">
        <f t="shared" ref="LD22" si="319">+LC22</f>
        <v>35696920</v>
      </c>
      <c r="LE22" s="85">
        <f t="shared" ref="LE22" si="320">+LD22</f>
        <v>35696920</v>
      </c>
      <c r="LF22" s="85">
        <f t="shared" ref="LF22" si="321">+LE22</f>
        <v>35696920</v>
      </c>
      <c r="LG22" s="85">
        <f t="shared" ref="LG22" si="322">+LF22</f>
        <v>35696920</v>
      </c>
      <c r="LH22" s="85">
        <f t="shared" ref="LH22" si="323">+LG22</f>
        <v>35696920</v>
      </c>
      <c r="LI22" s="85">
        <f t="shared" ref="LI22" si="324">+LH22</f>
        <v>35696920</v>
      </c>
      <c r="LJ22" s="85">
        <f>'Weighted Households 18+'!B17</f>
        <v>33473990</v>
      </c>
      <c r="LK22" s="85">
        <f t="shared" ref="LK22" si="325">+LJ22</f>
        <v>33473990</v>
      </c>
      <c r="LL22" s="85">
        <f t="shared" ref="LL22" si="326">+LK22</f>
        <v>33473990</v>
      </c>
      <c r="LM22" s="85">
        <f t="shared" ref="LM22" si="327">+LL22</f>
        <v>33473990</v>
      </c>
      <c r="LN22" s="85">
        <f t="shared" ref="LN22" si="328">+LM22</f>
        <v>33473990</v>
      </c>
      <c r="LO22" s="85">
        <f t="shared" ref="LO22" si="329">+LN22</f>
        <v>33473990</v>
      </c>
    </row>
    <row r="25" spans="1:327" x14ac:dyDescent="0.2">
      <c r="A25" s="84" t="s">
        <v>44</v>
      </c>
    </row>
    <row r="26" spans="1:327" ht="36" x14ac:dyDescent="0.2">
      <c r="A26" s="85" t="s">
        <v>16</v>
      </c>
      <c r="B26" s="87" t="s">
        <v>126</v>
      </c>
      <c r="C26" s="87" t="s">
        <v>127</v>
      </c>
      <c r="D26" s="86" t="s">
        <v>128</v>
      </c>
      <c r="E26" s="86" t="s">
        <v>129</v>
      </c>
      <c r="F26" s="86" t="s">
        <v>130</v>
      </c>
      <c r="G26" s="86" t="s">
        <v>131</v>
      </c>
      <c r="H26" s="86" t="s">
        <v>132</v>
      </c>
      <c r="I26" s="86" t="s">
        <v>133</v>
      </c>
      <c r="J26" s="86" t="s">
        <v>134</v>
      </c>
      <c r="K26" s="86" t="s">
        <v>129</v>
      </c>
      <c r="L26" s="86" t="s">
        <v>130</v>
      </c>
      <c r="M26" s="86" t="s">
        <v>131</v>
      </c>
      <c r="N26" s="86" t="s">
        <v>132</v>
      </c>
      <c r="O26" s="86" t="s">
        <v>133</v>
      </c>
      <c r="P26" s="86" t="s">
        <v>135</v>
      </c>
      <c r="Q26" s="86" t="s">
        <v>129</v>
      </c>
      <c r="R26" s="86" t="s">
        <v>130</v>
      </c>
      <c r="S26" s="86" t="s">
        <v>131</v>
      </c>
      <c r="T26" s="86" t="s">
        <v>132</v>
      </c>
      <c r="U26" s="86" t="s">
        <v>133</v>
      </c>
      <c r="V26" s="87" t="s">
        <v>136</v>
      </c>
      <c r="W26" s="86" t="s">
        <v>137</v>
      </c>
      <c r="X26" s="86" t="s">
        <v>138</v>
      </c>
      <c r="Y26" s="87" t="s">
        <v>139</v>
      </c>
      <c r="Z26" s="86" t="s">
        <v>140</v>
      </c>
      <c r="AA26" s="86" t="s">
        <v>141</v>
      </c>
      <c r="AB26" s="86" t="s">
        <v>142</v>
      </c>
      <c r="AC26" s="86" t="s">
        <v>143</v>
      </c>
      <c r="AD26" s="86" t="s">
        <v>144</v>
      </c>
      <c r="AE26" s="86" t="s">
        <v>145</v>
      </c>
      <c r="AF26" s="86" t="s">
        <v>146</v>
      </c>
      <c r="AG26" s="86" t="s">
        <v>147</v>
      </c>
      <c r="AH26" s="86" t="s">
        <v>148</v>
      </c>
      <c r="AI26" s="86" t="s">
        <v>149</v>
      </c>
      <c r="AJ26" s="86" t="s">
        <v>137</v>
      </c>
      <c r="AK26" s="86" t="s">
        <v>138</v>
      </c>
      <c r="AL26" s="86" t="s">
        <v>139</v>
      </c>
      <c r="AM26" s="86" t="s">
        <v>140</v>
      </c>
      <c r="AN26" s="86" t="s">
        <v>141</v>
      </c>
      <c r="AO26" s="86" t="s">
        <v>142</v>
      </c>
      <c r="AP26" s="86" t="s">
        <v>143</v>
      </c>
      <c r="AQ26" s="86" t="s">
        <v>144</v>
      </c>
      <c r="AR26" s="86" t="s">
        <v>145</v>
      </c>
      <c r="AS26" s="86" t="s">
        <v>146</v>
      </c>
      <c r="AT26" s="86" t="s">
        <v>147</v>
      </c>
      <c r="AU26" s="86" t="s">
        <v>148</v>
      </c>
      <c r="AV26" s="86" t="s">
        <v>149</v>
      </c>
      <c r="AW26" s="86" t="s">
        <v>137</v>
      </c>
      <c r="AX26" s="87" t="s">
        <v>138</v>
      </c>
      <c r="AY26" s="86" t="s">
        <v>139</v>
      </c>
      <c r="AZ26" s="86" t="s">
        <v>140</v>
      </c>
      <c r="BA26" s="86" t="s">
        <v>141</v>
      </c>
      <c r="BB26" s="86" t="s">
        <v>142</v>
      </c>
      <c r="BC26" s="86" t="s">
        <v>143</v>
      </c>
      <c r="BD26" s="86" t="s">
        <v>144</v>
      </c>
      <c r="BE26" s="86" t="s">
        <v>145</v>
      </c>
      <c r="BF26" s="86" t="s">
        <v>146</v>
      </c>
      <c r="BG26" s="86" t="s">
        <v>147</v>
      </c>
      <c r="BH26" s="86" t="s">
        <v>148</v>
      </c>
      <c r="BI26" s="86" t="s">
        <v>149</v>
      </c>
      <c r="BJ26" s="86" t="s">
        <v>137</v>
      </c>
      <c r="BK26" s="86" t="s">
        <v>138</v>
      </c>
      <c r="BL26" s="86" t="s">
        <v>139</v>
      </c>
      <c r="BM26" s="86" t="s">
        <v>140</v>
      </c>
      <c r="BN26" s="86" t="s">
        <v>141</v>
      </c>
      <c r="BO26" s="86" t="s">
        <v>142</v>
      </c>
      <c r="BP26" s="86" t="s">
        <v>143</v>
      </c>
      <c r="BQ26" s="86" t="s">
        <v>144</v>
      </c>
      <c r="BR26" s="86" t="s">
        <v>145</v>
      </c>
      <c r="BS26" s="86" t="s">
        <v>146</v>
      </c>
      <c r="BT26" s="86" t="s">
        <v>147</v>
      </c>
      <c r="BU26" s="86" t="s">
        <v>148</v>
      </c>
      <c r="BV26" s="86" t="s">
        <v>149</v>
      </c>
      <c r="BW26" s="86" t="s">
        <v>137</v>
      </c>
      <c r="BX26" s="86" t="s">
        <v>138</v>
      </c>
      <c r="BY26" s="86" t="s">
        <v>139</v>
      </c>
      <c r="BZ26" s="86" t="s">
        <v>140</v>
      </c>
      <c r="CA26" s="86" t="s">
        <v>141</v>
      </c>
      <c r="CB26" s="86" t="s">
        <v>142</v>
      </c>
      <c r="CC26" s="86" t="s">
        <v>143</v>
      </c>
      <c r="CD26" s="86" t="s">
        <v>144</v>
      </c>
      <c r="CE26" s="86" t="s">
        <v>145</v>
      </c>
      <c r="CF26" s="86" t="s">
        <v>146</v>
      </c>
      <c r="CG26" s="86" t="s">
        <v>147</v>
      </c>
      <c r="CH26" s="86" t="s">
        <v>148</v>
      </c>
      <c r="CI26" s="86" t="s">
        <v>149</v>
      </c>
      <c r="CJ26" s="86" t="s">
        <v>137</v>
      </c>
      <c r="CK26" s="86" t="s">
        <v>138</v>
      </c>
      <c r="CL26" s="86" t="s">
        <v>139</v>
      </c>
      <c r="CM26" s="86" t="s">
        <v>140</v>
      </c>
      <c r="CN26" s="86" t="s">
        <v>141</v>
      </c>
      <c r="CO26" s="87" t="s">
        <v>142</v>
      </c>
      <c r="CP26" s="86" t="s">
        <v>143</v>
      </c>
      <c r="CQ26" s="86" t="s">
        <v>144</v>
      </c>
      <c r="CR26" s="86" t="s">
        <v>145</v>
      </c>
      <c r="CS26" s="86" t="s">
        <v>146</v>
      </c>
      <c r="CT26" s="86" t="s">
        <v>147</v>
      </c>
      <c r="CU26" s="86" t="s">
        <v>148</v>
      </c>
      <c r="CV26" s="87" t="s">
        <v>149</v>
      </c>
      <c r="CW26" s="86" t="s">
        <v>137</v>
      </c>
      <c r="CX26" s="86" t="s">
        <v>138</v>
      </c>
      <c r="CY26" s="86" t="s">
        <v>139</v>
      </c>
      <c r="CZ26" s="86" t="s">
        <v>140</v>
      </c>
      <c r="DA26" s="86" t="s">
        <v>141</v>
      </c>
      <c r="DB26" s="86" t="s">
        <v>142</v>
      </c>
      <c r="DC26" s="87" t="s">
        <v>143</v>
      </c>
      <c r="DD26" s="86" t="s">
        <v>144</v>
      </c>
      <c r="DE26" s="86" t="s">
        <v>145</v>
      </c>
      <c r="DF26" s="86" t="s">
        <v>146</v>
      </c>
      <c r="DG26" s="86" t="s">
        <v>147</v>
      </c>
      <c r="DH26" s="86" t="s">
        <v>148</v>
      </c>
      <c r="DI26" s="86" t="s">
        <v>149</v>
      </c>
      <c r="DJ26" s="87" t="s">
        <v>137</v>
      </c>
      <c r="DK26" s="86" t="s">
        <v>138</v>
      </c>
      <c r="DL26" s="86" t="s">
        <v>139</v>
      </c>
      <c r="DM26" s="86" t="s">
        <v>140</v>
      </c>
      <c r="DN26" s="86" t="s">
        <v>141</v>
      </c>
      <c r="DO26" s="86" t="s">
        <v>142</v>
      </c>
      <c r="DP26" s="86" t="s">
        <v>143</v>
      </c>
      <c r="DQ26" s="86" t="s">
        <v>144</v>
      </c>
      <c r="DR26" s="86" t="s">
        <v>145</v>
      </c>
      <c r="DS26" s="86" t="s">
        <v>146</v>
      </c>
      <c r="DT26" s="86" t="s">
        <v>147</v>
      </c>
      <c r="DU26" s="86" t="s">
        <v>148</v>
      </c>
      <c r="DV26" s="86" t="s">
        <v>149</v>
      </c>
      <c r="DW26" s="86" t="s">
        <v>137</v>
      </c>
      <c r="DX26" s="86" t="s">
        <v>138</v>
      </c>
      <c r="DY26" s="86" t="s">
        <v>139</v>
      </c>
      <c r="DZ26" s="86" t="s">
        <v>140</v>
      </c>
      <c r="EA26" s="86" t="s">
        <v>141</v>
      </c>
      <c r="EB26" s="86" t="s">
        <v>142</v>
      </c>
      <c r="EC26" s="86" t="s">
        <v>143</v>
      </c>
      <c r="ED26" s="86" t="s">
        <v>144</v>
      </c>
      <c r="EE26" s="86" t="s">
        <v>145</v>
      </c>
      <c r="EF26" s="86" t="s">
        <v>146</v>
      </c>
      <c r="EG26" s="86" t="s">
        <v>147</v>
      </c>
      <c r="EH26" s="86" t="s">
        <v>148</v>
      </c>
      <c r="EI26" s="86" t="s">
        <v>149</v>
      </c>
      <c r="EJ26" s="86" t="s">
        <v>137</v>
      </c>
      <c r="EK26" s="86" t="s">
        <v>138</v>
      </c>
      <c r="EL26" s="86" t="s">
        <v>139</v>
      </c>
      <c r="EM26" s="86" t="s">
        <v>140</v>
      </c>
      <c r="EN26" s="86" t="s">
        <v>141</v>
      </c>
      <c r="EO26" s="86" t="s">
        <v>142</v>
      </c>
      <c r="EP26" s="86" t="s">
        <v>143</v>
      </c>
      <c r="EQ26" s="86" t="s">
        <v>144</v>
      </c>
      <c r="ER26" s="86" t="s">
        <v>145</v>
      </c>
      <c r="ES26" s="86" t="s">
        <v>146</v>
      </c>
      <c r="ET26" s="86" t="s">
        <v>147</v>
      </c>
      <c r="EU26" s="86" t="s">
        <v>148</v>
      </c>
      <c r="EV26" s="86" t="s">
        <v>149</v>
      </c>
      <c r="EW26" s="86" t="s">
        <v>137</v>
      </c>
      <c r="EX26" s="86" t="s">
        <v>138</v>
      </c>
      <c r="EY26" s="86" t="s">
        <v>139</v>
      </c>
      <c r="EZ26" s="86" t="s">
        <v>140</v>
      </c>
      <c r="FA26" s="86" t="s">
        <v>141</v>
      </c>
      <c r="FB26" s="86" t="s">
        <v>142</v>
      </c>
      <c r="FC26" s="86" t="s">
        <v>143</v>
      </c>
      <c r="FD26" s="86" t="s">
        <v>144</v>
      </c>
      <c r="FE26" s="86" t="s">
        <v>145</v>
      </c>
      <c r="FF26" s="86" t="s">
        <v>146</v>
      </c>
      <c r="FG26" s="86" t="s">
        <v>147</v>
      </c>
      <c r="FH26" s="86" t="s">
        <v>148</v>
      </c>
      <c r="FI26" s="86" t="s">
        <v>149</v>
      </c>
      <c r="FJ26" s="86" t="s">
        <v>137</v>
      </c>
      <c r="FK26" s="86" t="s">
        <v>138</v>
      </c>
      <c r="FL26" s="86" t="s">
        <v>139</v>
      </c>
      <c r="FM26" s="86" t="s">
        <v>140</v>
      </c>
      <c r="FN26" s="86" t="s">
        <v>141</v>
      </c>
      <c r="FO26" s="86" t="s">
        <v>142</v>
      </c>
      <c r="FP26" s="86" t="s">
        <v>143</v>
      </c>
      <c r="FQ26" s="86" t="s">
        <v>144</v>
      </c>
      <c r="FR26" s="86" t="s">
        <v>145</v>
      </c>
      <c r="FS26" s="86" t="s">
        <v>146</v>
      </c>
      <c r="FT26" s="86" t="s">
        <v>147</v>
      </c>
      <c r="FU26" s="86" t="s">
        <v>148</v>
      </c>
      <c r="FV26" s="86" t="s">
        <v>149</v>
      </c>
      <c r="FW26" s="86" t="s">
        <v>137</v>
      </c>
      <c r="FX26" s="86" t="s">
        <v>138</v>
      </c>
      <c r="FY26" s="86" t="s">
        <v>139</v>
      </c>
      <c r="FZ26" s="86" t="s">
        <v>140</v>
      </c>
      <c r="GA26" s="86" t="s">
        <v>141</v>
      </c>
      <c r="GB26" s="86" t="s">
        <v>142</v>
      </c>
      <c r="GC26" s="86" t="s">
        <v>143</v>
      </c>
      <c r="GD26" s="86" t="s">
        <v>144</v>
      </c>
      <c r="GE26" s="86" t="s">
        <v>145</v>
      </c>
      <c r="GF26" s="86" t="s">
        <v>146</v>
      </c>
      <c r="GG26" s="86" t="s">
        <v>147</v>
      </c>
      <c r="GH26" s="86" t="s">
        <v>148</v>
      </c>
      <c r="GI26" s="86" t="s">
        <v>149</v>
      </c>
      <c r="GJ26" s="86" t="s">
        <v>137</v>
      </c>
      <c r="GK26" s="86" t="s">
        <v>138</v>
      </c>
      <c r="GL26" s="86" t="s">
        <v>139</v>
      </c>
      <c r="GM26" s="86" t="s">
        <v>140</v>
      </c>
      <c r="GN26" s="86" t="s">
        <v>141</v>
      </c>
      <c r="GO26" s="86" t="s">
        <v>142</v>
      </c>
      <c r="GP26" s="86" t="s">
        <v>143</v>
      </c>
      <c r="GQ26" s="86" t="s">
        <v>144</v>
      </c>
      <c r="GR26" s="86" t="s">
        <v>145</v>
      </c>
      <c r="GS26" s="86" t="s">
        <v>146</v>
      </c>
      <c r="GT26" s="86" t="s">
        <v>147</v>
      </c>
      <c r="GU26" s="86" t="s">
        <v>148</v>
      </c>
      <c r="GV26" s="86" t="s">
        <v>149</v>
      </c>
      <c r="GW26" s="86" t="s">
        <v>137</v>
      </c>
      <c r="GX26" s="86" t="s">
        <v>138</v>
      </c>
      <c r="GY26" s="86" t="s">
        <v>139</v>
      </c>
      <c r="GZ26" s="86" t="s">
        <v>140</v>
      </c>
      <c r="HA26" s="86" t="s">
        <v>141</v>
      </c>
      <c r="HB26" s="86" t="s">
        <v>142</v>
      </c>
      <c r="HC26" s="86" t="s">
        <v>143</v>
      </c>
      <c r="HD26" s="86" t="s">
        <v>144</v>
      </c>
      <c r="HE26" s="86" t="s">
        <v>145</v>
      </c>
      <c r="HF26" s="86" t="s">
        <v>146</v>
      </c>
      <c r="HG26" s="86" t="s">
        <v>147</v>
      </c>
      <c r="HH26" s="86" t="s">
        <v>148</v>
      </c>
      <c r="HI26" s="86" t="s">
        <v>149</v>
      </c>
      <c r="HJ26" s="86" t="s">
        <v>137</v>
      </c>
      <c r="HK26" s="86" t="s">
        <v>138</v>
      </c>
      <c r="HL26" s="86" t="s">
        <v>139</v>
      </c>
      <c r="HM26" s="86" t="s">
        <v>140</v>
      </c>
      <c r="HN26" s="86" t="s">
        <v>141</v>
      </c>
      <c r="HO26" s="86" t="s">
        <v>142</v>
      </c>
      <c r="HP26" s="86" t="s">
        <v>143</v>
      </c>
      <c r="HQ26" s="86" t="s">
        <v>144</v>
      </c>
      <c r="HR26" s="86" t="s">
        <v>145</v>
      </c>
      <c r="HS26" s="86" t="s">
        <v>146</v>
      </c>
      <c r="HT26" s="86" t="s">
        <v>147</v>
      </c>
      <c r="HU26" s="86" t="s">
        <v>148</v>
      </c>
      <c r="HV26" s="86" t="s">
        <v>149</v>
      </c>
      <c r="HW26" s="86" t="s">
        <v>137</v>
      </c>
      <c r="HX26" s="86" t="s">
        <v>138</v>
      </c>
      <c r="HY26" s="86" t="s">
        <v>139</v>
      </c>
      <c r="HZ26" s="86" t="s">
        <v>140</v>
      </c>
      <c r="IA26" s="86" t="s">
        <v>141</v>
      </c>
      <c r="IB26" s="86" t="s">
        <v>142</v>
      </c>
      <c r="IC26" s="86" t="s">
        <v>143</v>
      </c>
      <c r="ID26" s="86" t="s">
        <v>144</v>
      </c>
      <c r="IE26" s="86" t="s">
        <v>145</v>
      </c>
      <c r="IF26" s="86" t="s">
        <v>146</v>
      </c>
      <c r="IG26" s="86" t="s">
        <v>147</v>
      </c>
      <c r="IH26" s="86" t="s">
        <v>148</v>
      </c>
      <c r="II26" s="86" t="s">
        <v>149</v>
      </c>
      <c r="IJ26" s="86" t="s">
        <v>137</v>
      </c>
      <c r="IK26" s="86" t="s">
        <v>138</v>
      </c>
      <c r="IL26" s="86" t="s">
        <v>139</v>
      </c>
      <c r="IM26" s="86" t="s">
        <v>140</v>
      </c>
      <c r="IN26" s="86" t="s">
        <v>141</v>
      </c>
      <c r="IO26" s="86" t="s">
        <v>142</v>
      </c>
      <c r="IP26" s="86" t="s">
        <v>143</v>
      </c>
      <c r="IQ26" s="86" t="s">
        <v>144</v>
      </c>
      <c r="IR26" s="86" t="s">
        <v>145</v>
      </c>
      <c r="IS26" s="86" t="s">
        <v>146</v>
      </c>
      <c r="IT26" s="86" t="s">
        <v>147</v>
      </c>
      <c r="IU26" s="86" t="s">
        <v>148</v>
      </c>
      <c r="IV26" s="86" t="s">
        <v>149</v>
      </c>
      <c r="IW26" s="86" t="s">
        <v>137</v>
      </c>
      <c r="IX26" s="86" t="s">
        <v>138</v>
      </c>
      <c r="IY26" s="86" t="s">
        <v>139</v>
      </c>
      <c r="IZ26" s="86" t="s">
        <v>140</v>
      </c>
      <c r="JA26" s="86" t="s">
        <v>141</v>
      </c>
      <c r="JB26" s="86" t="s">
        <v>142</v>
      </c>
      <c r="JC26" s="86" t="s">
        <v>143</v>
      </c>
      <c r="JD26" s="86" t="s">
        <v>144</v>
      </c>
      <c r="JE26" s="86" t="s">
        <v>145</v>
      </c>
      <c r="JF26" s="86" t="s">
        <v>146</v>
      </c>
      <c r="JG26" s="86" t="s">
        <v>147</v>
      </c>
      <c r="JH26" s="86" t="s">
        <v>148</v>
      </c>
      <c r="JI26" s="86" t="s">
        <v>149</v>
      </c>
      <c r="JJ26" s="86" t="s">
        <v>137</v>
      </c>
      <c r="JK26" s="86" t="s">
        <v>138</v>
      </c>
      <c r="JL26" s="86" t="s">
        <v>139</v>
      </c>
      <c r="JM26" s="86" t="s">
        <v>140</v>
      </c>
      <c r="JN26" s="86" t="s">
        <v>141</v>
      </c>
      <c r="JO26" s="86" t="s">
        <v>142</v>
      </c>
      <c r="JP26" s="86" t="s">
        <v>143</v>
      </c>
      <c r="JQ26" s="86" t="s">
        <v>144</v>
      </c>
      <c r="JR26" s="86" t="s">
        <v>145</v>
      </c>
      <c r="JS26" s="86" t="s">
        <v>146</v>
      </c>
      <c r="JT26" s="86" t="s">
        <v>147</v>
      </c>
      <c r="JU26" s="86" t="s">
        <v>148</v>
      </c>
      <c r="JV26" s="86" t="s">
        <v>149</v>
      </c>
      <c r="JW26" s="86" t="s">
        <v>137</v>
      </c>
      <c r="JX26" s="86" t="s">
        <v>138</v>
      </c>
      <c r="JY26" s="86" t="s">
        <v>139</v>
      </c>
      <c r="JZ26" s="86" t="s">
        <v>140</v>
      </c>
      <c r="KA26" s="86" t="s">
        <v>141</v>
      </c>
      <c r="KB26" s="86" t="s">
        <v>142</v>
      </c>
      <c r="KC26" s="86" t="s">
        <v>143</v>
      </c>
      <c r="KD26" s="86" t="s">
        <v>144</v>
      </c>
      <c r="KE26" s="86" t="s">
        <v>145</v>
      </c>
      <c r="KF26" s="86" t="s">
        <v>146</v>
      </c>
      <c r="KG26" s="86" t="s">
        <v>147</v>
      </c>
      <c r="KH26" s="86" t="s">
        <v>148</v>
      </c>
      <c r="KI26" s="86" t="s">
        <v>149</v>
      </c>
      <c r="KJ26" s="87" t="s">
        <v>152</v>
      </c>
      <c r="KK26" s="86" t="s">
        <v>153</v>
      </c>
      <c r="KL26" s="86" t="s">
        <v>154</v>
      </c>
      <c r="KM26" s="86" t="s">
        <v>155</v>
      </c>
      <c r="KN26" s="86" t="s">
        <v>156</v>
      </c>
      <c r="KO26" s="86" t="s">
        <v>157</v>
      </c>
      <c r="KP26" s="86" t="s">
        <v>158</v>
      </c>
      <c r="KQ26" s="86" t="s">
        <v>159</v>
      </c>
      <c r="KR26" s="86" t="s">
        <v>160</v>
      </c>
      <c r="KS26" s="86" t="s">
        <v>161</v>
      </c>
      <c r="KT26" s="86" t="s">
        <v>162</v>
      </c>
      <c r="KU26" s="86" t="s">
        <v>163</v>
      </c>
      <c r="KV26" s="86" t="s">
        <v>164</v>
      </c>
      <c r="KW26" s="86" t="s">
        <v>165</v>
      </c>
      <c r="KX26" s="87" t="s">
        <v>177</v>
      </c>
      <c r="KY26" s="86" t="s">
        <v>166</v>
      </c>
      <c r="KZ26" s="86" t="s">
        <v>167</v>
      </c>
      <c r="LA26" s="86" t="s">
        <v>168</v>
      </c>
      <c r="LB26" s="86" t="s">
        <v>169</v>
      </c>
      <c r="LC26" s="86" t="s">
        <v>170</v>
      </c>
      <c r="LD26" s="86" t="s">
        <v>171</v>
      </c>
      <c r="LE26" s="86" t="s">
        <v>172</v>
      </c>
      <c r="LF26" s="86" t="s">
        <v>173</v>
      </c>
      <c r="LG26" s="86" t="s">
        <v>174</v>
      </c>
      <c r="LH26" s="86" t="s">
        <v>175</v>
      </c>
      <c r="LI26" s="86" t="s">
        <v>176</v>
      </c>
      <c r="LJ26" s="87" t="s">
        <v>178</v>
      </c>
      <c r="LK26" s="86" t="s">
        <v>179</v>
      </c>
      <c r="LL26" s="86" t="s">
        <v>180</v>
      </c>
      <c r="LM26" s="86" t="s">
        <v>181</v>
      </c>
      <c r="LN26" s="86" t="s">
        <v>182</v>
      </c>
      <c r="LO26" s="86" t="s">
        <v>183</v>
      </c>
    </row>
    <row r="27" spans="1:327" x14ac:dyDescent="0.2">
      <c r="A27" s="85" t="s">
        <v>18</v>
      </c>
      <c r="B27" s="85">
        <f>C27+P27+V27+KJ27+KX27+LJ27</f>
        <v>146932040</v>
      </c>
      <c r="C27" s="85">
        <f t="shared" ref="C27:BN27" si="330">C10</f>
        <v>76284880</v>
      </c>
      <c r="D27" s="85">
        <f t="shared" si="330"/>
        <v>52271840</v>
      </c>
      <c r="E27" s="85">
        <f t="shared" si="330"/>
        <v>10686600</v>
      </c>
      <c r="F27" s="85">
        <f t="shared" si="330"/>
        <v>17122730</v>
      </c>
      <c r="G27" s="85">
        <f t="shared" si="330"/>
        <v>15558780</v>
      </c>
      <c r="H27" s="85">
        <f t="shared" si="330"/>
        <v>7898989</v>
      </c>
      <c r="I27" s="85">
        <f t="shared" si="330"/>
        <v>1004746</v>
      </c>
      <c r="J27" s="85">
        <f t="shared" si="330"/>
        <v>24013040</v>
      </c>
      <c r="K27" s="85">
        <f t="shared" si="330"/>
        <v>1750201</v>
      </c>
      <c r="L27" s="85">
        <f t="shared" si="330"/>
        <v>3493845</v>
      </c>
      <c r="M27" s="85">
        <f t="shared" si="330"/>
        <v>9333978</v>
      </c>
      <c r="N27" s="85">
        <f t="shared" si="330"/>
        <v>9266583</v>
      </c>
      <c r="O27" s="85">
        <f t="shared" si="330"/>
        <v>168432</v>
      </c>
      <c r="P27" s="85">
        <f t="shared" si="330"/>
        <v>14302710</v>
      </c>
      <c r="Q27" s="85">
        <f t="shared" si="330"/>
        <v>1394571</v>
      </c>
      <c r="R27" s="85">
        <f t="shared" si="330"/>
        <v>5603179</v>
      </c>
      <c r="S27" s="85">
        <f t="shared" si="330"/>
        <v>5394830</v>
      </c>
      <c r="T27" s="85">
        <f t="shared" si="330"/>
        <v>1647707</v>
      </c>
      <c r="U27" s="85">
        <f t="shared" si="330"/>
        <v>262427</v>
      </c>
      <c r="V27" s="85">
        <f t="shared" si="330"/>
        <v>14903040</v>
      </c>
      <c r="W27" s="85">
        <f t="shared" si="330"/>
        <v>1005448</v>
      </c>
      <c r="X27" s="85">
        <f t="shared" si="330"/>
        <v>106080</v>
      </c>
      <c r="Y27" s="85">
        <f t="shared" si="330"/>
        <v>307538</v>
      </c>
      <c r="Z27" s="85">
        <f t="shared" si="330"/>
        <v>8629</v>
      </c>
      <c r="AA27" s="85">
        <f t="shared" si="330"/>
        <v>58469</v>
      </c>
      <c r="AB27" s="85">
        <f t="shared" si="330"/>
        <v>78735</v>
      </c>
      <c r="AC27" s="85">
        <f t="shared" si="330"/>
        <v>0</v>
      </c>
      <c r="AD27" s="85">
        <f t="shared" si="330"/>
        <v>67391</v>
      </c>
      <c r="AE27" s="85">
        <f t="shared" si="330"/>
        <v>0</v>
      </c>
      <c r="AF27" s="85">
        <f t="shared" si="330"/>
        <v>0</v>
      </c>
      <c r="AG27" s="85">
        <f t="shared" si="330"/>
        <v>0</v>
      </c>
      <c r="AH27" s="85">
        <f t="shared" si="330"/>
        <v>0</v>
      </c>
      <c r="AI27" s="85">
        <f t="shared" si="330"/>
        <v>5613</v>
      </c>
      <c r="AJ27" s="85">
        <f t="shared" si="330"/>
        <v>2274632</v>
      </c>
      <c r="AK27" s="85">
        <f t="shared" si="330"/>
        <v>11780</v>
      </c>
      <c r="AL27" s="85">
        <f t="shared" si="330"/>
        <v>458479</v>
      </c>
      <c r="AM27" s="85">
        <f t="shared" si="330"/>
        <v>9125</v>
      </c>
      <c r="AN27" s="85">
        <f t="shared" si="330"/>
        <v>0</v>
      </c>
      <c r="AO27" s="85">
        <f t="shared" si="330"/>
        <v>212977</v>
      </c>
      <c r="AP27" s="85">
        <f t="shared" si="330"/>
        <v>0</v>
      </c>
      <c r="AQ27" s="85">
        <f t="shared" si="330"/>
        <v>0</v>
      </c>
      <c r="AR27" s="85">
        <f t="shared" si="330"/>
        <v>0</v>
      </c>
      <c r="AS27" s="85">
        <f t="shared" si="330"/>
        <v>0</v>
      </c>
      <c r="AT27" s="85">
        <f t="shared" si="330"/>
        <v>0</v>
      </c>
      <c r="AU27" s="85">
        <f t="shared" si="330"/>
        <v>0</v>
      </c>
      <c r="AV27" s="85">
        <f t="shared" si="330"/>
        <v>0</v>
      </c>
      <c r="AW27" s="85">
        <f t="shared" si="330"/>
        <v>108440</v>
      </c>
      <c r="AX27" s="85">
        <f t="shared" si="330"/>
        <v>39116</v>
      </c>
      <c r="AY27" s="85">
        <f t="shared" si="330"/>
        <v>38810</v>
      </c>
      <c r="AZ27" s="85">
        <f t="shared" si="330"/>
        <v>11338</v>
      </c>
      <c r="BA27" s="85">
        <f t="shared" si="330"/>
        <v>0</v>
      </c>
      <c r="BB27" s="85">
        <f t="shared" si="330"/>
        <v>12994</v>
      </c>
      <c r="BC27" s="85">
        <f t="shared" si="330"/>
        <v>0</v>
      </c>
      <c r="BD27" s="85">
        <f t="shared" si="330"/>
        <v>32999</v>
      </c>
      <c r="BE27" s="85">
        <f t="shared" si="330"/>
        <v>65299</v>
      </c>
      <c r="BF27" s="85">
        <f t="shared" si="330"/>
        <v>0</v>
      </c>
      <c r="BG27" s="85">
        <f t="shared" si="330"/>
        <v>182031</v>
      </c>
      <c r="BH27" s="85">
        <f t="shared" si="330"/>
        <v>0</v>
      </c>
      <c r="BI27" s="85">
        <f t="shared" si="330"/>
        <v>9781</v>
      </c>
      <c r="BJ27" s="85">
        <f t="shared" si="330"/>
        <v>46948</v>
      </c>
      <c r="BK27" s="85">
        <f t="shared" si="330"/>
        <v>32486</v>
      </c>
      <c r="BL27" s="85">
        <f t="shared" si="330"/>
        <v>0</v>
      </c>
      <c r="BM27" s="85">
        <f t="shared" si="330"/>
        <v>0</v>
      </c>
      <c r="BN27" s="85">
        <f t="shared" si="330"/>
        <v>8026</v>
      </c>
      <c r="BO27" s="85">
        <f t="shared" ref="BO27:DZ27" si="331">BO10</f>
        <v>119066</v>
      </c>
      <c r="BP27" s="85">
        <f t="shared" si="331"/>
        <v>0</v>
      </c>
      <c r="BQ27" s="85">
        <f t="shared" si="331"/>
        <v>0</v>
      </c>
      <c r="BR27" s="85">
        <f t="shared" si="331"/>
        <v>0</v>
      </c>
      <c r="BS27" s="85">
        <f t="shared" si="331"/>
        <v>0</v>
      </c>
      <c r="BT27" s="85">
        <f t="shared" si="331"/>
        <v>0</v>
      </c>
      <c r="BU27" s="85">
        <f t="shared" si="331"/>
        <v>0</v>
      </c>
      <c r="BV27" s="85">
        <f t="shared" si="331"/>
        <v>0</v>
      </c>
      <c r="BW27" s="85">
        <f t="shared" si="331"/>
        <v>139315</v>
      </c>
      <c r="BX27" s="85">
        <f t="shared" si="331"/>
        <v>0</v>
      </c>
      <c r="BY27" s="85">
        <f t="shared" si="331"/>
        <v>0</v>
      </c>
      <c r="BZ27" s="85">
        <f t="shared" si="331"/>
        <v>0</v>
      </c>
      <c r="CA27" s="85">
        <f t="shared" si="331"/>
        <v>0</v>
      </c>
      <c r="CB27" s="85">
        <f t="shared" si="331"/>
        <v>0</v>
      </c>
      <c r="CC27" s="85">
        <f t="shared" si="331"/>
        <v>0</v>
      </c>
      <c r="CD27" s="85">
        <f t="shared" si="331"/>
        <v>0</v>
      </c>
      <c r="CE27" s="85">
        <f t="shared" si="331"/>
        <v>0</v>
      </c>
      <c r="CF27" s="85">
        <f t="shared" si="331"/>
        <v>0</v>
      </c>
      <c r="CG27" s="85">
        <f t="shared" si="331"/>
        <v>0</v>
      </c>
      <c r="CH27" s="85">
        <f t="shared" si="331"/>
        <v>0</v>
      </c>
      <c r="CI27" s="85">
        <f t="shared" si="331"/>
        <v>0</v>
      </c>
      <c r="CJ27" s="85">
        <f t="shared" si="331"/>
        <v>0</v>
      </c>
      <c r="CK27" s="85">
        <f t="shared" si="331"/>
        <v>0</v>
      </c>
      <c r="CL27" s="85">
        <f t="shared" si="331"/>
        <v>0</v>
      </c>
      <c r="CM27" s="85">
        <f t="shared" si="331"/>
        <v>0</v>
      </c>
      <c r="CN27" s="85">
        <f t="shared" si="331"/>
        <v>0</v>
      </c>
      <c r="CO27" s="85">
        <f t="shared" si="331"/>
        <v>0</v>
      </c>
      <c r="CP27" s="85">
        <f t="shared" si="331"/>
        <v>0</v>
      </c>
      <c r="CQ27" s="85">
        <f t="shared" si="331"/>
        <v>0</v>
      </c>
      <c r="CR27" s="85">
        <f t="shared" si="331"/>
        <v>0</v>
      </c>
      <c r="CS27" s="85">
        <f t="shared" si="331"/>
        <v>0</v>
      </c>
      <c r="CT27" s="85">
        <f t="shared" si="331"/>
        <v>0</v>
      </c>
      <c r="CU27" s="85">
        <f t="shared" si="331"/>
        <v>0</v>
      </c>
      <c r="CV27" s="85">
        <f t="shared" si="331"/>
        <v>0</v>
      </c>
      <c r="CW27" s="85">
        <f t="shared" si="331"/>
        <v>54890</v>
      </c>
      <c r="CX27" s="85">
        <f t="shared" si="331"/>
        <v>0</v>
      </c>
      <c r="CY27" s="85">
        <f t="shared" si="331"/>
        <v>0</v>
      </c>
      <c r="CZ27" s="85">
        <f t="shared" si="331"/>
        <v>0</v>
      </c>
      <c r="DA27" s="85">
        <f t="shared" si="331"/>
        <v>9451</v>
      </c>
      <c r="DB27" s="85">
        <f t="shared" si="331"/>
        <v>0</v>
      </c>
      <c r="DC27" s="85">
        <f t="shared" si="331"/>
        <v>0</v>
      </c>
      <c r="DD27" s="85">
        <f t="shared" si="331"/>
        <v>3341</v>
      </c>
      <c r="DE27" s="85">
        <f t="shared" si="331"/>
        <v>96970</v>
      </c>
      <c r="DF27" s="85">
        <f t="shared" si="331"/>
        <v>0</v>
      </c>
      <c r="DG27" s="85">
        <f t="shared" si="331"/>
        <v>0</v>
      </c>
      <c r="DH27" s="85">
        <f t="shared" si="331"/>
        <v>0</v>
      </c>
      <c r="DI27" s="85">
        <f t="shared" si="331"/>
        <v>0</v>
      </c>
      <c r="DJ27" s="85">
        <f t="shared" si="331"/>
        <v>37024</v>
      </c>
      <c r="DK27" s="85">
        <f t="shared" si="331"/>
        <v>0</v>
      </c>
      <c r="DL27" s="85">
        <f t="shared" si="331"/>
        <v>81806</v>
      </c>
      <c r="DM27" s="85">
        <f t="shared" si="331"/>
        <v>0</v>
      </c>
      <c r="DN27" s="85">
        <f t="shared" si="331"/>
        <v>0</v>
      </c>
      <c r="DO27" s="85">
        <f t="shared" si="331"/>
        <v>11750</v>
      </c>
      <c r="DP27" s="85">
        <f t="shared" si="331"/>
        <v>0</v>
      </c>
      <c r="DQ27" s="85">
        <f t="shared" si="331"/>
        <v>0</v>
      </c>
      <c r="DR27" s="85">
        <f t="shared" si="331"/>
        <v>0</v>
      </c>
      <c r="DS27" s="85">
        <f t="shared" si="331"/>
        <v>0</v>
      </c>
      <c r="DT27" s="85">
        <f t="shared" si="331"/>
        <v>0</v>
      </c>
      <c r="DU27" s="85">
        <f t="shared" si="331"/>
        <v>0</v>
      </c>
      <c r="DV27" s="85">
        <f t="shared" si="331"/>
        <v>0</v>
      </c>
      <c r="DW27" s="85">
        <f t="shared" si="331"/>
        <v>240553</v>
      </c>
      <c r="DX27" s="85">
        <f t="shared" si="331"/>
        <v>23146</v>
      </c>
      <c r="DY27" s="85">
        <f t="shared" si="331"/>
        <v>8330</v>
      </c>
      <c r="DZ27" s="85">
        <f t="shared" si="331"/>
        <v>74214</v>
      </c>
      <c r="EA27" s="85">
        <f t="shared" ref="EA27:GL27" si="332">EA10</f>
        <v>48082</v>
      </c>
      <c r="EB27" s="85">
        <f t="shared" si="332"/>
        <v>154822</v>
      </c>
      <c r="EC27" s="85">
        <f t="shared" si="332"/>
        <v>67276</v>
      </c>
      <c r="ED27" s="85">
        <f t="shared" si="332"/>
        <v>4141</v>
      </c>
      <c r="EE27" s="85">
        <f t="shared" si="332"/>
        <v>233366</v>
      </c>
      <c r="EF27" s="85">
        <f t="shared" si="332"/>
        <v>30578</v>
      </c>
      <c r="EG27" s="85">
        <f t="shared" si="332"/>
        <v>0</v>
      </c>
      <c r="EH27" s="85">
        <f t="shared" si="332"/>
        <v>0</v>
      </c>
      <c r="EI27" s="85">
        <f t="shared" si="332"/>
        <v>0</v>
      </c>
      <c r="EJ27" s="85">
        <f t="shared" si="332"/>
        <v>310253</v>
      </c>
      <c r="EK27" s="85">
        <f t="shared" si="332"/>
        <v>0</v>
      </c>
      <c r="EL27" s="85">
        <f t="shared" si="332"/>
        <v>72872</v>
      </c>
      <c r="EM27" s="85">
        <f t="shared" si="332"/>
        <v>17902</v>
      </c>
      <c r="EN27" s="85">
        <f t="shared" si="332"/>
        <v>0</v>
      </c>
      <c r="EO27" s="85">
        <f t="shared" si="332"/>
        <v>0</v>
      </c>
      <c r="EP27" s="85">
        <f t="shared" si="332"/>
        <v>0</v>
      </c>
      <c r="EQ27" s="85">
        <f t="shared" si="332"/>
        <v>0</v>
      </c>
      <c r="ER27" s="85">
        <f t="shared" si="332"/>
        <v>0</v>
      </c>
      <c r="ES27" s="85">
        <f t="shared" si="332"/>
        <v>0</v>
      </c>
      <c r="ET27" s="85">
        <f t="shared" si="332"/>
        <v>0</v>
      </c>
      <c r="EU27" s="85">
        <f t="shared" si="332"/>
        <v>0</v>
      </c>
      <c r="EV27" s="85">
        <f t="shared" si="332"/>
        <v>0</v>
      </c>
      <c r="EW27" s="85">
        <f t="shared" si="332"/>
        <v>174097</v>
      </c>
      <c r="EX27" s="85">
        <f t="shared" si="332"/>
        <v>18163</v>
      </c>
      <c r="EY27" s="85">
        <f t="shared" si="332"/>
        <v>12126</v>
      </c>
      <c r="EZ27" s="85">
        <f t="shared" si="332"/>
        <v>61353</v>
      </c>
      <c r="FA27" s="85">
        <f t="shared" si="332"/>
        <v>0</v>
      </c>
      <c r="FB27" s="85">
        <f t="shared" si="332"/>
        <v>0</v>
      </c>
      <c r="FC27" s="85">
        <f t="shared" si="332"/>
        <v>0</v>
      </c>
      <c r="FD27" s="85">
        <f t="shared" si="332"/>
        <v>11800</v>
      </c>
      <c r="FE27" s="85">
        <f t="shared" si="332"/>
        <v>0</v>
      </c>
      <c r="FF27" s="85">
        <f t="shared" si="332"/>
        <v>0</v>
      </c>
      <c r="FG27" s="85">
        <f t="shared" si="332"/>
        <v>0</v>
      </c>
      <c r="FH27" s="85">
        <f t="shared" si="332"/>
        <v>0</v>
      </c>
      <c r="FI27" s="85">
        <f t="shared" si="332"/>
        <v>0</v>
      </c>
      <c r="FJ27" s="85">
        <f t="shared" si="332"/>
        <v>106688</v>
      </c>
      <c r="FK27" s="85">
        <f t="shared" si="332"/>
        <v>12137</v>
      </c>
      <c r="FL27" s="85">
        <f t="shared" si="332"/>
        <v>0</v>
      </c>
      <c r="FM27" s="85">
        <f t="shared" si="332"/>
        <v>0</v>
      </c>
      <c r="FN27" s="85">
        <f t="shared" si="332"/>
        <v>0</v>
      </c>
      <c r="FO27" s="85">
        <f t="shared" si="332"/>
        <v>52263</v>
      </c>
      <c r="FP27" s="85">
        <f t="shared" si="332"/>
        <v>0</v>
      </c>
      <c r="FQ27" s="85">
        <f t="shared" si="332"/>
        <v>0</v>
      </c>
      <c r="FR27" s="85">
        <f t="shared" si="332"/>
        <v>0</v>
      </c>
      <c r="FS27" s="85">
        <f t="shared" si="332"/>
        <v>0</v>
      </c>
      <c r="FT27" s="85">
        <f t="shared" si="332"/>
        <v>0</v>
      </c>
      <c r="FU27" s="85">
        <f t="shared" si="332"/>
        <v>0</v>
      </c>
      <c r="FV27" s="85">
        <f t="shared" si="332"/>
        <v>0</v>
      </c>
      <c r="FW27" s="85">
        <f t="shared" si="332"/>
        <v>232206</v>
      </c>
      <c r="FX27" s="85">
        <f t="shared" si="332"/>
        <v>165755</v>
      </c>
      <c r="FY27" s="85">
        <f t="shared" si="332"/>
        <v>198959</v>
      </c>
      <c r="FZ27" s="85">
        <f t="shared" si="332"/>
        <v>31957</v>
      </c>
      <c r="GA27" s="85">
        <f t="shared" si="332"/>
        <v>28273</v>
      </c>
      <c r="GB27" s="85">
        <f t="shared" si="332"/>
        <v>20848</v>
      </c>
      <c r="GC27" s="85">
        <f t="shared" si="332"/>
        <v>0</v>
      </c>
      <c r="GD27" s="85">
        <f t="shared" si="332"/>
        <v>0</v>
      </c>
      <c r="GE27" s="85">
        <f t="shared" si="332"/>
        <v>15460</v>
      </c>
      <c r="GF27" s="85">
        <f t="shared" si="332"/>
        <v>0</v>
      </c>
      <c r="GG27" s="85">
        <f t="shared" si="332"/>
        <v>0</v>
      </c>
      <c r="GH27" s="85">
        <f t="shared" si="332"/>
        <v>0</v>
      </c>
      <c r="GI27" s="85">
        <f t="shared" si="332"/>
        <v>0</v>
      </c>
      <c r="GJ27" s="85">
        <f t="shared" si="332"/>
        <v>70097</v>
      </c>
      <c r="GK27" s="85">
        <f t="shared" si="332"/>
        <v>0</v>
      </c>
      <c r="GL27" s="85">
        <f t="shared" si="332"/>
        <v>0</v>
      </c>
      <c r="GM27" s="85">
        <f t="shared" ref="GM27:IX27" si="333">GM10</f>
        <v>13565</v>
      </c>
      <c r="GN27" s="85">
        <f t="shared" si="333"/>
        <v>28914</v>
      </c>
      <c r="GO27" s="85">
        <f t="shared" si="333"/>
        <v>0</v>
      </c>
      <c r="GP27" s="85">
        <f t="shared" si="333"/>
        <v>0</v>
      </c>
      <c r="GQ27" s="85">
        <f t="shared" si="333"/>
        <v>0</v>
      </c>
      <c r="GR27" s="85">
        <f t="shared" si="333"/>
        <v>0</v>
      </c>
      <c r="GS27" s="85">
        <f t="shared" si="333"/>
        <v>0</v>
      </c>
      <c r="GT27" s="85">
        <f t="shared" si="333"/>
        <v>0</v>
      </c>
      <c r="GU27" s="85">
        <f t="shared" si="333"/>
        <v>0</v>
      </c>
      <c r="GV27" s="85">
        <f t="shared" si="333"/>
        <v>0</v>
      </c>
      <c r="GW27" s="85">
        <f t="shared" si="333"/>
        <v>34963</v>
      </c>
      <c r="GX27" s="85">
        <f t="shared" si="333"/>
        <v>0</v>
      </c>
      <c r="GY27" s="85">
        <f t="shared" si="333"/>
        <v>0</v>
      </c>
      <c r="GZ27" s="85">
        <f t="shared" si="333"/>
        <v>0</v>
      </c>
      <c r="HA27" s="85">
        <f t="shared" si="333"/>
        <v>0</v>
      </c>
      <c r="HB27" s="85">
        <f t="shared" si="333"/>
        <v>0</v>
      </c>
      <c r="HC27" s="85">
        <f t="shared" si="333"/>
        <v>0</v>
      </c>
      <c r="HD27" s="85">
        <f t="shared" si="333"/>
        <v>0</v>
      </c>
      <c r="HE27" s="85">
        <f t="shared" si="333"/>
        <v>0</v>
      </c>
      <c r="HF27" s="85">
        <f t="shared" si="333"/>
        <v>0</v>
      </c>
      <c r="HG27" s="85">
        <f t="shared" si="333"/>
        <v>0</v>
      </c>
      <c r="HH27" s="85">
        <f t="shared" si="333"/>
        <v>0</v>
      </c>
      <c r="HI27" s="85">
        <f t="shared" si="333"/>
        <v>0</v>
      </c>
      <c r="HJ27" s="85">
        <f t="shared" si="333"/>
        <v>889642</v>
      </c>
      <c r="HK27" s="85">
        <f t="shared" si="333"/>
        <v>18706</v>
      </c>
      <c r="HL27" s="85">
        <f t="shared" si="333"/>
        <v>171633</v>
      </c>
      <c r="HM27" s="85">
        <f t="shared" si="333"/>
        <v>185825</v>
      </c>
      <c r="HN27" s="85">
        <f t="shared" si="333"/>
        <v>157431</v>
      </c>
      <c r="HO27" s="85">
        <f t="shared" si="333"/>
        <v>0</v>
      </c>
      <c r="HP27" s="85">
        <f t="shared" si="333"/>
        <v>0</v>
      </c>
      <c r="HQ27" s="85">
        <f t="shared" si="333"/>
        <v>71483</v>
      </c>
      <c r="HR27" s="85">
        <f t="shared" si="333"/>
        <v>0</v>
      </c>
      <c r="HS27" s="85">
        <f t="shared" si="333"/>
        <v>31786</v>
      </c>
      <c r="HT27" s="85">
        <f t="shared" si="333"/>
        <v>0</v>
      </c>
      <c r="HU27" s="85">
        <f t="shared" si="333"/>
        <v>13684</v>
      </c>
      <c r="HV27" s="85">
        <f t="shared" si="333"/>
        <v>0</v>
      </c>
      <c r="HW27" s="85">
        <f t="shared" si="333"/>
        <v>231023</v>
      </c>
      <c r="HX27" s="85">
        <f t="shared" si="333"/>
        <v>41463</v>
      </c>
      <c r="HY27" s="85">
        <f t="shared" si="333"/>
        <v>7197</v>
      </c>
      <c r="HZ27" s="85">
        <f t="shared" si="333"/>
        <v>60666</v>
      </c>
      <c r="IA27" s="85">
        <f t="shared" si="333"/>
        <v>20134</v>
      </c>
      <c r="IB27" s="85">
        <f t="shared" si="333"/>
        <v>0</v>
      </c>
      <c r="IC27" s="85">
        <f t="shared" si="333"/>
        <v>0</v>
      </c>
      <c r="ID27" s="85">
        <f t="shared" si="333"/>
        <v>0</v>
      </c>
      <c r="IE27" s="85">
        <f t="shared" si="333"/>
        <v>0</v>
      </c>
      <c r="IF27" s="85">
        <f t="shared" si="333"/>
        <v>0</v>
      </c>
      <c r="IG27" s="85">
        <f t="shared" si="333"/>
        <v>0</v>
      </c>
      <c r="IH27" s="85">
        <f t="shared" si="333"/>
        <v>0</v>
      </c>
      <c r="II27" s="85">
        <f t="shared" si="333"/>
        <v>18563</v>
      </c>
      <c r="IJ27" s="85">
        <f t="shared" si="333"/>
        <v>5583</v>
      </c>
      <c r="IK27" s="85">
        <f t="shared" si="333"/>
        <v>0</v>
      </c>
      <c r="IL27" s="85">
        <f t="shared" si="333"/>
        <v>0</v>
      </c>
      <c r="IM27" s="85">
        <f t="shared" si="333"/>
        <v>0</v>
      </c>
      <c r="IN27" s="85">
        <f t="shared" si="333"/>
        <v>0</v>
      </c>
      <c r="IO27" s="85">
        <f t="shared" si="333"/>
        <v>0</v>
      </c>
      <c r="IP27" s="85">
        <f t="shared" si="333"/>
        <v>0</v>
      </c>
      <c r="IQ27" s="85">
        <f t="shared" si="333"/>
        <v>5664</v>
      </c>
      <c r="IR27" s="85">
        <f t="shared" si="333"/>
        <v>0</v>
      </c>
      <c r="IS27" s="85">
        <f t="shared" si="333"/>
        <v>0</v>
      </c>
      <c r="IT27" s="85">
        <f t="shared" si="333"/>
        <v>0</v>
      </c>
      <c r="IU27" s="85">
        <f t="shared" si="333"/>
        <v>0</v>
      </c>
      <c r="IV27" s="85">
        <f t="shared" si="333"/>
        <v>0</v>
      </c>
      <c r="IW27" s="85">
        <f t="shared" si="333"/>
        <v>227548</v>
      </c>
      <c r="IX27" s="85">
        <f t="shared" si="333"/>
        <v>68089</v>
      </c>
      <c r="IY27" s="85">
        <f t="shared" ref="IY27:LJ27" si="334">IY10</f>
        <v>0</v>
      </c>
      <c r="IZ27" s="85">
        <f t="shared" si="334"/>
        <v>10546</v>
      </c>
      <c r="JA27" s="85">
        <f t="shared" si="334"/>
        <v>0</v>
      </c>
      <c r="JB27" s="85">
        <f t="shared" si="334"/>
        <v>0</v>
      </c>
      <c r="JC27" s="85">
        <f t="shared" si="334"/>
        <v>0</v>
      </c>
      <c r="JD27" s="85">
        <f t="shared" si="334"/>
        <v>0</v>
      </c>
      <c r="JE27" s="85">
        <f t="shared" si="334"/>
        <v>0</v>
      </c>
      <c r="JF27" s="85">
        <f t="shared" si="334"/>
        <v>0</v>
      </c>
      <c r="JG27" s="85">
        <f t="shared" si="334"/>
        <v>0</v>
      </c>
      <c r="JH27" s="85">
        <f t="shared" si="334"/>
        <v>0</v>
      </c>
      <c r="JI27" s="85">
        <f t="shared" si="334"/>
        <v>0</v>
      </c>
      <c r="JJ27" s="85">
        <f t="shared" si="334"/>
        <v>562308</v>
      </c>
      <c r="JK27" s="85">
        <f t="shared" si="334"/>
        <v>235974</v>
      </c>
      <c r="JL27" s="85">
        <f t="shared" si="334"/>
        <v>116646</v>
      </c>
      <c r="JM27" s="85">
        <f t="shared" si="334"/>
        <v>70762</v>
      </c>
      <c r="JN27" s="85">
        <f t="shared" si="334"/>
        <v>27345</v>
      </c>
      <c r="JO27" s="85">
        <f t="shared" si="334"/>
        <v>5283</v>
      </c>
      <c r="JP27" s="85">
        <f t="shared" si="334"/>
        <v>0</v>
      </c>
      <c r="JQ27" s="85">
        <f t="shared" si="334"/>
        <v>0</v>
      </c>
      <c r="JR27" s="85">
        <f t="shared" si="334"/>
        <v>0</v>
      </c>
      <c r="JS27" s="85">
        <f t="shared" si="334"/>
        <v>0</v>
      </c>
      <c r="JT27" s="85">
        <f t="shared" si="334"/>
        <v>0</v>
      </c>
      <c r="JU27" s="85">
        <f t="shared" si="334"/>
        <v>0</v>
      </c>
      <c r="JV27" s="85">
        <f t="shared" si="334"/>
        <v>12723</v>
      </c>
      <c r="JW27" s="85">
        <f t="shared" si="334"/>
        <v>1869000</v>
      </c>
      <c r="JX27" s="85">
        <f t="shared" si="334"/>
        <v>101074</v>
      </c>
      <c r="JY27" s="85">
        <f t="shared" si="334"/>
        <v>206705</v>
      </c>
      <c r="JZ27" s="85">
        <f t="shared" si="334"/>
        <v>26726</v>
      </c>
      <c r="KA27" s="85">
        <f t="shared" si="334"/>
        <v>137592</v>
      </c>
      <c r="KB27" s="85">
        <f t="shared" si="334"/>
        <v>346344</v>
      </c>
      <c r="KC27" s="85">
        <f t="shared" si="334"/>
        <v>16345</v>
      </c>
      <c r="KD27" s="85">
        <f t="shared" si="334"/>
        <v>66937</v>
      </c>
      <c r="KE27" s="85">
        <f t="shared" si="334"/>
        <v>68776</v>
      </c>
      <c r="KF27" s="85">
        <f t="shared" si="334"/>
        <v>259509</v>
      </c>
      <c r="KG27" s="85">
        <f t="shared" si="334"/>
        <v>66141</v>
      </c>
      <c r="KH27" s="85">
        <f t="shared" si="334"/>
        <v>0</v>
      </c>
      <c r="KI27" s="85">
        <f t="shared" si="334"/>
        <v>148253</v>
      </c>
      <c r="KJ27" s="85">
        <f t="shared" si="334"/>
        <v>19074940</v>
      </c>
      <c r="KK27" s="85">
        <f t="shared" si="334"/>
        <v>1642731</v>
      </c>
      <c r="KL27" s="85">
        <f t="shared" si="334"/>
        <v>2649167</v>
      </c>
      <c r="KM27" s="85">
        <f t="shared" si="334"/>
        <v>2819634</v>
      </c>
      <c r="KN27" s="85">
        <f t="shared" si="334"/>
        <v>877731</v>
      </c>
      <c r="KO27" s="85">
        <f t="shared" si="334"/>
        <v>798598</v>
      </c>
      <c r="KP27" s="85">
        <f t="shared" si="334"/>
        <v>5124102</v>
      </c>
      <c r="KQ27" s="85">
        <f t="shared" si="334"/>
        <v>0</v>
      </c>
      <c r="KR27" s="85">
        <f t="shared" si="334"/>
        <v>1162053</v>
      </c>
      <c r="KS27" s="85">
        <f t="shared" si="334"/>
        <v>82923</v>
      </c>
      <c r="KT27" s="85">
        <f t="shared" si="334"/>
        <v>2622916</v>
      </c>
      <c r="KU27" s="85">
        <f t="shared" si="334"/>
        <v>678067</v>
      </c>
      <c r="KV27" s="85">
        <f t="shared" si="334"/>
        <v>584713</v>
      </c>
      <c r="KW27" s="85">
        <f t="shared" si="334"/>
        <v>32306</v>
      </c>
      <c r="KX27" s="85">
        <f t="shared" si="334"/>
        <v>17311410</v>
      </c>
      <c r="KY27" s="85">
        <f t="shared" si="334"/>
        <v>1606812</v>
      </c>
      <c r="KZ27" s="85">
        <f t="shared" si="334"/>
        <v>3074208</v>
      </c>
      <c r="LA27" s="85">
        <f t="shared" si="334"/>
        <v>2374394</v>
      </c>
      <c r="LB27" s="85">
        <f t="shared" si="334"/>
        <v>6388549</v>
      </c>
      <c r="LC27" s="85">
        <f t="shared" si="334"/>
        <v>2722824</v>
      </c>
      <c r="LD27" s="85">
        <f t="shared" si="334"/>
        <v>78034</v>
      </c>
      <c r="LE27" s="85">
        <f t="shared" si="334"/>
        <v>172781</v>
      </c>
      <c r="LF27" s="85">
        <f t="shared" si="334"/>
        <v>42824</v>
      </c>
      <c r="LG27" s="85">
        <f t="shared" si="334"/>
        <v>405424</v>
      </c>
      <c r="LH27" s="85">
        <f t="shared" si="334"/>
        <v>445560</v>
      </c>
      <c r="LI27" s="85">
        <f t="shared" si="334"/>
        <v>0</v>
      </c>
      <c r="LJ27" s="85">
        <f t="shared" si="334"/>
        <v>5055060</v>
      </c>
      <c r="LK27" s="85">
        <f t="shared" ref="LK27:LO27" si="335">LK10</f>
        <v>145564</v>
      </c>
      <c r="LL27" s="85">
        <f t="shared" si="335"/>
        <v>1044260</v>
      </c>
      <c r="LM27" s="85">
        <f t="shared" si="335"/>
        <v>2240708</v>
      </c>
      <c r="LN27" s="85">
        <f t="shared" si="335"/>
        <v>51035</v>
      </c>
      <c r="LO27" s="85">
        <f t="shared" si="335"/>
        <v>1573493</v>
      </c>
    </row>
    <row r="28" spans="1:327" x14ac:dyDescent="0.2">
      <c r="A28" s="85" t="s">
        <v>19</v>
      </c>
      <c r="B28" s="85">
        <f>C28+P28+V28+KJ28+KX28+LJ28</f>
        <v>233449180</v>
      </c>
      <c r="C28" s="85">
        <f t="shared" ref="C28:BM28" si="336">C11</f>
        <v>77936250</v>
      </c>
      <c r="D28" s="85">
        <f t="shared" si="336"/>
        <v>42318750</v>
      </c>
      <c r="E28" s="85">
        <f t="shared" si="336"/>
        <v>6662302</v>
      </c>
      <c r="F28" s="85">
        <f t="shared" si="336"/>
        <v>12761470</v>
      </c>
      <c r="G28" s="85">
        <f t="shared" si="336"/>
        <v>12784910</v>
      </c>
      <c r="H28" s="85">
        <f t="shared" si="336"/>
        <v>9442601</v>
      </c>
      <c r="I28" s="85">
        <f t="shared" si="336"/>
        <v>667465</v>
      </c>
      <c r="J28" s="85">
        <f t="shared" si="336"/>
        <v>35617490</v>
      </c>
      <c r="K28" s="85">
        <f t="shared" si="336"/>
        <v>1105634</v>
      </c>
      <c r="L28" s="85">
        <f t="shared" si="336"/>
        <v>2944332</v>
      </c>
      <c r="M28" s="85">
        <f t="shared" si="336"/>
        <v>9941604</v>
      </c>
      <c r="N28" s="85">
        <f t="shared" si="336"/>
        <v>21470630</v>
      </c>
      <c r="O28" s="85">
        <f t="shared" si="336"/>
        <v>155288</v>
      </c>
      <c r="P28" s="85">
        <f t="shared" si="336"/>
        <v>14524020</v>
      </c>
      <c r="Q28" s="85">
        <f t="shared" si="336"/>
        <v>1011962</v>
      </c>
      <c r="R28" s="85">
        <f t="shared" si="336"/>
        <v>4371096</v>
      </c>
      <c r="S28" s="85">
        <f t="shared" si="336"/>
        <v>4894731</v>
      </c>
      <c r="T28" s="85">
        <f t="shared" si="336"/>
        <v>4098175</v>
      </c>
      <c r="U28" s="85">
        <f t="shared" si="336"/>
        <v>148058</v>
      </c>
      <c r="V28" s="85">
        <f t="shared" si="336"/>
        <v>28260070</v>
      </c>
      <c r="W28" s="85">
        <f t="shared" si="336"/>
        <v>999230</v>
      </c>
      <c r="X28" s="85">
        <f t="shared" si="336"/>
        <v>148437</v>
      </c>
      <c r="Y28" s="85">
        <f t="shared" si="336"/>
        <v>457267</v>
      </c>
      <c r="Z28" s="85">
        <f t="shared" si="336"/>
        <v>14089</v>
      </c>
      <c r="AA28" s="85">
        <f t="shared" si="336"/>
        <v>143827</v>
      </c>
      <c r="AB28" s="85">
        <f t="shared" si="336"/>
        <v>151387</v>
      </c>
      <c r="AC28" s="85">
        <f t="shared" si="336"/>
        <v>0</v>
      </c>
      <c r="AD28" s="85">
        <f t="shared" si="336"/>
        <v>329537</v>
      </c>
      <c r="AE28" s="85">
        <f t="shared" si="336"/>
        <v>0</v>
      </c>
      <c r="AF28" s="85">
        <f t="shared" si="336"/>
        <v>0</v>
      </c>
      <c r="AG28" s="85">
        <f t="shared" si="336"/>
        <v>0</v>
      </c>
      <c r="AH28" s="85">
        <f t="shared" si="336"/>
        <v>0</v>
      </c>
      <c r="AI28" s="85">
        <f t="shared" si="336"/>
        <v>58041</v>
      </c>
      <c r="AJ28" s="85">
        <f t="shared" si="336"/>
        <v>1814375</v>
      </c>
      <c r="AK28" s="85">
        <f t="shared" si="336"/>
        <v>9424</v>
      </c>
      <c r="AL28" s="85">
        <f t="shared" si="336"/>
        <v>460737</v>
      </c>
      <c r="AM28" s="85">
        <f t="shared" si="336"/>
        <v>17135</v>
      </c>
      <c r="AN28" s="85">
        <f t="shared" si="336"/>
        <v>0</v>
      </c>
      <c r="AO28" s="85">
        <f t="shared" si="336"/>
        <v>322965</v>
      </c>
      <c r="AP28" s="85">
        <f t="shared" si="336"/>
        <v>0</v>
      </c>
      <c r="AQ28" s="85">
        <f t="shared" si="336"/>
        <v>0</v>
      </c>
      <c r="AR28" s="85">
        <f t="shared" si="336"/>
        <v>0</v>
      </c>
      <c r="AS28" s="85">
        <f t="shared" si="336"/>
        <v>0</v>
      </c>
      <c r="AT28" s="85">
        <f t="shared" si="336"/>
        <v>0</v>
      </c>
      <c r="AU28" s="85">
        <f t="shared" si="336"/>
        <v>0</v>
      </c>
      <c r="AV28" s="85">
        <f t="shared" si="336"/>
        <v>0</v>
      </c>
      <c r="AW28" s="85">
        <f t="shared" si="336"/>
        <v>80405</v>
      </c>
      <c r="AX28" s="85">
        <f t="shared" si="336"/>
        <v>22371</v>
      </c>
      <c r="AY28" s="85">
        <f t="shared" si="336"/>
        <v>56685</v>
      </c>
      <c r="AZ28" s="85">
        <f t="shared" si="336"/>
        <v>37279</v>
      </c>
      <c r="BA28" s="85">
        <f t="shared" si="336"/>
        <v>0</v>
      </c>
      <c r="BB28" s="85">
        <f t="shared" si="336"/>
        <v>37126</v>
      </c>
      <c r="BC28" s="85">
        <f t="shared" si="336"/>
        <v>0</v>
      </c>
      <c r="BD28" s="85">
        <f t="shared" si="336"/>
        <v>112639</v>
      </c>
      <c r="BE28" s="85">
        <f t="shared" si="336"/>
        <v>235581</v>
      </c>
      <c r="BF28" s="85">
        <f t="shared" si="336"/>
        <v>0</v>
      </c>
      <c r="BG28" s="85">
        <f t="shared" si="336"/>
        <v>1200868</v>
      </c>
      <c r="BH28" s="85">
        <f t="shared" si="336"/>
        <v>0</v>
      </c>
      <c r="BI28" s="85">
        <f t="shared" si="336"/>
        <v>130418</v>
      </c>
      <c r="BJ28" s="85">
        <f t="shared" si="336"/>
        <v>61163</v>
      </c>
      <c r="BK28" s="85">
        <f t="shared" si="336"/>
        <v>43314</v>
      </c>
      <c r="BL28" s="85">
        <f t="shared" si="336"/>
        <v>0</v>
      </c>
      <c r="BM28" s="85">
        <f t="shared" si="336"/>
        <v>0</v>
      </c>
      <c r="BN28" s="85">
        <f t="shared" ref="BN28:DY28" si="337">BN11</f>
        <v>24506</v>
      </c>
      <c r="BO28" s="85">
        <f t="shared" si="337"/>
        <v>146521</v>
      </c>
      <c r="BP28" s="85">
        <f t="shared" si="337"/>
        <v>0</v>
      </c>
      <c r="BQ28" s="85">
        <f t="shared" si="337"/>
        <v>0</v>
      </c>
      <c r="BR28" s="85">
        <f t="shared" si="337"/>
        <v>0</v>
      </c>
      <c r="BS28" s="85">
        <f t="shared" si="337"/>
        <v>0</v>
      </c>
      <c r="BT28" s="85">
        <f t="shared" si="337"/>
        <v>0</v>
      </c>
      <c r="BU28" s="85">
        <f t="shared" si="337"/>
        <v>0</v>
      </c>
      <c r="BV28" s="85">
        <f t="shared" si="337"/>
        <v>0</v>
      </c>
      <c r="BW28" s="85">
        <f t="shared" si="337"/>
        <v>56347</v>
      </c>
      <c r="BX28" s="85">
        <f t="shared" si="337"/>
        <v>0</v>
      </c>
      <c r="BY28" s="85">
        <f t="shared" si="337"/>
        <v>0</v>
      </c>
      <c r="BZ28" s="85">
        <f t="shared" si="337"/>
        <v>0</v>
      </c>
      <c r="CA28" s="85">
        <f t="shared" si="337"/>
        <v>0</v>
      </c>
      <c r="CB28" s="85">
        <f t="shared" si="337"/>
        <v>0</v>
      </c>
      <c r="CC28" s="85">
        <f t="shared" si="337"/>
        <v>0</v>
      </c>
      <c r="CD28" s="85">
        <f t="shared" si="337"/>
        <v>0</v>
      </c>
      <c r="CE28" s="85">
        <f t="shared" si="337"/>
        <v>0</v>
      </c>
      <c r="CF28" s="85">
        <f t="shared" si="337"/>
        <v>0</v>
      </c>
      <c r="CG28" s="85">
        <f t="shared" si="337"/>
        <v>0</v>
      </c>
      <c r="CH28" s="85">
        <f t="shared" si="337"/>
        <v>0</v>
      </c>
      <c r="CI28" s="85">
        <f t="shared" si="337"/>
        <v>0</v>
      </c>
      <c r="CJ28" s="85">
        <f t="shared" si="337"/>
        <v>0</v>
      </c>
      <c r="CK28" s="85">
        <f t="shared" si="337"/>
        <v>0</v>
      </c>
      <c r="CL28" s="85">
        <f t="shared" si="337"/>
        <v>0</v>
      </c>
      <c r="CM28" s="85">
        <f t="shared" si="337"/>
        <v>0</v>
      </c>
      <c r="CN28" s="85">
        <f t="shared" si="337"/>
        <v>0</v>
      </c>
      <c r="CO28" s="85">
        <f t="shared" si="337"/>
        <v>0</v>
      </c>
      <c r="CP28" s="85">
        <f t="shared" si="337"/>
        <v>0</v>
      </c>
      <c r="CQ28" s="85">
        <f t="shared" si="337"/>
        <v>0</v>
      </c>
      <c r="CR28" s="85">
        <f t="shared" si="337"/>
        <v>0</v>
      </c>
      <c r="CS28" s="85">
        <f t="shared" si="337"/>
        <v>0</v>
      </c>
      <c r="CT28" s="85">
        <f t="shared" si="337"/>
        <v>0</v>
      </c>
      <c r="CU28" s="85">
        <f t="shared" si="337"/>
        <v>0</v>
      </c>
      <c r="CV28" s="85">
        <f t="shared" si="337"/>
        <v>0</v>
      </c>
      <c r="CW28" s="85">
        <f t="shared" si="337"/>
        <v>41258</v>
      </c>
      <c r="CX28" s="85">
        <f t="shared" si="337"/>
        <v>0</v>
      </c>
      <c r="CY28" s="85">
        <f t="shared" si="337"/>
        <v>0</v>
      </c>
      <c r="CZ28" s="85">
        <f t="shared" si="337"/>
        <v>0</v>
      </c>
      <c r="DA28" s="85">
        <f t="shared" si="337"/>
        <v>49740</v>
      </c>
      <c r="DB28" s="85">
        <f t="shared" si="337"/>
        <v>0</v>
      </c>
      <c r="DC28" s="85">
        <f t="shared" si="337"/>
        <v>0</v>
      </c>
      <c r="DD28" s="85">
        <f t="shared" si="337"/>
        <v>19801</v>
      </c>
      <c r="DE28" s="85">
        <f t="shared" si="337"/>
        <v>213090</v>
      </c>
      <c r="DF28" s="85">
        <f t="shared" si="337"/>
        <v>0</v>
      </c>
      <c r="DG28" s="85">
        <f t="shared" si="337"/>
        <v>0</v>
      </c>
      <c r="DH28" s="85">
        <f t="shared" si="337"/>
        <v>0</v>
      </c>
      <c r="DI28" s="85">
        <f t="shared" si="337"/>
        <v>0</v>
      </c>
      <c r="DJ28" s="85">
        <f t="shared" si="337"/>
        <v>41295</v>
      </c>
      <c r="DK28" s="85">
        <f t="shared" si="337"/>
        <v>0</v>
      </c>
      <c r="DL28" s="85">
        <f t="shared" si="337"/>
        <v>239335</v>
      </c>
      <c r="DM28" s="85">
        <f t="shared" si="337"/>
        <v>0</v>
      </c>
      <c r="DN28" s="85">
        <f t="shared" si="337"/>
        <v>0</v>
      </c>
      <c r="DO28" s="85">
        <f t="shared" si="337"/>
        <v>70497</v>
      </c>
      <c r="DP28" s="85">
        <f t="shared" si="337"/>
        <v>0</v>
      </c>
      <c r="DQ28" s="85">
        <f t="shared" si="337"/>
        <v>0</v>
      </c>
      <c r="DR28" s="85">
        <f t="shared" si="337"/>
        <v>0</v>
      </c>
      <c r="DS28" s="85">
        <f t="shared" si="337"/>
        <v>0</v>
      </c>
      <c r="DT28" s="85">
        <f t="shared" si="337"/>
        <v>0</v>
      </c>
      <c r="DU28" s="85">
        <f t="shared" si="337"/>
        <v>0</v>
      </c>
      <c r="DV28" s="85">
        <f t="shared" si="337"/>
        <v>0</v>
      </c>
      <c r="DW28" s="85">
        <f t="shared" si="337"/>
        <v>426883</v>
      </c>
      <c r="DX28" s="85">
        <f t="shared" si="337"/>
        <v>49257</v>
      </c>
      <c r="DY28" s="85">
        <f t="shared" si="337"/>
        <v>16564</v>
      </c>
      <c r="DZ28" s="85">
        <f t="shared" ref="DZ28:GK28" si="338">DZ11</f>
        <v>140045</v>
      </c>
      <c r="EA28" s="85">
        <f t="shared" si="338"/>
        <v>283267</v>
      </c>
      <c r="EB28" s="85">
        <f t="shared" si="338"/>
        <v>633651</v>
      </c>
      <c r="EC28" s="85">
        <f t="shared" si="338"/>
        <v>332176</v>
      </c>
      <c r="ED28" s="85">
        <f t="shared" si="338"/>
        <v>22085</v>
      </c>
      <c r="EE28" s="85">
        <f t="shared" si="338"/>
        <v>1375565</v>
      </c>
      <c r="EF28" s="85">
        <f t="shared" si="338"/>
        <v>214948</v>
      </c>
      <c r="EG28" s="85">
        <f t="shared" si="338"/>
        <v>0</v>
      </c>
      <c r="EH28" s="85">
        <f t="shared" si="338"/>
        <v>0</v>
      </c>
      <c r="EI28" s="85">
        <f t="shared" si="338"/>
        <v>0</v>
      </c>
      <c r="EJ28" s="85">
        <f t="shared" si="338"/>
        <v>277946</v>
      </c>
      <c r="EK28" s="85">
        <f t="shared" si="338"/>
        <v>0</v>
      </c>
      <c r="EL28" s="85">
        <f t="shared" si="338"/>
        <v>117519</v>
      </c>
      <c r="EM28" s="85">
        <f t="shared" si="338"/>
        <v>36789</v>
      </c>
      <c r="EN28" s="85">
        <f t="shared" si="338"/>
        <v>0</v>
      </c>
      <c r="EO28" s="85">
        <f t="shared" si="338"/>
        <v>0</v>
      </c>
      <c r="EP28" s="85">
        <f t="shared" si="338"/>
        <v>0</v>
      </c>
      <c r="EQ28" s="85">
        <f t="shared" si="338"/>
        <v>0</v>
      </c>
      <c r="ER28" s="85">
        <f t="shared" si="338"/>
        <v>0</v>
      </c>
      <c r="ES28" s="85">
        <f t="shared" si="338"/>
        <v>0</v>
      </c>
      <c r="ET28" s="85">
        <f t="shared" si="338"/>
        <v>0</v>
      </c>
      <c r="EU28" s="85">
        <f t="shared" si="338"/>
        <v>0</v>
      </c>
      <c r="EV28" s="85">
        <f t="shared" si="338"/>
        <v>0</v>
      </c>
      <c r="EW28" s="85">
        <f t="shared" si="338"/>
        <v>213496</v>
      </c>
      <c r="EX28" s="85">
        <f t="shared" si="338"/>
        <v>33842</v>
      </c>
      <c r="EY28" s="85">
        <f t="shared" si="338"/>
        <v>28179</v>
      </c>
      <c r="EZ28" s="85">
        <f t="shared" si="338"/>
        <v>129847</v>
      </c>
      <c r="FA28" s="85">
        <f t="shared" si="338"/>
        <v>0</v>
      </c>
      <c r="FB28" s="85">
        <f t="shared" si="338"/>
        <v>0</v>
      </c>
      <c r="FC28" s="85">
        <f t="shared" si="338"/>
        <v>0</v>
      </c>
      <c r="FD28" s="85">
        <f t="shared" si="338"/>
        <v>51025</v>
      </c>
      <c r="FE28" s="85">
        <f t="shared" si="338"/>
        <v>0</v>
      </c>
      <c r="FF28" s="85">
        <f t="shared" si="338"/>
        <v>0</v>
      </c>
      <c r="FG28" s="85">
        <f t="shared" si="338"/>
        <v>0</v>
      </c>
      <c r="FH28" s="85">
        <f t="shared" si="338"/>
        <v>0</v>
      </c>
      <c r="FI28" s="85">
        <f t="shared" si="338"/>
        <v>0</v>
      </c>
      <c r="FJ28" s="85">
        <f t="shared" si="338"/>
        <v>134943</v>
      </c>
      <c r="FK28" s="85">
        <f t="shared" si="338"/>
        <v>12148</v>
      </c>
      <c r="FL28" s="85">
        <f t="shared" si="338"/>
        <v>0</v>
      </c>
      <c r="FM28" s="85">
        <f t="shared" si="338"/>
        <v>0</v>
      </c>
      <c r="FN28" s="85">
        <f t="shared" si="338"/>
        <v>0</v>
      </c>
      <c r="FO28" s="85">
        <f t="shared" si="338"/>
        <v>209050</v>
      </c>
      <c r="FP28" s="85">
        <f t="shared" si="338"/>
        <v>0</v>
      </c>
      <c r="FQ28" s="85">
        <f t="shared" si="338"/>
        <v>0</v>
      </c>
      <c r="FR28" s="85">
        <f t="shared" si="338"/>
        <v>0</v>
      </c>
      <c r="FS28" s="85">
        <f t="shared" si="338"/>
        <v>0</v>
      </c>
      <c r="FT28" s="85">
        <f t="shared" si="338"/>
        <v>0</v>
      </c>
      <c r="FU28" s="85">
        <f t="shared" si="338"/>
        <v>0</v>
      </c>
      <c r="FV28" s="85">
        <f t="shared" si="338"/>
        <v>0</v>
      </c>
      <c r="FW28" s="85">
        <f t="shared" si="338"/>
        <v>203148</v>
      </c>
      <c r="FX28" s="85">
        <f t="shared" si="338"/>
        <v>214095</v>
      </c>
      <c r="FY28" s="85">
        <f t="shared" si="338"/>
        <v>269595</v>
      </c>
      <c r="FZ28" s="85">
        <f t="shared" si="338"/>
        <v>110808</v>
      </c>
      <c r="GA28" s="85">
        <f t="shared" si="338"/>
        <v>47122</v>
      </c>
      <c r="GB28" s="85">
        <f t="shared" si="338"/>
        <v>82820</v>
      </c>
      <c r="GC28" s="85">
        <f t="shared" si="338"/>
        <v>0</v>
      </c>
      <c r="GD28" s="85">
        <f t="shared" si="338"/>
        <v>0</v>
      </c>
      <c r="GE28" s="85">
        <f t="shared" si="338"/>
        <v>53310</v>
      </c>
      <c r="GF28" s="85">
        <f t="shared" si="338"/>
        <v>0</v>
      </c>
      <c r="GG28" s="85">
        <f t="shared" si="338"/>
        <v>0</v>
      </c>
      <c r="GH28" s="85">
        <f t="shared" si="338"/>
        <v>0</v>
      </c>
      <c r="GI28" s="85">
        <f t="shared" si="338"/>
        <v>0</v>
      </c>
      <c r="GJ28" s="85">
        <f t="shared" si="338"/>
        <v>94856</v>
      </c>
      <c r="GK28" s="85">
        <f t="shared" si="338"/>
        <v>0</v>
      </c>
      <c r="GL28" s="85">
        <f t="shared" ref="GL28:IW28" si="339">GL11</f>
        <v>0</v>
      </c>
      <c r="GM28" s="85">
        <f t="shared" si="339"/>
        <v>36174</v>
      </c>
      <c r="GN28" s="85">
        <f t="shared" si="339"/>
        <v>64019</v>
      </c>
      <c r="GO28" s="85">
        <f t="shared" si="339"/>
        <v>0</v>
      </c>
      <c r="GP28" s="85">
        <f t="shared" si="339"/>
        <v>0</v>
      </c>
      <c r="GQ28" s="85">
        <f t="shared" si="339"/>
        <v>0</v>
      </c>
      <c r="GR28" s="85">
        <f t="shared" si="339"/>
        <v>0</v>
      </c>
      <c r="GS28" s="85">
        <f t="shared" si="339"/>
        <v>0</v>
      </c>
      <c r="GT28" s="85">
        <f t="shared" si="339"/>
        <v>0</v>
      </c>
      <c r="GU28" s="85">
        <f t="shared" si="339"/>
        <v>0</v>
      </c>
      <c r="GV28" s="85">
        <f t="shared" si="339"/>
        <v>0</v>
      </c>
      <c r="GW28" s="85">
        <f t="shared" si="339"/>
        <v>42505</v>
      </c>
      <c r="GX28" s="85">
        <f t="shared" si="339"/>
        <v>0</v>
      </c>
      <c r="GY28" s="85">
        <f t="shared" si="339"/>
        <v>0</v>
      </c>
      <c r="GZ28" s="85">
        <f t="shared" si="339"/>
        <v>0</v>
      </c>
      <c r="HA28" s="85">
        <f t="shared" si="339"/>
        <v>0</v>
      </c>
      <c r="HB28" s="85">
        <f t="shared" si="339"/>
        <v>0</v>
      </c>
      <c r="HC28" s="85">
        <f t="shared" si="339"/>
        <v>0</v>
      </c>
      <c r="HD28" s="85">
        <f t="shared" si="339"/>
        <v>0</v>
      </c>
      <c r="HE28" s="85">
        <f t="shared" si="339"/>
        <v>0</v>
      </c>
      <c r="HF28" s="85">
        <f t="shared" si="339"/>
        <v>0</v>
      </c>
      <c r="HG28" s="85">
        <f t="shared" si="339"/>
        <v>0</v>
      </c>
      <c r="HH28" s="85">
        <f t="shared" si="339"/>
        <v>0</v>
      </c>
      <c r="HI28" s="85">
        <f t="shared" si="339"/>
        <v>0</v>
      </c>
      <c r="HJ28" s="85">
        <f t="shared" si="339"/>
        <v>962047</v>
      </c>
      <c r="HK28" s="85">
        <f t="shared" si="339"/>
        <v>37412</v>
      </c>
      <c r="HL28" s="85">
        <f t="shared" si="339"/>
        <v>395507</v>
      </c>
      <c r="HM28" s="85">
        <f t="shared" si="339"/>
        <v>410842</v>
      </c>
      <c r="HN28" s="85">
        <f t="shared" si="339"/>
        <v>446666</v>
      </c>
      <c r="HO28" s="85">
        <f t="shared" si="339"/>
        <v>0</v>
      </c>
      <c r="HP28" s="85">
        <f t="shared" si="339"/>
        <v>0</v>
      </c>
      <c r="HQ28" s="85">
        <f t="shared" si="339"/>
        <v>279876</v>
      </c>
      <c r="HR28" s="85">
        <f t="shared" si="339"/>
        <v>0</v>
      </c>
      <c r="HS28" s="85">
        <f t="shared" si="339"/>
        <v>171058</v>
      </c>
      <c r="HT28" s="85">
        <f t="shared" si="339"/>
        <v>0</v>
      </c>
      <c r="HU28" s="85">
        <f t="shared" si="339"/>
        <v>95101</v>
      </c>
      <c r="HV28" s="85">
        <f t="shared" si="339"/>
        <v>0</v>
      </c>
      <c r="HW28" s="85">
        <f t="shared" si="339"/>
        <v>202945</v>
      </c>
      <c r="HX28" s="85">
        <f t="shared" si="339"/>
        <v>34842</v>
      </c>
      <c r="HY28" s="85">
        <f t="shared" si="339"/>
        <v>35984</v>
      </c>
      <c r="HZ28" s="85">
        <f t="shared" si="339"/>
        <v>120708</v>
      </c>
      <c r="IA28" s="85">
        <f t="shared" si="339"/>
        <v>100670</v>
      </c>
      <c r="IB28" s="85">
        <f t="shared" si="339"/>
        <v>0</v>
      </c>
      <c r="IC28" s="85">
        <f t="shared" si="339"/>
        <v>0</v>
      </c>
      <c r="ID28" s="85">
        <f t="shared" si="339"/>
        <v>0</v>
      </c>
      <c r="IE28" s="85">
        <f t="shared" si="339"/>
        <v>0</v>
      </c>
      <c r="IF28" s="85">
        <f t="shared" si="339"/>
        <v>0</v>
      </c>
      <c r="IG28" s="85">
        <f t="shared" si="339"/>
        <v>0</v>
      </c>
      <c r="IH28" s="85">
        <f t="shared" si="339"/>
        <v>0</v>
      </c>
      <c r="II28" s="85">
        <f t="shared" si="339"/>
        <v>114235</v>
      </c>
      <c r="IJ28" s="85">
        <f t="shared" si="339"/>
        <v>18611</v>
      </c>
      <c r="IK28" s="85">
        <f t="shared" si="339"/>
        <v>0</v>
      </c>
      <c r="IL28" s="85">
        <f t="shared" si="339"/>
        <v>0</v>
      </c>
      <c r="IM28" s="85">
        <f t="shared" si="339"/>
        <v>0</v>
      </c>
      <c r="IN28" s="85">
        <f t="shared" si="339"/>
        <v>0</v>
      </c>
      <c r="IO28" s="85">
        <f t="shared" si="339"/>
        <v>0</v>
      </c>
      <c r="IP28" s="85">
        <f t="shared" si="339"/>
        <v>0</v>
      </c>
      <c r="IQ28" s="85">
        <f t="shared" si="339"/>
        <v>45313</v>
      </c>
      <c r="IR28" s="85">
        <f t="shared" si="339"/>
        <v>0</v>
      </c>
      <c r="IS28" s="85">
        <f t="shared" si="339"/>
        <v>0</v>
      </c>
      <c r="IT28" s="85">
        <f t="shared" si="339"/>
        <v>0</v>
      </c>
      <c r="IU28" s="85">
        <f t="shared" si="339"/>
        <v>0</v>
      </c>
      <c r="IV28" s="85">
        <f t="shared" si="339"/>
        <v>0</v>
      </c>
      <c r="IW28" s="85">
        <f t="shared" si="339"/>
        <v>167160</v>
      </c>
      <c r="IX28" s="85">
        <f t="shared" ref="IX28:LI28" si="340">IX11</f>
        <v>78917</v>
      </c>
      <c r="IY28" s="85">
        <f t="shared" si="340"/>
        <v>0</v>
      </c>
      <c r="IZ28" s="85">
        <f t="shared" si="340"/>
        <v>24809</v>
      </c>
      <c r="JA28" s="85">
        <f t="shared" si="340"/>
        <v>0</v>
      </c>
      <c r="JB28" s="85">
        <f t="shared" si="340"/>
        <v>0</v>
      </c>
      <c r="JC28" s="85">
        <f t="shared" si="340"/>
        <v>0</v>
      </c>
      <c r="JD28" s="85">
        <f t="shared" si="340"/>
        <v>0</v>
      </c>
      <c r="JE28" s="85">
        <f t="shared" si="340"/>
        <v>0</v>
      </c>
      <c r="JF28" s="85">
        <f t="shared" si="340"/>
        <v>0</v>
      </c>
      <c r="JG28" s="85">
        <f t="shared" si="340"/>
        <v>0</v>
      </c>
      <c r="JH28" s="85">
        <f t="shared" si="340"/>
        <v>0</v>
      </c>
      <c r="JI28" s="85">
        <f t="shared" si="340"/>
        <v>0</v>
      </c>
      <c r="JJ28" s="85">
        <f t="shared" si="340"/>
        <v>545416</v>
      </c>
      <c r="JK28" s="85">
        <f t="shared" si="340"/>
        <v>277305</v>
      </c>
      <c r="JL28" s="85">
        <f t="shared" si="340"/>
        <v>169353</v>
      </c>
      <c r="JM28" s="85">
        <f t="shared" si="340"/>
        <v>171352</v>
      </c>
      <c r="JN28" s="85">
        <f t="shared" si="340"/>
        <v>27131</v>
      </c>
      <c r="JO28" s="85">
        <f t="shared" si="340"/>
        <v>31700</v>
      </c>
      <c r="JP28" s="85">
        <f t="shared" si="340"/>
        <v>0</v>
      </c>
      <c r="JQ28" s="85">
        <f t="shared" si="340"/>
        <v>0</v>
      </c>
      <c r="JR28" s="85">
        <f t="shared" si="340"/>
        <v>0</v>
      </c>
      <c r="JS28" s="85">
        <f t="shared" si="340"/>
        <v>0</v>
      </c>
      <c r="JT28" s="85">
        <f t="shared" si="340"/>
        <v>0</v>
      </c>
      <c r="JU28" s="85">
        <f t="shared" si="340"/>
        <v>0</v>
      </c>
      <c r="JV28" s="85">
        <f t="shared" si="340"/>
        <v>212049</v>
      </c>
      <c r="JW28" s="85">
        <f t="shared" si="340"/>
        <v>2091955</v>
      </c>
      <c r="JX28" s="85">
        <f t="shared" si="340"/>
        <v>167354</v>
      </c>
      <c r="JY28" s="85">
        <f t="shared" si="340"/>
        <v>395515</v>
      </c>
      <c r="JZ28" s="85">
        <f t="shared" si="340"/>
        <v>49502</v>
      </c>
      <c r="KA28" s="85">
        <f t="shared" si="340"/>
        <v>489600</v>
      </c>
      <c r="KB28" s="85">
        <f t="shared" si="340"/>
        <v>1357482</v>
      </c>
      <c r="KC28" s="85">
        <f t="shared" si="340"/>
        <v>66637</v>
      </c>
      <c r="KD28" s="85">
        <f t="shared" si="340"/>
        <v>268452</v>
      </c>
      <c r="KE28" s="85">
        <f t="shared" si="340"/>
        <v>389183</v>
      </c>
      <c r="KF28" s="85">
        <f t="shared" si="340"/>
        <v>1228899</v>
      </c>
      <c r="KG28" s="85">
        <f t="shared" si="340"/>
        <v>727100</v>
      </c>
      <c r="KH28" s="85">
        <f t="shared" si="340"/>
        <v>0</v>
      </c>
      <c r="KI28" s="85">
        <f t="shared" si="340"/>
        <v>2047011</v>
      </c>
      <c r="KJ28" s="85">
        <f t="shared" si="340"/>
        <v>57796460</v>
      </c>
      <c r="KK28" s="85">
        <f t="shared" si="340"/>
        <v>32376240</v>
      </c>
      <c r="KL28" s="85">
        <f t="shared" si="340"/>
        <v>3825518</v>
      </c>
      <c r="KM28" s="85">
        <f t="shared" si="340"/>
        <v>7451735</v>
      </c>
      <c r="KN28" s="85">
        <f t="shared" si="340"/>
        <v>1180808</v>
      </c>
      <c r="KO28" s="85">
        <f t="shared" si="340"/>
        <v>2411033</v>
      </c>
      <c r="KP28" s="85">
        <f t="shared" si="340"/>
        <v>5855165</v>
      </c>
      <c r="KQ28" s="85">
        <f t="shared" si="340"/>
        <v>0</v>
      </c>
      <c r="KR28" s="85">
        <f t="shared" si="340"/>
        <v>559237</v>
      </c>
      <c r="KS28" s="85">
        <f t="shared" si="340"/>
        <v>148530</v>
      </c>
      <c r="KT28" s="85">
        <f t="shared" si="340"/>
        <v>2258035</v>
      </c>
      <c r="KU28" s="85">
        <f t="shared" si="340"/>
        <v>991924</v>
      </c>
      <c r="KV28" s="85">
        <f t="shared" si="340"/>
        <v>656979</v>
      </c>
      <c r="KW28" s="85">
        <f t="shared" si="340"/>
        <v>81259</v>
      </c>
      <c r="KX28" s="85">
        <f t="shared" si="340"/>
        <v>33335900</v>
      </c>
      <c r="KY28" s="85">
        <f t="shared" si="340"/>
        <v>22255090</v>
      </c>
      <c r="KZ28" s="85">
        <f t="shared" si="340"/>
        <v>3093948</v>
      </c>
      <c r="LA28" s="85">
        <f t="shared" si="340"/>
        <v>1595227</v>
      </c>
      <c r="LB28" s="85">
        <f t="shared" si="340"/>
        <v>3634920</v>
      </c>
      <c r="LC28" s="85">
        <f t="shared" si="340"/>
        <v>1439118</v>
      </c>
      <c r="LD28" s="85">
        <f t="shared" si="340"/>
        <v>174985</v>
      </c>
      <c r="LE28" s="85">
        <f t="shared" si="340"/>
        <v>670452</v>
      </c>
      <c r="LF28" s="85">
        <f t="shared" si="340"/>
        <v>65998</v>
      </c>
      <c r="LG28" s="85">
        <f t="shared" si="340"/>
        <v>237185</v>
      </c>
      <c r="LH28" s="85">
        <f t="shared" si="340"/>
        <v>168984</v>
      </c>
      <c r="LI28" s="85">
        <f t="shared" si="340"/>
        <v>0</v>
      </c>
      <c r="LJ28" s="85">
        <f t="shared" ref="LJ28:LO28" si="341">LJ11</f>
        <v>21596480</v>
      </c>
      <c r="LK28" s="85">
        <f t="shared" si="341"/>
        <v>84688</v>
      </c>
      <c r="LL28" s="85">
        <f t="shared" si="341"/>
        <v>880467</v>
      </c>
      <c r="LM28" s="85">
        <f t="shared" si="341"/>
        <v>1244101</v>
      </c>
      <c r="LN28" s="85">
        <f t="shared" si="341"/>
        <v>56012</v>
      </c>
      <c r="LO28" s="85">
        <f t="shared" si="341"/>
        <v>19331220</v>
      </c>
    </row>
    <row r="29" spans="1:327" x14ac:dyDescent="0.2">
      <c r="A29" s="85" t="s">
        <v>20</v>
      </c>
      <c r="B29" s="85">
        <f t="shared" ref="B29:BM29" si="342">B12</f>
        <v>51.05</v>
      </c>
      <c r="C29" s="85">
        <f t="shared" si="342"/>
        <v>33.96</v>
      </c>
      <c r="D29" s="85">
        <f t="shared" si="342"/>
        <v>25.19</v>
      </c>
      <c r="E29" s="85">
        <f t="shared" si="342"/>
        <v>5.05</v>
      </c>
      <c r="F29" s="85">
        <f t="shared" si="342"/>
        <v>12.03</v>
      </c>
      <c r="G29" s="85">
        <f t="shared" si="342"/>
        <v>11.38</v>
      </c>
      <c r="H29" s="85">
        <f t="shared" si="342"/>
        <v>6.12</v>
      </c>
      <c r="I29" s="85">
        <f t="shared" si="342"/>
        <v>1.35</v>
      </c>
      <c r="J29" s="85">
        <f t="shared" si="342"/>
        <v>18.34</v>
      </c>
      <c r="K29" s="85">
        <f t="shared" si="342"/>
        <v>1.45</v>
      </c>
      <c r="L29" s="85">
        <f t="shared" si="342"/>
        <v>4.01</v>
      </c>
      <c r="M29" s="85">
        <f t="shared" si="342"/>
        <v>9.7200000000000006</v>
      </c>
      <c r="N29" s="85">
        <f t="shared" si="342"/>
        <v>9.57</v>
      </c>
      <c r="O29" s="85">
        <f t="shared" si="342"/>
        <v>0.25</v>
      </c>
      <c r="P29" s="85">
        <f t="shared" si="342"/>
        <v>10.54</v>
      </c>
      <c r="Q29" s="85">
        <f t="shared" si="342"/>
        <v>0.89</v>
      </c>
      <c r="R29" s="85">
        <f t="shared" si="342"/>
        <v>4.07</v>
      </c>
      <c r="S29" s="85">
        <f t="shared" si="342"/>
        <v>5.01</v>
      </c>
      <c r="T29" s="85">
        <f t="shared" si="342"/>
        <v>2.96</v>
      </c>
      <c r="U29" s="85">
        <f t="shared" si="342"/>
        <v>0.25</v>
      </c>
      <c r="V29" s="85">
        <f t="shared" si="342"/>
        <v>11.02</v>
      </c>
      <c r="W29" s="85">
        <f t="shared" si="342"/>
        <v>1.19</v>
      </c>
      <c r="X29" s="85">
        <f t="shared" si="342"/>
        <v>0.16</v>
      </c>
      <c r="Y29" s="85">
        <f t="shared" si="342"/>
        <v>0.28999999999999998</v>
      </c>
      <c r="Z29" s="85">
        <f t="shared" si="342"/>
        <v>0.01</v>
      </c>
      <c r="AA29" s="85">
        <f t="shared" si="342"/>
        <v>0.09</v>
      </c>
      <c r="AB29" s="85">
        <f t="shared" si="342"/>
        <v>0.06</v>
      </c>
      <c r="AC29" s="85">
        <f t="shared" si="342"/>
        <v>0</v>
      </c>
      <c r="AD29" s="85">
        <f t="shared" si="342"/>
        <v>0.05</v>
      </c>
      <c r="AE29" s="85">
        <f t="shared" si="342"/>
        <v>0</v>
      </c>
      <c r="AF29" s="85">
        <f t="shared" si="342"/>
        <v>0</v>
      </c>
      <c r="AG29" s="85">
        <f t="shared" si="342"/>
        <v>0</v>
      </c>
      <c r="AH29" s="85">
        <f t="shared" si="342"/>
        <v>0</v>
      </c>
      <c r="AI29" s="85">
        <f t="shared" si="342"/>
        <v>0</v>
      </c>
      <c r="AJ29" s="85">
        <f t="shared" si="342"/>
        <v>1.81</v>
      </c>
      <c r="AK29" s="85">
        <f t="shared" si="342"/>
        <v>0.01</v>
      </c>
      <c r="AL29" s="85">
        <f t="shared" si="342"/>
        <v>0.31</v>
      </c>
      <c r="AM29" s="85">
        <f t="shared" si="342"/>
        <v>0.01</v>
      </c>
      <c r="AN29" s="85">
        <f t="shared" si="342"/>
        <v>0</v>
      </c>
      <c r="AO29" s="85">
        <f t="shared" si="342"/>
        <v>0.12</v>
      </c>
      <c r="AP29" s="85">
        <f t="shared" si="342"/>
        <v>0</v>
      </c>
      <c r="AQ29" s="85">
        <f t="shared" si="342"/>
        <v>0</v>
      </c>
      <c r="AR29" s="85">
        <f t="shared" si="342"/>
        <v>0</v>
      </c>
      <c r="AS29" s="85">
        <f t="shared" si="342"/>
        <v>0</v>
      </c>
      <c r="AT29" s="85">
        <f t="shared" si="342"/>
        <v>0</v>
      </c>
      <c r="AU29" s="85">
        <f t="shared" si="342"/>
        <v>0</v>
      </c>
      <c r="AV29" s="85">
        <f t="shared" si="342"/>
        <v>0</v>
      </c>
      <c r="AW29" s="85">
        <f t="shared" si="342"/>
        <v>0.16</v>
      </c>
      <c r="AX29" s="85">
        <f t="shared" si="342"/>
        <v>0.04</v>
      </c>
      <c r="AY29" s="85">
        <f t="shared" si="342"/>
        <v>0.03</v>
      </c>
      <c r="AZ29" s="85">
        <f t="shared" si="342"/>
        <v>0.03</v>
      </c>
      <c r="BA29" s="85">
        <f t="shared" si="342"/>
        <v>0</v>
      </c>
      <c r="BB29" s="85">
        <f t="shared" si="342"/>
        <v>0</v>
      </c>
      <c r="BC29" s="85">
        <f t="shared" si="342"/>
        <v>0</v>
      </c>
      <c r="BD29" s="85">
        <f t="shared" si="342"/>
        <v>0.04</v>
      </c>
      <c r="BE29" s="85">
        <f t="shared" si="342"/>
        <v>0.06</v>
      </c>
      <c r="BF29" s="85">
        <f t="shared" si="342"/>
        <v>0</v>
      </c>
      <c r="BG29" s="85">
        <f t="shared" si="342"/>
        <v>0.1</v>
      </c>
      <c r="BH29" s="85">
        <f t="shared" si="342"/>
        <v>0</v>
      </c>
      <c r="BI29" s="85">
        <f t="shared" si="342"/>
        <v>0.02</v>
      </c>
      <c r="BJ29" s="85">
        <f t="shared" si="342"/>
        <v>7.0000000000000007E-2</v>
      </c>
      <c r="BK29" s="85">
        <f t="shared" si="342"/>
        <v>0.01</v>
      </c>
      <c r="BL29" s="85">
        <f t="shared" si="342"/>
        <v>0</v>
      </c>
      <c r="BM29" s="85">
        <f t="shared" si="342"/>
        <v>0</v>
      </c>
      <c r="BN29" s="85">
        <f t="shared" ref="BN29:DY29" si="343">BN12</f>
        <v>0.01</v>
      </c>
      <c r="BO29" s="85">
        <f t="shared" si="343"/>
        <v>0.02</v>
      </c>
      <c r="BP29" s="85">
        <f t="shared" si="343"/>
        <v>0</v>
      </c>
      <c r="BQ29" s="85">
        <f t="shared" si="343"/>
        <v>0</v>
      </c>
      <c r="BR29" s="85">
        <f t="shared" si="343"/>
        <v>0</v>
      </c>
      <c r="BS29" s="85">
        <f t="shared" si="343"/>
        <v>0</v>
      </c>
      <c r="BT29" s="85">
        <f t="shared" si="343"/>
        <v>0</v>
      </c>
      <c r="BU29" s="85">
        <f t="shared" si="343"/>
        <v>0</v>
      </c>
      <c r="BV29" s="85">
        <f t="shared" si="343"/>
        <v>0</v>
      </c>
      <c r="BW29" s="85">
        <f t="shared" si="343"/>
        <v>0.14000000000000001</v>
      </c>
      <c r="BX29" s="85">
        <f t="shared" si="343"/>
        <v>0</v>
      </c>
      <c r="BY29" s="85">
        <f t="shared" si="343"/>
        <v>0</v>
      </c>
      <c r="BZ29" s="85">
        <f t="shared" si="343"/>
        <v>0</v>
      </c>
      <c r="CA29" s="85">
        <f t="shared" si="343"/>
        <v>0</v>
      </c>
      <c r="CB29" s="85">
        <f t="shared" si="343"/>
        <v>0</v>
      </c>
      <c r="CC29" s="85">
        <f t="shared" si="343"/>
        <v>0</v>
      </c>
      <c r="CD29" s="85">
        <f t="shared" si="343"/>
        <v>0</v>
      </c>
      <c r="CE29" s="85">
        <f t="shared" si="343"/>
        <v>0</v>
      </c>
      <c r="CF29" s="85">
        <f t="shared" si="343"/>
        <v>0</v>
      </c>
      <c r="CG29" s="85">
        <f t="shared" si="343"/>
        <v>0</v>
      </c>
      <c r="CH29" s="85">
        <f t="shared" si="343"/>
        <v>0</v>
      </c>
      <c r="CI29" s="85">
        <f t="shared" si="343"/>
        <v>0</v>
      </c>
      <c r="CJ29" s="85">
        <f t="shared" si="343"/>
        <v>0</v>
      </c>
      <c r="CK29" s="85">
        <f t="shared" si="343"/>
        <v>0</v>
      </c>
      <c r="CL29" s="85">
        <f t="shared" si="343"/>
        <v>0</v>
      </c>
      <c r="CM29" s="85">
        <f t="shared" si="343"/>
        <v>0</v>
      </c>
      <c r="CN29" s="85">
        <f t="shared" si="343"/>
        <v>0</v>
      </c>
      <c r="CO29" s="85">
        <f t="shared" si="343"/>
        <v>0</v>
      </c>
      <c r="CP29" s="85">
        <f t="shared" si="343"/>
        <v>0</v>
      </c>
      <c r="CQ29" s="85">
        <f t="shared" si="343"/>
        <v>0</v>
      </c>
      <c r="CR29" s="85">
        <f t="shared" si="343"/>
        <v>0</v>
      </c>
      <c r="CS29" s="85">
        <f t="shared" si="343"/>
        <v>0</v>
      </c>
      <c r="CT29" s="85">
        <f t="shared" si="343"/>
        <v>0</v>
      </c>
      <c r="CU29" s="85">
        <f t="shared" si="343"/>
        <v>0</v>
      </c>
      <c r="CV29" s="85">
        <f t="shared" si="343"/>
        <v>0</v>
      </c>
      <c r="CW29" s="85">
        <f t="shared" si="343"/>
        <v>0.09</v>
      </c>
      <c r="CX29" s="85">
        <f t="shared" si="343"/>
        <v>0</v>
      </c>
      <c r="CY29" s="85">
        <f t="shared" si="343"/>
        <v>0</v>
      </c>
      <c r="CZ29" s="85">
        <f t="shared" si="343"/>
        <v>0</v>
      </c>
      <c r="DA29" s="85">
        <f t="shared" si="343"/>
        <v>0.03</v>
      </c>
      <c r="DB29" s="85">
        <f t="shared" si="343"/>
        <v>0</v>
      </c>
      <c r="DC29" s="85">
        <f t="shared" si="343"/>
        <v>0</v>
      </c>
      <c r="DD29" s="85">
        <f t="shared" si="343"/>
        <v>0.01</v>
      </c>
      <c r="DE29" s="85">
        <f t="shared" si="343"/>
        <v>0.03</v>
      </c>
      <c r="DF29" s="85">
        <f t="shared" si="343"/>
        <v>0</v>
      </c>
      <c r="DG29" s="85">
        <f t="shared" si="343"/>
        <v>0</v>
      </c>
      <c r="DH29" s="85">
        <f t="shared" si="343"/>
        <v>0</v>
      </c>
      <c r="DI29" s="85">
        <f t="shared" si="343"/>
        <v>0</v>
      </c>
      <c r="DJ29" s="85">
        <f t="shared" si="343"/>
        <v>0.1</v>
      </c>
      <c r="DK29" s="85">
        <f t="shared" si="343"/>
        <v>0</v>
      </c>
      <c r="DL29" s="85">
        <f t="shared" si="343"/>
        <v>0.12</v>
      </c>
      <c r="DM29" s="85">
        <f t="shared" si="343"/>
        <v>0</v>
      </c>
      <c r="DN29" s="85">
        <f t="shared" si="343"/>
        <v>0</v>
      </c>
      <c r="DO29" s="85">
        <f t="shared" si="343"/>
        <v>0.04</v>
      </c>
      <c r="DP29" s="85">
        <f t="shared" si="343"/>
        <v>0</v>
      </c>
      <c r="DQ29" s="85">
        <f t="shared" si="343"/>
        <v>0</v>
      </c>
      <c r="DR29" s="85">
        <f t="shared" si="343"/>
        <v>0</v>
      </c>
      <c r="DS29" s="85">
        <f t="shared" si="343"/>
        <v>0</v>
      </c>
      <c r="DT29" s="85">
        <f t="shared" si="343"/>
        <v>0</v>
      </c>
      <c r="DU29" s="85">
        <f t="shared" si="343"/>
        <v>0</v>
      </c>
      <c r="DV29" s="85">
        <f t="shared" si="343"/>
        <v>0</v>
      </c>
      <c r="DW29" s="85">
        <f t="shared" si="343"/>
        <v>0.37</v>
      </c>
      <c r="DX29" s="85">
        <f t="shared" si="343"/>
        <v>0.05</v>
      </c>
      <c r="DY29" s="85">
        <f t="shared" si="343"/>
        <v>0.01</v>
      </c>
      <c r="DZ29" s="85">
        <f t="shared" ref="DZ29:GK29" si="344">DZ12</f>
        <v>0.05</v>
      </c>
      <c r="EA29" s="85">
        <f t="shared" si="344"/>
        <v>0.08</v>
      </c>
      <c r="EB29" s="85">
        <f t="shared" si="344"/>
        <v>0.23</v>
      </c>
      <c r="EC29" s="85">
        <f t="shared" si="344"/>
        <v>0.13</v>
      </c>
      <c r="ED29" s="85">
        <f t="shared" si="344"/>
        <v>0.01</v>
      </c>
      <c r="EE29" s="85">
        <f t="shared" si="344"/>
        <v>0.19</v>
      </c>
      <c r="EF29" s="85">
        <f t="shared" si="344"/>
        <v>0.05</v>
      </c>
      <c r="EG29" s="85">
        <f t="shared" si="344"/>
        <v>0</v>
      </c>
      <c r="EH29" s="85">
        <f t="shared" si="344"/>
        <v>0</v>
      </c>
      <c r="EI29" s="85">
        <f t="shared" si="344"/>
        <v>0</v>
      </c>
      <c r="EJ29" s="85">
        <f t="shared" si="344"/>
        <v>0.37</v>
      </c>
      <c r="EK29" s="85">
        <f t="shared" si="344"/>
        <v>0</v>
      </c>
      <c r="EL29" s="85">
        <f t="shared" si="344"/>
        <v>0.06</v>
      </c>
      <c r="EM29" s="85">
        <f t="shared" si="344"/>
        <v>0.03</v>
      </c>
      <c r="EN29" s="85">
        <f t="shared" si="344"/>
        <v>0</v>
      </c>
      <c r="EO29" s="85">
        <f t="shared" si="344"/>
        <v>0</v>
      </c>
      <c r="EP29" s="85">
        <f t="shared" si="344"/>
        <v>0</v>
      </c>
      <c r="EQ29" s="85">
        <f t="shared" si="344"/>
        <v>0</v>
      </c>
      <c r="ER29" s="85">
        <f t="shared" si="344"/>
        <v>0</v>
      </c>
      <c r="ES29" s="85">
        <f t="shared" si="344"/>
        <v>0</v>
      </c>
      <c r="ET29" s="85">
        <f t="shared" si="344"/>
        <v>0</v>
      </c>
      <c r="EU29" s="85">
        <f t="shared" si="344"/>
        <v>0</v>
      </c>
      <c r="EV29" s="85">
        <f t="shared" si="344"/>
        <v>0</v>
      </c>
      <c r="EW29" s="85">
        <f t="shared" si="344"/>
        <v>0.41</v>
      </c>
      <c r="EX29" s="85">
        <f t="shared" si="344"/>
        <v>0.04</v>
      </c>
      <c r="EY29" s="85">
        <f t="shared" si="344"/>
        <v>0.03</v>
      </c>
      <c r="EZ29" s="85">
        <f t="shared" si="344"/>
        <v>0.02</v>
      </c>
      <c r="FA29" s="85">
        <f t="shared" si="344"/>
        <v>0</v>
      </c>
      <c r="FB29" s="85">
        <f t="shared" si="344"/>
        <v>0</v>
      </c>
      <c r="FC29" s="85">
        <f t="shared" si="344"/>
        <v>0</v>
      </c>
      <c r="FD29" s="85">
        <f t="shared" si="344"/>
        <v>0.01</v>
      </c>
      <c r="FE29" s="85">
        <f t="shared" si="344"/>
        <v>0</v>
      </c>
      <c r="FF29" s="85">
        <f t="shared" si="344"/>
        <v>0</v>
      </c>
      <c r="FG29" s="85">
        <f t="shared" si="344"/>
        <v>0</v>
      </c>
      <c r="FH29" s="85">
        <f t="shared" si="344"/>
        <v>0</v>
      </c>
      <c r="FI29" s="85">
        <f t="shared" si="344"/>
        <v>0</v>
      </c>
      <c r="FJ29" s="85">
        <f t="shared" si="344"/>
        <v>0.2</v>
      </c>
      <c r="FK29" s="85">
        <f t="shared" si="344"/>
        <v>0.02</v>
      </c>
      <c r="FL29" s="85">
        <f t="shared" si="344"/>
        <v>0</v>
      </c>
      <c r="FM29" s="85">
        <f t="shared" si="344"/>
        <v>0</v>
      </c>
      <c r="FN29" s="85">
        <f t="shared" si="344"/>
        <v>0</v>
      </c>
      <c r="FO29" s="85">
        <f t="shared" si="344"/>
        <v>0.04</v>
      </c>
      <c r="FP29" s="85">
        <f t="shared" si="344"/>
        <v>0</v>
      </c>
      <c r="FQ29" s="85">
        <f t="shared" si="344"/>
        <v>0</v>
      </c>
      <c r="FR29" s="85">
        <f t="shared" si="344"/>
        <v>0</v>
      </c>
      <c r="FS29" s="85">
        <f t="shared" si="344"/>
        <v>0</v>
      </c>
      <c r="FT29" s="85">
        <f t="shared" si="344"/>
        <v>0</v>
      </c>
      <c r="FU29" s="85">
        <f t="shared" si="344"/>
        <v>0</v>
      </c>
      <c r="FV29" s="85">
        <f t="shared" si="344"/>
        <v>0</v>
      </c>
      <c r="FW29" s="85">
        <f t="shared" si="344"/>
        <v>0.15</v>
      </c>
      <c r="FX29" s="85">
        <f t="shared" si="344"/>
        <v>0.14000000000000001</v>
      </c>
      <c r="FY29" s="85">
        <f t="shared" si="344"/>
        <v>0.05</v>
      </c>
      <c r="FZ29" s="85">
        <f t="shared" si="344"/>
        <v>0.04</v>
      </c>
      <c r="GA29" s="85">
        <f t="shared" si="344"/>
        <v>0.01</v>
      </c>
      <c r="GB29" s="85">
        <f t="shared" si="344"/>
        <v>0.05</v>
      </c>
      <c r="GC29" s="85">
        <f t="shared" si="344"/>
        <v>0</v>
      </c>
      <c r="GD29" s="85">
        <f t="shared" si="344"/>
        <v>0</v>
      </c>
      <c r="GE29" s="85">
        <f t="shared" si="344"/>
        <v>0.02</v>
      </c>
      <c r="GF29" s="85">
        <f t="shared" si="344"/>
        <v>0</v>
      </c>
      <c r="GG29" s="85">
        <f t="shared" si="344"/>
        <v>0</v>
      </c>
      <c r="GH29" s="85">
        <f t="shared" si="344"/>
        <v>0</v>
      </c>
      <c r="GI29" s="85">
        <f t="shared" si="344"/>
        <v>0</v>
      </c>
      <c r="GJ29" s="85">
        <f t="shared" si="344"/>
        <v>0.17</v>
      </c>
      <c r="GK29" s="85">
        <f t="shared" si="344"/>
        <v>0</v>
      </c>
      <c r="GL29" s="85">
        <f t="shared" ref="GL29:IW29" si="345">GL12</f>
        <v>0</v>
      </c>
      <c r="GM29" s="85">
        <f t="shared" si="345"/>
        <v>0.03</v>
      </c>
      <c r="GN29" s="85">
        <f t="shared" si="345"/>
        <v>0.04</v>
      </c>
      <c r="GO29" s="85">
        <f t="shared" si="345"/>
        <v>0</v>
      </c>
      <c r="GP29" s="85">
        <f t="shared" si="345"/>
        <v>0</v>
      </c>
      <c r="GQ29" s="85">
        <f t="shared" si="345"/>
        <v>0</v>
      </c>
      <c r="GR29" s="85">
        <f t="shared" si="345"/>
        <v>0</v>
      </c>
      <c r="GS29" s="85">
        <f t="shared" si="345"/>
        <v>0</v>
      </c>
      <c r="GT29" s="85">
        <f t="shared" si="345"/>
        <v>0</v>
      </c>
      <c r="GU29" s="85">
        <f t="shared" si="345"/>
        <v>0</v>
      </c>
      <c r="GV29" s="85">
        <f t="shared" si="345"/>
        <v>0</v>
      </c>
      <c r="GW29" s="85">
        <f t="shared" si="345"/>
        <v>0.05</v>
      </c>
      <c r="GX29" s="85">
        <f t="shared" si="345"/>
        <v>0</v>
      </c>
      <c r="GY29" s="85">
        <f t="shared" si="345"/>
        <v>0</v>
      </c>
      <c r="GZ29" s="85">
        <f t="shared" si="345"/>
        <v>0</v>
      </c>
      <c r="HA29" s="85">
        <f t="shared" si="345"/>
        <v>0</v>
      </c>
      <c r="HB29" s="85">
        <f t="shared" si="345"/>
        <v>0</v>
      </c>
      <c r="HC29" s="85">
        <f t="shared" si="345"/>
        <v>0</v>
      </c>
      <c r="HD29" s="85">
        <f t="shared" si="345"/>
        <v>0</v>
      </c>
      <c r="HE29" s="85">
        <f t="shared" si="345"/>
        <v>0</v>
      </c>
      <c r="HF29" s="85">
        <f t="shared" si="345"/>
        <v>0</v>
      </c>
      <c r="HG29" s="85">
        <f t="shared" si="345"/>
        <v>0</v>
      </c>
      <c r="HH29" s="85">
        <f t="shared" si="345"/>
        <v>0</v>
      </c>
      <c r="HI29" s="85">
        <f t="shared" si="345"/>
        <v>0</v>
      </c>
      <c r="HJ29" s="85">
        <f t="shared" si="345"/>
        <v>1.46</v>
      </c>
      <c r="HK29" s="85">
        <f t="shared" si="345"/>
        <v>0.02</v>
      </c>
      <c r="HL29" s="85">
        <f t="shared" si="345"/>
        <v>0.16</v>
      </c>
      <c r="HM29" s="85">
        <f t="shared" si="345"/>
        <v>0.13</v>
      </c>
      <c r="HN29" s="85">
        <f t="shared" si="345"/>
        <v>0.18</v>
      </c>
      <c r="HO29" s="85">
        <f t="shared" si="345"/>
        <v>0</v>
      </c>
      <c r="HP29" s="85">
        <f t="shared" si="345"/>
        <v>0</v>
      </c>
      <c r="HQ29" s="85">
        <f t="shared" si="345"/>
        <v>0.04</v>
      </c>
      <c r="HR29" s="85">
        <f t="shared" si="345"/>
        <v>0</v>
      </c>
      <c r="HS29" s="85">
        <f t="shared" si="345"/>
        <v>0.03</v>
      </c>
      <c r="HT29" s="85">
        <f t="shared" si="345"/>
        <v>0</v>
      </c>
      <c r="HU29" s="85">
        <f t="shared" si="345"/>
        <v>0.02</v>
      </c>
      <c r="HV29" s="85">
        <f t="shared" si="345"/>
        <v>0</v>
      </c>
      <c r="HW29" s="85">
        <f t="shared" si="345"/>
        <v>0.33</v>
      </c>
      <c r="HX29" s="85">
        <f t="shared" si="345"/>
        <v>0.03</v>
      </c>
      <c r="HY29" s="85">
        <f t="shared" si="345"/>
        <v>0.02</v>
      </c>
      <c r="HZ29" s="85">
        <f t="shared" si="345"/>
        <v>0.06</v>
      </c>
      <c r="IA29" s="85">
        <f t="shared" si="345"/>
        <v>0.02</v>
      </c>
      <c r="IB29" s="85">
        <f t="shared" si="345"/>
        <v>0</v>
      </c>
      <c r="IC29" s="85">
        <f t="shared" si="345"/>
        <v>0</v>
      </c>
      <c r="ID29" s="85">
        <f t="shared" si="345"/>
        <v>0</v>
      </c>
      <c r="IE29" s="85">
        <f t="shared" si="345"/>
        <v>0</v>
      </c>
      <c r="IF29" s="85">
        <f t="shared" si="345"/>
        <v>0</v>
      </c>
      <c r="IG29" s="85">
        <f t="shared" si="345"/>
        <v>0</v>
      </c>
      <c r="IH29" s="85">
        <f t="shared" si="345"/>
        <v>0</v>
      </c>
      <c r="II29" s="85">
        <f t="shared" si="345"/>
        <v>0.01</v>
      </c>
      <c r="IJ29" s="85">
        <f t="shared" si="345"/>
        <v>0.02</v>
      </c>
      <c r="IK29" s="85">
        <f t="shared" si="345"/>
        <v>0</v>
      </c>
      <c r="IL29" s="85">
        <f t="shared" si="345"/>
        <v>0</v>
      </c>
      <c r="IM29" s="85">
        <f t="shared" si="345"/>
        <v>0</v>
      </c>
      <c r="IN29" s="85">
        <f t="shared" si="345"/>
        <v>0</v>
      </c>
      <c r="IO29" s="85">
        <f t="shared" si="345"/>
        <v>0</v>
      </c>
      <c r="IP29" s="85">
        <f t="shared" si="345"/>
        <v>0</v>
      </c>
      <c r="IQ29" s="85">
        <f t="shared" si="345"/>
        <v>0.01</v>
      </c>
      <c r="IR29" s="85">
        <f t="shared" si="345"/>
        <v>0</v>
      </c>
      <c r="IS29" s="85">
        <f t="shared" si="345"/>
        <v>0</v>
      </c>
      <c r="IT29" s="85">
        <f t="shared" si="345"/>
        <v>0</v>
      </c>
      <c r="IU29" s="85">
        <f t="shared" si="345"/>
        <v>0</v>
      </c>
      <c r="IV29" s="85">
        <f t="shared" si="345"/>
        <v>0</v>
      </c>
      <c r="IW29" s="85">
        <f t="shared" si="345"/>
        <v>0.28999999999999998</v>
      </c>
      <c r="IX29" s="85">
        <f t="shared" ref="IX29:LI29" si="346">IX12</f>
        <v>0.04</v>
      </c>
      <c r="IY29" s="85">
        <f t="shared" si="346"/>
        <v>0</v>
      </c>
      <c r="IZ29" s="85">
        <f t="shared" si="346"/>
        <v>0.02</v>
      </c>
      <c r="JA29" s="85">
        <f t="shared" si="346"/>
        <v>0</v>
      </c>
      <c r="JB29" s="85">
        <f t="shared" si="346"/>
        <v>0</v>
      </c>
      <c r="JC29" s="85">
        <f t="shared" si="346"/>
        <v>0</v>
      </c>
      <c r="JD29" s="85">
        <f t="shared" si="346"/>
        <v>0</v>
      </c>
      <c r="JE29" s="85">
        <f t="shared" si="346"/>
        <v>0</v>
      </c>
      <c r="JF29" s="85">
        <f t="shared" si="346"/>
        <v>0</v>
      </c>
      <c r="JG29" s="85">
        <f t="shared" si="346"/>
        <v>0</v>
      </c>
      <c r="JH29" s="85">
        <f t="shared" si="346"/>
        <v>0</v>
      </c>
      <c r="JI29" s="85">
        <f t="shared" si="346"/>
        <v>0</v>
      </c>
      <c r="JJ29" s="85">
        <f t="shared" si="346"/>
        <v>0.8</v>
      </c>
      <c r="JK29" s="85">
        <f t="shared" si="346"/>
        <v>0.23</v>
      </c>
      <c r="JL29" s="85">
        <f t="shared" si="346"/>
        <v>0.1</v>
      </c>
      <c r="JM29" s="85">
        <f t="shared" si="346"/>
        <v>0.08</v>
      </c>
      <c r="JN29" s="85">
        <f t="shared" si="346"/>
        <v>0.02</v>
      </c>
      <c r="JO29" s="85">
        <f t="shared" si="346"/>
        <v>0.02</v>
      </c>
      <c r="JP29" s="85">
        <f t="shared" si="346"/>
        <v>0</v>
      </c>
      <c r="JQ29" s="85">
        <f t="shared" si="346"/>
        <v>0</v>
      </c>
      <c r="JR29" s="85">
        <f t="shared" si="346"/>
        <v>0</v>
      </c>
      <c r="JS29" s="85">
        <f t="shared" si="346"/>
        <v>0</v>
      </c>
      <c r="JT29" s="85">
        <f t="shared" si="346"/>
        <v>0</v>
      </c>
      <c r="JU29" s="85">
        <f t="shared" si="346"/>
        <v>0</v>
      </c>
      <c r="JV29" s="85">
        <f t="shared" si="346"/>
        <v>0.03</v>
      </c>
      <c r="JW29" s="85">
        <f t="shared" si="346"/>
        <v>2.2400000000000002</v>
      </c>
      <c r="JX29" s="85">
        <f t="shared" si="346"/>
        <v>0.16</v>
      </c>
      <c r="JY29" s="85">
        <f t="shared" si="346"/>
        <v>0.26</v>
      </c>
      <c r="JZ29" s="85">
        <f t="shared" si="346"/>
        <v>0.04</v>
      </c>
      <c r="KA29" s="85">
        <f t="shared" si="346"/>
        <v>0.22</v>
      </c>
      <c r="KB29" s="85">
        <f t="shared" si="346"/>
        <v>0.46</v>
      </c>
      <c r="KC29" s="85">
        <f t="shared" si="346"/>
        <v>0.03</v>
      </c>
      <c r="KD29" s="85">
        <f t="shared" si="346"/>
        <v>7.0000000000000007E-2</v>
      </c>
      <c r="KE29" s="85">
        <f t="shared" si="346"/>
        <v>0.09</v>
      </c>
      <c r="KF29" s="85">
        <f t="shared" si="346"/>
        <v>0.15</v>
      </c>
      <c r="KG29" s="85">
        <f t="shared" si="346"/>
        <v>0.09</v>
      </c>
      <c r="KH29" s="85">
        <f t="shared" si="346"/>
        <v>0</v>
      </c>
      <c r="KI29" s="85">
        <f t="shared" si="346"/>
        <v>0.21</v>
      </c>
      <c r="KJ29" s="85">
        <f t="shared" si="346"/>
        <v>16.96</v>
      </c>
      <c r="KK29" s="85">
        <f t="shared" si="346"/>
        <v>3.93</v>
      </c>
      <c r="KL29" s="85">
        <f t="shared" si="346"/>
        <v>4.07</v>
      </c>
      <c r="KM29" s="85">
        <f t="shared" si="346"/>
        <v>2.15</v>
      </c>
      <c r="KN29" s="85">
        <f t="shared" si="346"/>
        <v>1.24</v>
      </c>
      <c r="KO29" s="85">
        <f t="shared" si="346"/>
        <v>0.7</v>
      </c>
      <c r="KP29" s="85">
        <f t="shared" si="346"/>
        <v>5.17</v>
      </c>
      <c r="KQ29" s="85">
        <f t="shared" si="346"/>
        <v>0</v>
      </c>
      <c r="KR29" s="85">
        <f t="shared" si="346"/>
        <v>0.82</v>
      </c>
      <c r="KS29" s="85">
        <f t="shared" si="346"/>
        <v>0.05</v>
      </c>
      <c r="KT29" s="85">
        <f t="shared" si="346"/>
        <v>2.2999999999999998</v>
      </c>
      <c r="KU29" s="85">
        <f t="shared" si="346"/>
        <v>0.57999999999999996</v>
      </c>
      <c r="KV29" s="85">
        <f t="shared" si="346"/>
        <v>0.49</v>
      </c>
      <c r="KW29" s="85">
        <f t="shared" si="346"/>
        <v>0.03</v>
      </c>
      <c r="KX29" s="85">
        <f t="shared" si="346"/>
        <v>10.33</v>
      </c>
      <c r="KY29" s="85">
        <f t="shared" si="346"/>
        <v>2.09</v>
      </c>
      <c r="KZ29" s="85">
        <f t="shared" si="346"/>
        <v>2.81</v>
      </c>
      <c r="LA29" s="85">
        <f t="shared" si="346"/>
        <v>1.34</v>
      </c>
      <c r="LB29" s="85">
        <f t="shared" si="346"/>
        <v>3.65</v>
      </c>
      <c r="LC29" s="85">
        <f t="shared" si="346"/>
        <v>1.98</v>
      </c>
      <c r="LD29" s="85">
        <f t="shared" si="346"/>
        <v>0.17</v>
      </c>
      <c r="LE29" s="85">
        <f t="shared" si="346"/>
        <v>0.35</v>
      </c>
      <c r="LF29" s="85">
        <f t="shared" si="346"/>
        <v>0.05</v>
      </c>
      <c r="LG29" s="85">
        <f t="shared" si="346"/>
        <v>0.53</v>
      </c>
      <c r="LH29" s="85">
        <f t="shared" si="346"/>
        <v>0.19</v>
      </c>
      <c r="LI29" s="85">
        <f t="shared" si="346"/>
        <v>0</v>
      </c>
      <c r="LJ29" s="85">
        <f t="shared" ref="LJ29:LO29" si="347">LJ12</f>
        <v>6.32</v>
      </c>
      <c r="LK29" s="85">
        <f t="shared" si="347"/>
        <v>0.24</v>
      </c>
      <c r="LL29" s="85">
        <f t="shared" si="347"/>
        <v>1.57</v>
      </c>
      <c r="LM29" s="85">
        <f t="shared" si="347"/>
        <v>2.48</v>
      </c>
      <c r="LN29" s="85">
        <f t="shared" si="347"/>
        <v>0.11</v>
      </c>
      <c r="LO29" s="85">
        <f t="shared" si="347"/>
        <v>2.85</v>
      </c>
    </row>
    <row r="30" spans="1:327" x14ac:dyDescent="0.2">
      <c r="A30" s="85" t="s">
        <v>21</v>
      </c>
      <c r="B30" s="85">
        <f t="shared" ref="B30:BM30" si="348">B13</f>
        <v>8.15</v>
      </c>
      <c r="C30" s="85">
        <f t="shared" si="348"/>
        <v>6.29</v>
      </c>
      <c r="D30" s="85">
        <f t="shared" si="348"/>
        <v>5.81</v>
      </c>
      <c r="E30" s="85">
        <f t="shared" si="348"/>
        <v>5.93</v>
      </c>
      <c r="F30" s="85">
        <f t="shared" si="348"/>
        <v>3.99</v>
      </c>
      <c r="G30" s="85">
        <f t="shared" si="348"/>
        <v>3.83</v>
      </c>
      <c r="H30" s="85">
        <f t="shared" si="348"/>
        <v>3.61</v>
      </c>
      <c r="I30" s="85">
        <f t="shared" si="348"/>
        <v>2.08</v>
      </c>
      <c r="J30" s="85">
        <f t="shared" si="348"/>
        <v>3.67</v>
      </c>
      <c r="K30" s="85">
        <f t="shared" si="348"/>
        <v>3.37</v>
      </c>
      <c r="L30" s="85">
        <f t="shared" si="348"/>
        <v>2.44</v>
      </c>
      <c r="M30" s="85">
        <f t="shared" si="348"/>
        <v>2.69</v>
      </c>
      <c r="N30" s="85">
        <f t="shared" si="348"/>
        <v>2.71</v>
      </c>
      <c r="O30" s="85">
        <f t="shared" si="348"/>
        <v>1.86</v>
      </c>
      <c r="P30" s="85">
        <f t="shared" si="348"/>
        <v>3.8</v>
      </c>
      <c r="Q30" s="85">
        <f t="shared" si="348"/>
        <v>4.3899999999999997</v>
      </c>
      <c r="R30" s="85">
        <f t="shared" si="348"/>
        <v>3.85</v>
      </c>
      <c r="S30" s="85">
        <f t="shared" si="348"/>
        <v>3.01</v>
      </c>
      <c r="T30" s="85">
        <f t="shared" si="348"/>
        <v>1.56</v>
      </c>
      <c r="U30" s="85">
        <f t="shared" si="348"/>
        <v>2.96</v>
      </c>
      <c r="V30" s="85">
        <f t="shared" si="348"/>
        <v>3.79</v>
      </c>
      <c r="W30" s="85">
        <f t="shared" si="348"/>
        <v>2.37</v>
      </c>
      <c r="X30" s="85">
        <f t="shared" si="348"/>
        <v>1.86</v>
      </c>
      <c r="Y30" s="85">
        <f t="shared" si="348"/>
        <v>2.93</v>
      </c>
      <c r="Z30" s="85">
        <f t="shared" si="348"/>
        <v>2.25</v>
      </c>
      <c r="AA30" s="85">
        <f t="shared" si="348"/>
        <v>1.91</v>
      </c>
      <c r="AB30" s="85">
        <f t="shared" si="348"/>
        <v>3.77</v>
      </c>
      <c r="AC30" s="85">
        <f t="shared" si="348"/>
        <v>0</v>
      </c>
      <c r="AD30" s="85">
        <f t="shared" si="348"/>
        <v>3.64</v>
      </c>
      <c r="AE30" s="85">
        <f t="shared" si="348"/>
        <v>0</v>
      </c>
      <c r="AF30" s="85">
        <f t="shared" si="348"/>
        <v>0</v>
      </c>
      <c r="AG30" s="85">
        <f t="shared" si="348"/>
        <v>0</v>
      </c>
      <c r="AH30" s="85">
        <f t="shared" si="348"/>
        <v>0</v>
      </c>
      <c r="AI30" s="85">
        <f t="shared" si="348"/>
        <v>5.25</v>
      </c>
      <c r="AJ30" s="85">
        <f t="shared" si="348"/>
        <v>3.51</v>
      </c>
      <c r="AK30" s="85">
        <f t="shared" si="348"/>
        <v>2.27</v>
      </c>
      <c r="AL30" s="85">
        <f t="shared" si="348"/>
        <v>4.1399999999999997</v>
      </c>
      <c r="AM30" s="85">
        <f t="shared" si="348"/>
        <v>2.0099999999999998</v>
      </c>
      <c r="AN30" s="85">
        <f t="shared" si="348"/>
        <v>0</v>
      </c>
      <c r="AO30" s="85">
        <f t="shared" si="348"/>
        <v>4.97</v>
      </c>
      <c r="AP30" s="85">
        <f t="shared" si="348"/>
        <v>0</v>
      </c>
      <c r="AQ30" s="85">
        <f t="shared" si="348"/>
        <v>0</v>
      </c>
      <c r="AR30" s="85">
        <f t="shared" si="348"/>
        <v>0</v>
      </c>
      <c r="AS30" s="85">
        <f t="shared" si="348"/>
        <v>0</v>
      </c>
      <c r="AT30" s="85">
        <f t="shared" si="348"/>
        <v>0</v>
      </c>
      <c r="AU30" s="85">
        <f t="shared" si="348"/>
        <v>0</v>
      </c>
      <c r="AV30" s="85">
        <f t="shared" si="348"/>
        <v>0</v>
      </c>
      <c r="AW30" s="85">
        <f t="shared" si="348"/>
        <v>1.9</v>
      </c>
      <c r="AX30" s="85">
        <f t="shared" si="348"/>
        <v>3.08</v>
      </c>
      <c r="AY30" s="85">
        <f t="shared" si="348"/>
        <v>3.97</v>
      </c>
      <c r="AZ30" s="85">
        <f t="shared" si="348"/>
        <v>0.94</v>
      </c>
      <c r="BA30" s="85">
        <f t="shared" si="348"/>
        <v>0</v>
      </c>
      <c r="BB30" s="85">
        <f t="shared" si="348"/>
        <v>12</v>
      </c>
      <c r="BC30" s="85">
        <f t="shared" si="348"/>
        <v>0</v>
      </c>
      <c r="BD30" s="85">
        <f t="shared" si="348"/>
        <v>2.06</v>
      </c>
      <c r="BE30" s="85">
        <f t="shared" si="348"/>
        <v>2.87</v>
      </c>
      <c r="BF30" s="85">
        <f t="shared" si="348"/>
        <v>0</v>
      </c>
      <c r="BG30" s="85">
        <f t="shared" si="348"/>
        <v>5.08</v>
      </c>
      <c r="BH30" s="85">
        <f t="shared" si="348"/>
        <v>0</v>
      </c>
      <c r="BI30" s="85">
        <f t="shared" si="348"/>
        <v>1.34</v>
      </c>
      <c r="BJ30" s="85">
        <f t="shared" si="348"/>
        <v>1.82</v>
      </c>
      <c r="BK30" s="85">
        <f t="shared" si="348"/>
        <v>7.17</v>
      </c>
      <c r="BL30" s="85">
        <f t="shared" si="348"/>
        <v>0</v>
      </c>
      <c r="BM30" s="85">
        <f t="shared" si="348"/>
        <v>0</v>
      </c>
      <c r="BN30" s="85">
        <f t="shared" ref="BN30:DY30" si="349">BN13</f>
        <v>2.62</v>
      </c>
      <c r="BO30" s="85">
        <f t="shared" si="349"/>
        <v>14.83</v>
      </c>
      <c r="BP30" s="85">
        <f t="shared" si="349"/>
        <v>0</v>
      </c>
      <c r="BQ30" s="85">
        <f t="shared" si="349"/>
        <v>0</v>
      </c>
      <c r="BR30" s="85">
        <f t="shared" si="349"/>
        <v>0</v>
      </c>
      <c r="BS30" s="85">
        <f t="shared" si="349"/>
        <v>0</v>
      </c>
      <c r="BT30" s="85">
        <f t="shared" si="349"/>
        <v>0</v>
      </c>
      <c r="BU30" s="85">
        <f t="shared" si="349"/>
        <v>0</v>
      </c>
      <c r="BV30" s="85">
        <f t="shared" si="349"/>
        <v>0</v>
      </c>
      <c r="BW30" s="85">
        <f t="shared" si="349"/>
        <v>2.89</v>
      </c>
      <c r="BX30" s="85">
        <f t="shared" si="349"/>
        <v>0</v>
      </c>
      <c r="BY30" s="85">
        <f t="shared" si="349"/>
        <v>0</v>
      </c>
      <c r="BZ30" s="85">
        <f t="shared" si="349"/>
        <v>0</v>
      </c>
      <c r="CA30" s="85">
        <f t="shared" si="349"/>
        <v>0</v>
      </c>
      <c r="CB30" s="85">
        <f t="shared" si="349"/>
        <v>0</v>
      </c>
      <c r="CC30" s="85">
        <f t="shared" si="349"/>
        <v>0</v>
      </c>
      <c r="CD30" s="85">
        <f t="shared" si="349"/>
        <v>0</v>
      </c>
      <c r="CE30" s="85">
        <f t="shared" si="349"/>
        <v>0</v>
      </c>
      <c r="CF30" s="85">
        <f t="shared" si="349"/>
        <v>0</v>
      </c>
      <c r="CG30" s="85">
        <f t="shared" si="349"/>
        <v>0</v>
      </c>
      <c r="CH30" s="85">
        <f t="shared" si="349"/>
        <v>0</v>
      </c>
      <c r="CI30" s="85">
        <f t="shared" si="349"/>
        <v>0</v>
      </c>
      <c r="CJ30" s="85">
        <f t="shared" si="349"/>
        <v>0</v>
      </c>
      <c r="CK30" s="85">
        <f t="shared" si="349"/>
        <v>0</v>
      </c>
      <c r="CL30" s="85">
        <f t="shared" si="349"/>
        <v>0</v>
      </c>
      <c r="CM30" s="85">
        <f t="shared" si="349"/>
        <v>0</v>
      </c>
      <c r="CN30" s="85">
        <f t="shared" si="349"/>
        <v>0</v>
      </c>
      <c r="CO30" s="85">
        <f t="shared" si="349"/>
        <v>0</v>
      </c>
      <c r="CP30" s="85">
        <f t="shared" si="349"/>
        <v>0</v>
      </c>
      <c r="CQ30" s="85">
        <f t="shared" si="349"/>
        <v>0</v>
      </c>
      <c r="CR30" s="85">
        <f t="shared" si="349"/>
        <v>0</v>
      </c>
      <c r="CS30" s="85">
        <f t="shared" si="349"/>
        <v>0</v>
      </c>
      <c r="CT30" s="85">
        <f t="shared" si="349"/>
        <v>0</v>
      </c>
      <c r="CU30" s="85">
        <f t="shared" si="349"/>
        <v>0</v>
      </c>
      <c r="CV30" s="85">
        <f t="shared" si="349"/>
        <v>0</v>
      </c>
      <c r="CW30" s="85">
        <f t="shared" si="349"/>
        <v>1.78</v>
      </c>
      <c r="CX30" s="85">
        <f t="shared" si="349"/>
        <v>0</v>
      </c>
      <c r="CY30" s="85">
        <f t="shared" si="349"/>
        <v>0</v>
      </c>
      <c r="CZ30" s="85">
        <f t="shared" si="349"/>
        <v>0</v>
      </c>
      <c r="DA30" s="85">
        <f t="shared" si="349"/>
        <v>0.84</v>
      </c>
      <c r="DB30" s="85">
        <f t="shared" si="349"/>
        <v>0</v>
      </c>
      <c r="DC30" s="85">
        <f t="shared" si="349"/>
        <v>0</v>
      </c>
      <c r="DD30" s="85">
        <f t="shared" si="349"/>
        <v>1.1599999999999999</v>
      </c>
      <c r="DE30" s="85">
        <f t="shared" si="349"/>
        <v>8.6</v>
      </c>
      <c r="DF30" s="85">
        <f t="shared" si="349"/>
        <v>0</v>
      </c>
      <c r="DG30" s="85">
        <f t="shared" si="349"/>
        <v>0</v>
      </c>
      <c r="DH30" s="85">
        <f t="shared" si="349"/>
        <v>0</v>
      </c>
      <c r="DI30" s="85">
        <f t="shared" si="349"/>
        <v>0</v>
      </c>
      <c r="DJ30" s="85">
        <f t="shared" si="349"/>
        <v>1.04</v>
      </c>
      <c r="DK30" s="85">
        <f t="shared" si="349"/>
        <v>0</v>
      </c>
      <c r="DL30" s="85">
        <f t="shared" si="349"/>
        <v>1.91</v>
      </c>
      <c r="DM30" s="85">
        <f t="shared" si="349"/>
        <v>0</v>
      </c>
      <c r="DN30" s="85">
        <f t="shared" si="349"/>
        <v>0</v>
      </c>
      <c r="DO30" s="85">
        <f t="shared" si="349"/>
        <v>0.89</v>
      </c>
      <c r="DP30" s="85">
        <f t="shared" si="349"/>
        <v>0</v>
      </c>
      <c r="DQ30" s="85">
        <f t="shared" si="349"/>
        <v>0</v>
      </c>
      <c r="DR30" s="85">
        <f t="shared" si="349"/>
        <v>0</v>
      </c>
      <c r="DS30" s="85">
        <f t="shared" si="349"/>
        <v>0</v>
      </c>
      <c r="DT30" s="85">
        <f t="shared" si="349"/>
        <v>0</v>
      </c>
      <c r="DU30" s="85">
        <f t="shared" si="349"/>
        <v>0</v>
      </c>
      <c r="DV30" s="85">
        <f t="shared" si="349"/>
        <v>0</v>
      </c>
      <c r="DW30" s="85">
        <f t="shared" si="349"/>
        <v>1.8</v>
      </c>
      <c r="DX30" s="85">
        <f t="shared" si="349"/>
        <v>1.36</v>
      </c>
      <c r="DY30" s="85">
        <f t="shared" si="349"/>
        <v>2.08</v>
      </c>
      <c r="DZ30" s="85">
        <f t="shared" ref="DZ30:GK30" si="350">DZ13</f>
        <v>4.5199999999999996</v>
      </c>
      <c r="EA30" s="85">
        <f t="shared" si="350"/>
        <v>1.66</v>
      </c>
      <c r="EB30" s="85">
        <f t="shared" si="350"/>
        <v>1.92</v>
      </c>
      <c r="EC30" s="85">
        <f t="shared" si="350"/>
        <v>1.5</v>
      </c>
      <c r="ED30" s="85">
        <f t="shared" si="350"/>
        <v>1.46</v>
      </c>
      <c r="EE30" s="85">
        <f t="shared" si="350"/>
        <v>3.37</v>
      </c>
      <c r="EF30" s="85">
        <f t="shared" si="350"/>
        <v>1.56</v>
      </c>
      <c r="EG30" s="85">
        <f t="shared" si="350"/>
        <v>0</v>
      </c>
      <c r="EH30" s="85">
        <f t="shared" si="350"/>
        <v>0</v>
      </c>
      <c r="EI30" s="85">
        <f t="shared" si="350"/>
        <v>0</v>
      </c>
      <c r="EJ30" s="85">
        <f t="shared" si="350"/>
        <v>2.33</v>
      </c>
      <c r="EK30" s="85">
        <f t="shared" si="350"/>
        <v>0</v>
      </c>
      <c r="EL30" s="85">
        <f t="shared" si="350"/>
        <v>3.7</v>
      </c>
      <c r="EM30" s="85">
        <f t="shared" si="350"/>
        <v>1.75</v>
      </c>
      <c r="EN30" s="85">
        <f t="shared" si="350"/>
        <v>0</v>
      </c>
      <c r="EO30" s="85">
        <f t="shared" si="350"/>
        <v>0</v>
      </c>
      <c r="EP30" s="85">
        <f t="shared" si="350"/>
        <v>0</v>
      </c>
      <c r="EQ30" s="85">
        <f t="shared" si="350"/>
        <v>0</v>
      </c>
      <c r="ER30" s="85">
        <f t="shared" si="350"/>
        <v>0</v>
      </c>
      <c r="ES30" s="85">
        <f t="shared" si="350"/>
        <v>0</v>
      </c>
      <c r="ET30" s="85">
        <f t="shared" si="350"/>
        <v>0</v>
      </c>
      <c r="EU30" s="85">
        <f t="shared" si="350"/>
        <v>0</v>
      </c>
      <c r="EV30" s="85">
        <f t="shared" si="350"/>
        <v>0</v>
      </c>
      <c r="EW30" s="85">
        <f t="shared" si="350"/>
        <v>1.2</v>
      </c>
      <c r="EX30" s="85">
        <f t="shared" si="350"/>
        <v>1.25</v>
      </c>
      <c r="EY30" s="85">
        <f t="shared" si="350"/>
        <v>1.1499999999999999</v>
      </c>
      <c r="EZ30" s="85">
        <f t="shared" si="350"/>
        <v>8.9499999999999993</v>
      </c>
      <c r="FA30" s="85">
        <f t="shared" si="350"/>
        <v>0</v>
      </c>
      <c r="FB30" s="85">
        <f t="shared" si="350"/>
        <v>0</v>
      </c>
      <c r="FC30" s="85">
        <f t="shared" si="350"/>
        <v>0</v>
      </c>
      <c r="FD30" s="85">
        <f t="shared" si="350"/>
        <v>2.63</v>
      </c>
      <c r="FE30" s="85">
        <f t="shared" si="350"/>
        <v>0</v>
      </c>
      <c r="FF30" s="85">
        <f t="shared" si="350"/>
        <v>0</v>
      </c>
      <c r="FG30" s="85">
        <f t="shared" si="350"/>
        <v>0</v>
      </c>
      <c r="FH30" s="85">
        <f t="shared" si="350"/>
        <v>0</v>
      </c>
      <c r="FI30" s="85">
        <f t="shared" si="350"/>
        <v>0</v>
      </c>
      <c r="FJ30" s="85">
        <f t="shared" si="350"/>
        <v>1.53</v>
      </c>
      <c r="FK30" s="85">
        <f t="shared" si="350"/>
        <v>1.8</v>
      </c>
      <c r="FL30" s="85">
        <f t="shared" si="350"/>
        <v>0</v>
      </c>
      <c r="FM30" s="85">
        <f t="shared" si="350"/>
        <v>0</v>
      </c>
      <c r="FN30" s="85">
        <f t="shared" si="350"/>
        <v>0</v>
      </c>
      <c r="FO30" s="85">
        <f t="shared" si="350"/>
        <v>3.84</v>
      </c>
      <c r="FP30" s="85">
        <f t="shared" si="350"/>
        <v>0</v>
      </c>
      <c r="FQ30" s="85">
        <f t="shared" si="350"/>
        <v>0</v>
      </c>
      <c r="FR30" s="85">
        <f t="shared" si="350"/>
        <v>0</v>
      </c>
      <c r="FS30" s="85">
        <f t="shared" si="350"/>
        <v>0</v>
      </c>
      <c r="FT30" s="85">
        <f t="shared" si="350"/>
        <v>0</v>
      </c>
      <c r="FU30" s="85">
        <f t="shared" si="350"/>
        <v>0</v>
      </c>
      <c r="FV30" s="85">
        <f t="shared" si="350"/>
        <v>0</v>
      </c>
      <c r="FW30" s="85">
        <f t="shared" si="350"/>
        <v>4.29</v>
      </c>
      <c r="FX30" s="85">
        <f t="shared" si="350"/>
        <v>3.22</v>
      </c>
      <c r="FY30" s="85">
        <f t="shared" si="350"/>
        <v>10.38</v>
      </c>
      <c r="FZ30" s="85">
        <f t="shared" si="350"/>
        <v>2.36</v>
      </c>
      <c r="GA30" s="85">
        <f t="shared" si="350"/>
        <v>5.51</v>
      </c>
      <c r="GB30" s="85">
        <f t="shared" si="350"/>
        <v>1.27</v>
      </c>
      <c r="GC30" s="85">
        <f t="shared" si="350"/>
        <v>0</v>
      </c>
      <c r="GD30" s="85">
        <f t="shared" si="350"/>
        <v>0</v>
      </c>
      <c r="GE30" s="85">
        <f t="shared" si="350"/>
        <v>2.59</v>
      </c>
      <c r="GF30" s="85">
        <f t="shared" si="350"/>
        <v>0</v>
      </c>
      <c r="GG30" s="85">
        <f t="shared" si="350"/>
        <v>0</v>
      </c>
      <c r="GH30" s="85">
        <f t="shared" si="350"/>
        <v>0</v>
      </c>
      <c r="GI30" s="85">
        <f t="shared" si="350"/>
        <v>0</v>
      </c>
      <c r="GJ30" s="85">
        <f t="shared" si="350"/>
        <v>1.1399999999999999</v>
      </c>
      <c r="GK30" s="85">
        <f t="shared" si="350"/>
        <v>0</v>
      </c>
      <c r="GL30" s="85">
        <f t="shared" ref="GL30:IW30" si="351">GL13</f>
        <v>0</v>
      </c>
      <c r="GM30" s="85">
        <f t="shared" si="351"/>
        <v>1.33</v>
      </c>
      <c r="GN30" s="85">
        <f t="shared" si="351"/>
        <v>2.11</v>
      </c>
      <c r="GO30" s="85">
        <f t="shared" si="351"/>
        <v>0</v>
      </c>
      <c r="GP30" s="85">
        <f t="shared" si="351"/>
        <v>0</v>
      </c>
      <c r="GQ30" s="85">
        <f t="shared" si="351"/>
        <v>0</v>
      </c>
      <c r="GR30" s="85">
        <f t="shared" si="351"/>
        <v>0</v>
      </c>
      <c r="GS30" s="85">
        <f t="shared" si="351"/>
        <v>0</v>
      </c>
      <c r="GT30" s="85">
        <f t="shared" si="351"/>
        <v>0</v>
      </c>
      <c r="GU30" s="85">
        <f t="shared" si="351"/>
        <v>0</v>
      </c>
      <c r="GV30" s="85">
        <f t="shared" si="351"/>
        <v>0</v>
      </c>
      <c r="GW30" s="85">
        <f t="shared" si="351"/>
        <v>1.99</v>
      </c>
      <c r="GX30" s="85">
        <f t="shared" si="351"/>
        <v>0</v>
      </c>
      <c r="GY30" s="85">
        <f t="shared" si="351"/>
        <v>0</v>
      </c>
      <c r="GZ30" s="85">
        <f t="shared" si="351"/>
        <v>0</v>
      </c>
      <c r="HA30" s="85">
        <f t="shared" si="351"/>
        <v>0</v>
      </c>
      <c r="HB30" s="85">
        <f t="shared" si="351"/>
        <v>0</v>
      </c>
      <c r="HC30" s="85">
        <f t="shared" si="351"/>
        <v>0</v>
      </c>
      <c r="HD30" s="85">
        <f t="shared" si="351"/>
        <v>0</v>
      </c>
      <c r="HE30" s="85">
        <f t="shared" si="351"/>
        <v>0</v>
      </c>
      <c r="HF30" s="85">
        <f t="shared" si="351"/>
        <v>0</v>
      </c>
      <c r="HG30" s="85">
        <f t="shared" si="351"/>
        <v>0</v>
      </c>
      <c r="HH30" s="85">
        <f t="shared" si="351"/>
        <v>0</v>
      </c>
      <c r="HI30" s="85">
        <f t="shared" si="351"/>
        <v>0</v>
      </c>
      <c r="HJ30" s="85">
        <f t="shared" si="351"/>
        <v>1.71</v>
      </c>
      <c r="HK30" s="85">
        <f t="shared" si="351"/>
        <v>2.78</v>
      </c>
      <c r="HL30" s="85">
        <f t="shared" si="351"/>
        <v>3</v>
      </c>
      <c r="HM30" s="85">
        <f t="shared" si="351"/>
        <v>3.92</v>
      </c>
      <c r="HN30" s="85">
        <f t="shared" si="351"/>
        <v>2.44</v>
      </c>
      <c r="HO30" s="85">
        <f t="shared" si="351"/>
        <v>0</v>
      </c>
      <c r="HP30" s="85">
        <f t="shared" si="351"/>
        <v>0</v>
      </c>
      <c r="HQ30" s="85">
        <f t="shared" si="351"/>
        <v>4.76</v>
      </c>
      <c r="HR30" s="85">
        <f t="shared" si="351"/>
        <v>0</v>
      </c>
      <c r="HS30" s="85">
        <f t="shared" si="351"/>
        <v>3.01</v>
      </c>
      <c r="HT30" s="85">
        <f t="shared" si="351"/>
        <v>0</v>
      </c>
      <c r="HU30" s="85">
        <f t="shared" si="351"/>
        <v>2.36</v>
      </c>
      <c r="HV30" s="85">
        <f t="shared" si="351"/>
        <v>0</v>
      </c>
      <c r="HW30" s="85">
        <f t="shared" si="351"/>
        <v>1.98</v>
      </c>
      <c r="HX30" s="85">
        <f t="shared" si="351"/>
        <v>4.29</v>
      </c>
      <c r="HY30" s="85">
        <f t="shared" si="351"/>
        <v>0.97</v>
      </c>
      <c r="HZ30" s="85">
        <f t="shared" si="351"/>
        <v>2.9</v>
      </c>
      <c r="IA30" s="85">
        <f t="shared" si="351"/>
        <v>2.82</v>
      </c>
      <c r="IB30" s="85">
        <f t="shared" si="351"/>
        <v>0</v>
      </c>
      <c r="IC30" s="85">
        <f t="shared" si="351"/>
        <v>0</v>
      </c>
      <c r="ID30" s="85">
        <f t="shared" si="351"/>
        <v>0</v>
      </c>
      <c r="IE30" s="85">
        <f t="shared" si="351"/>
        <v>0</v>
      </c>
      <c r="IF30" s="85">
        <f t="shared" si="351"/>
        <v>0</v>
      </c>
      <c r="IG30" s="85">
        <f t="shared" si="351"/>
        <v>0</v>
      </c>
      <c r="IH30" s="85">
        <f t="shared" si="351"/>
        <v>0</v>
      </c>
      <c r="II30" s="85">
        <f t="shared" si="351"/>
        <v>9.34</v>
      </c>
      <c r="IJ30" s="85">
        <f t="shared" si="351"/>
        <v>0.69</v>
      </c>
      <c r="IK30" s="85">
        <f t="shared" si="351"/>
        <v>0</v>
      </c>
      <c r="IL30" s="85">
        <f t="shared" si="351"/>
        <v>0</v>
      </c>
      <c r="IM30" s="85">
        <f t="shared" si="351"/>
        <v>0</v>
      </c>
      <c r="IN30" s="85">
        <f t="shared" si="351"/>
        <v>0</v>
      </c>
      <c r="IO30" s="85">
        <f t="shared" si="351"/>
        <v>0</v>
      </c>
      <c r="IP30" s="85">
        <f t="shared" si="351"/>
        <v>0</v>
      </c>
      <c r="IQ30" s="85">
        <f t="shared" si="351"/>
        <v>2.86</v>
      </c>
      <c r="IR30" s="85">
        <f t="shared" si="351"/>
        <v>0</v>
      </c>
      <c r="IS30" s="85">
        <f t="shared" si="351"/>
        <v>0</v>
      </c>
      <c r="IT30" s="85">
        <f t="shared" si="351"/>
        <v>0</v>
      </c>
      <c r="IU30" s="85">
        <f t="shared" si="351"/>
        <v>0</v>
      </c>
      <c r="IV30" s="85">
        <f t="shared" si="351"/>
        <v>0</v>
      </c>
      <c r="IW30" s="85">
        <f t="shared" si="351"/>
        <v>2.1800000000000002</v>
      </c>
      <c r="IX30" s="85">
        <f t="shared" ref="IX30:LI30" si="352">IX13</f>
        <v>4.7300000000000004</v>
      </c>
      <c r="IY30" s="85">
        <f t="shared" si="352"/>
        <v>0</v>
      </c>
      <c r="IZ30" s="85">
        <f t="shared" si="352"/>
        <v>1.62</v>
      </c>
      <c r="JA30" s="85">
        <f t="shared" si="352"/>
        <v>0</v>
      </c>
      <c r="JB30" s="85">
        <f t="shared" si="352"/>
        <v>0</v>
      </c>
      <c r="JC30" s="85">
        <f t="shared" si="352"/>
        <v>0</v>
      </c>
      <c r="JD30" s="85">
        <f t="shared" si="352"/>
        <v>0</v>
      </c>
      <c r="JE30" s="85">
        <f t="shared" si="352"/>
        <v>0</v>
      </c>
      <c r="JF30" s="85">
        <f t="shared" si="352"/>
        <v>0</v>
      </c>
      <c r="JG30" s="85">
        <f t="shared" si="352"/>
        <v>0</v>
      </c>
      <c r="JH30" s="85">
        <f t="shared" si="352"/>
        <v>0</v>
      </c>
      <c r="JI30" s="85">
        <f t="shared" si="352"/>
        <v>0</v>
      </c>
      <c r="JJ30" s="85">
        <f t="shared" si="352"/>
        <v>1.97</v>
      </c>
      <c r="JK30" s="85">
        <f t="shared" si="352"/>
        <v>2.83</v>
      </c>
      <c r="JL30" s="85">
        <f t="shared" si="352"/>
        <v>3.24</v>
      </c>
      <c r="JM30" s="85">
        <f t="shared" si="352"/>
        <v>2.4700000000000002</v>
      </c>
      <c r="JN30" s="85">
        <f t="shared" si="352"/>
        <v>4.7699999999999996</v>
      </c>
      <c r="JO30" s="85">
        <f t="shared" si="352"/>
        <v>0.93</v>
      </c>
      <c r="JP30" s="85">
        <f t="shared" si="352"/>
        <v>0</v>
      </c>
      <c r="JQ30" s="85">
        <f t="shared" si="352"/>
        <v>0</v>
      </c>
      <c r="JR30" s="85">
        <f t="shared" si="352"/>
        <v>0</v>
      </c>
      <c r="JS30" s="85">
        <f t="shared" si="352"/>
        <v>0</v>
      </c>
      <c r="JT30" s="85">
        <f t="shared" si="352"/>
        <v>0</v>
      </c>
      <c r="JU30" s="85">
        <f t="shared" si="352"/>
        <v>0</v>
      </c>
      <c r="JV30" s="85">
        <f t="shared" si="352"/>
        <v>1.4</v>
      </c>
      <c r="JW30" s="85">
        <f t="shared" si="352"/>
        <v>2.33</v>
      </c>
      <c r="JX30" s="85">
        <f t="shared" si="352"/>
        <v>1.8</v>
      </c>
      <c r="JY30" s="85">
        <f t="shared" si="352"/>
        <v>2.2200000000000002</v>
      </c>
      <c r="JZ30" s="85">
        <f t="shared" si="352"/>
        <v>2.0099999999999998</v>
      </c>
      <c r="KA30" s="85">
        <f t="shared" si="352"/>
        <v>1.73</v>
      </c>
      <c r="KB30" s="85">
        <f t="shared" si="352"/>
        <v>2.09</v>
      </c>
      <c r="KC30" s="85">
        <f t="shared" si="352"/>
        <v>1.52</v>
      </c>
      <c r="KD30" s="85">
        <f t="shared" si="352"/>
        <v>2.58</v>
      </c>
      <c r="KE30" s="85">
        <f t="shared" si="352"/>
        <v>2.23</v>
      </c>
      <c r="KF30" s="85">
        <f t="shared" si="352"/>
        <v>4.76</v>
      </c>
      <c r="KG30" s="85">
        <f t="shared" si="352"/>
        <v>2.08</v>
      </c>
      <c r="KH30" s="85">
        <f t="shared" si="352"/>
        <v>0</v>
      </c>
      <c r="KI30" s="85">
        <f t="shared" si="352"/>
        <v>1.94</v>
      </c>
      <c r="KJ30" s="85">
        <f t="shared" si="352"/>
        <v>3.15</v>
      </c>
      <c r="KK30" s="85">
        <f t="shared" si="352"/>
        <v>1.17</v>
      </c>
      <c r="KL30" s="85">
        <f t="shared" si="352"/>
        <v>1.82</v>
      </c>
      <c r="KM30" s="85">
        <f t="shared" si="352"/>
        <v>3.67</v>
      </c>
      <c r="KN30" s="85">
        <f t="shared" si="352"/>
        <v>1.99</v>
      </c>
      <c r="KO30" s="85">
        <f t="shared" si="352"/>
        <v>3.2</v>
      </c>
      <c r="KP30" s="85">
        <f t="shared" si="352"/>
        <v>2.78</v>
      </c>
      <c r="KQ30" s="85">
        <f t="shared" si="352"/>
        <v>0</v>
      </c>
      <c r="KR30" s="85">
        <f t="shared" si="352"/>
        <v>3.99</v>
      </c>
      <c r="KS30" s="85">
        <f t="shared" si="352"/>
        <v>4.74</v>
      </c>
      <c r="KT30" s="85">
        <f t="shared" si="352"/>
        <v>3.19</v>
      </c>
      <c r="KU30" s="85">
        <f t="shared" si="352"/>
        <v>3.28</v>
      </c>
      <c r="KV30" s="85">
        <f t="shared" si="352"/>
        <v>3.33</v>
      </c>
      <c r="KW30" s="85">
        <f t="shared" si="352"/>
        <v>3.23</v>
      </c>
      <c r="KX30" s="85">
        <f t="shared" si="352"/>
        <v>4.6900000000000004</v>
      </c>
      <c r="KY30" s="85">
        <f t="shared" si="352"/>
        <v>2.15</v>
      </c>
      <c r="KZ30" s="85">
        <f t="shared" si="352"/>
        <v>3.06</v>
      </c>
      <c r="LA30" s="85">
        <f t="shared" si="352"/>
        <v>4.95</v>
      </c>
      <c r="LB30" s="85">
        <f t="shared" si="352"/>
        <v>4.91</v>
      </c>
      <c r="LC30" s="85">
        <f t="shared" si="352"/>
        <v>3.85</v>
      </c>
      <c r="LD30" s="85">
        <f t="shared" si="352"/>
        <v>1.27</v>
      </c>
      <c r="LE30" s="85">
        <f t="shared" si="352"/>
        <v>1.4</v>
      </c>
      <c r="LF30" s="85">
        <f t="shared" si="352"/>
        <v>2.5499999999999998</v>
      </c>
      <c r="LG30" s="85">
        <f t="shared" si="352"/>
        <v>2.15</v>
      </c>
      <c r="LH30" s="85">
        <f t="shared" si="352"/>
        <v>6.52</v>
      </c>
      <c r="LI30" s="85">
        <f t="shared" si="352"/>
        <v>0</v>
      </c>
      <c r="LJ30" s="85">
        <f t="shared" ref="LJ30:LO30" si="353">LJ13</f>
        <v>2.39</v>
      </c>
      <c r="LK30" s="85">
        <f t="shared" si="353"/>
        <v>1.79</v>
      </c>
      <c r="LL30" s="85">
        <f t="shared" si="353"/>
        <v>1.99</v>
      </c>
      <c r="LM30" s="85">
        <f t="shared" si="353"/>
        <v>2.7</v>
      </c>
      <c r="LN30" s="85">
        <f t="shared" si="353"/>
        <v>1.43</v>
      </c>
      <c r="LO30" s="85">
        <f t="shared" si="353"/>
        <v>1.65</v>
      </c>
    </row>
    <row r="31" spans="1:327" x14ac:dyDescent="0.2">
      <c r="A31" s="85" t="s">
        <v>22</v>
      </c>
      <c r="B31" s="85">
        <f t="shared" ref="B31:BM31" si="354">B14</f>
        <v>13.15</v>
      </c>
      <c r="C31" s="85">
        <f t="shared" si="354"/>
        <v>6.43</v>
      </c>
      <c r="D31" s="85">
        <f t="shared" si="354"/>
        <v>4.71</v>
      </c>
      <c r="E31" s="85">
        <f t="shared" si="354"/>
        <v>3.7</v>
      </c>
      <c r="F31" s="85">
        <f t="shared" si="354"/>
        <v>2.97</v>
      </c>
      <c r="G31" s="85">
        <f t="shared" si="354"/>
        <v>3.15</v>
      </c>
      <c r="H31" s="85">
        <f t="shared" si="354"/>
        <v>4.32</v>
      </c>
      <c r="I31" s="85">
        <f t="shared" si="354"/>
        <v>1.38</v>
      </c>
      <c r="J31" s="85">
        <f t="shared" si="354"/>
        <v>5.44</v>
      </c>
      <c r="K31" s="85">
        <f t="shared" si="354"/>
        <v>2.13</v>
      </c>
      <c r="L31" s="85">
        <f t="shared" si="354"/>
        <v>2.06</v>
      </c>
      <c r="M31" s="85">
        <f t="shared" si="354"/>
        <v>2.87</v>
      </c>
      <c r="N31" s="85">
        <f t="shared" si="354"/>
        <v>6.29</v>
      </c>
      <c r="O31" s="85">
        <f t="shared" si="354"/>
        <v>1.71</v>
      </c>
      <c r="P31" s="85">
        <f t="shared" si="354"/>
        <v>3.86</v>
      </c>
      <c r="Q31" s="85">
        <f t="shared" si="354"/>
        <v>3.18</v>
      </c>
      <c r="R31" s="85">
        <f t="shared" si="354"/>
        <v>3.01</v>
      </c>
      <c r="S31" s="85">
        <f t="shared" si="354"/>
        <v>2.74</v>
      </c>
      <c r="T31" s="85">
        <f t="shared" si="354"/>
        <v>3.87</v>
      </c>
      <c r="U31" s="85">
        <f t="shared" si="354"/>
        <v>1.67</v>
      </c>
      <c r="V31" s="85">
        <f t="shared" si="354"/>
        <v>7.19</v>
      </c>
      <c r="W31" s="85">
        <f t="shared" si="354"/>
        <v>2.35</v>
      </c>
      <c r="X31" s="85">
        <f t="shared" si="354"/>
        <v>2.61</v>
      </c>
      <c r="Y31" s="85">
        <f t="shared" si="354"/>
        <v>4.3499999999999996</v>
      </c>
      <c r="Z31" s="85">
        <f t="shared" si="354"/>
        <v>3.67</v>
      </c>
      <c r="AA31" s="85">
        <f t="shared" si="354"/>
        <v>4.71</v>
      </c>
      <c r="AB31" s="85">
        <f t="shared" si="354"/>
        <v>7.24</v>
      </c>
      <c r="AC31" s="85">
        <f t="shared" si="354"/>
        <v>0</v>
      </c>
      <c r="AD31" s="85">
        <f t="shared" si="354"/>
        <v>17.79</v>
      </c>
      <c r="AE31" s="85">
        <f t="shared" si="354"/>
        <v>0</v>
      </c>
      <c r="AF31" s="85">
        <f t="shared" si="354"/>
        <v>0</v>
      </c>
      <c r="AG31" s="85">
        <f t="shared" si="354"/>
        <v>0</v>
      </c>
      <c r="AH31" s="85">
        <f t="shared" si="354"/>
        <v>0</v>
      </c>
      <c r="AI31" s="85">
        <f t="shared" si="354"/>
        <v>54.26</v>
      </c>
      <c r="AJ31" s="85">
        <f t="shared" si="354"/>
        <v>2.8</v>
      </c>
      <c r="AK31" s="85">
        <f t="shared" si="354"/>
        <v>1.82</v>
      </c>
      <c r="AL31" s="85">
        <f t="shared" si="354"/>
        <v>4.16</v>
      </c>
      <c r="AM31" s="85">
        <f t="shared" si="354"/>
        <v>3.78</v>
      </c>
      <c r="AN31" s="85">
        <f t="shared" si="354"/>
        <v>0</v>
      </c>
      <c r="AO31" s="85">
        <f t="shared" si="354"/>
        <v>7.53</v>
      </c>
      <c r="AP31" s="85">
        <f t="shared" si="354"/>
        <v>0</v>
      </c>
      <c r="AQ31" s="85">
        <f t="shared" si="354"/>
        <v>0</v>
      </c>
      <c r="AR31" s="85">
        <f t="shared" si="354"/>
        <v>0</v>
      </c>
      <c r="AS31" s="85">
        <f t="shared" si="354"/>
        <v>0</v>
      </c>
      <c r="AT31" s="85">
        <f t="shared" si="354"/>
        <v>0</v>
      </c>
      <c r="AU31" s="85">
        <f t="shared" si="354"/>
        <v>0</v>
      </c>
      <c r="AV31" s="85">
        <f t="shared" si="354"/>
        <v>0</v>
      </c>
      <c r="AW31" s="85">
        <f t="shared" si="354"/>
        <v>1.41</v>
      </c>
      <c r="AX31" s="85">
        <f t="shared" si="354"/>
        <v>1.76</v>
      </c>
      <c r="AY31" s="85">
        <f t="shared" si="354"/>
        <v>5.8</v>
      </c>
      <c r="AZ31" s="85">
        <f t="shared" si="354"/>
        <v>3.1</v>
      </c>
      <c r="BA31" s="85">
        <f t="shared" si="354"/>
        <v>0</v>
      </c>
      <c r="BB31" s="85">
        <f t="shared" si="354"/>
        <v>34.270000000000003</v>
      </c>
      <c r="BC31" s="85">
        <f t="shared" si="354"/>
        <v>0</v>
      </c>
      <c r="BD31" s="85">
        <f t="shared" si="354"/>
        <v>7.04</v>
      </c>
      <c r="BE31" s="85">
        <f t="shared" si="354"/>
        <v>10.35</v>
      </c>
      <c r="BF31" s="85">
        <f t="shared" si="354"/>
        <v>0</v>
      </c>
      <c r="BG31" s="85">
        <f t="shared" si="354"/>
        <v>33.51</v>
      </c>
      <c r="BH31" s="85">
        <f t="shared" si="354"/>
        <v>0</v>
      </c>
      <c r="BI31" s="85">
        <f t="shared" si="354"/>
        <v>17.91</v>
      </c>
      <c r="BJ31" s="85">
        <f t="shared" si="354"/>
        <v>2.37</v>
      </c>
      <c r="BK31" s="85">
        <f t="shared" si="354"/>
        <v>9.56</v>
      </c>
      <c r="BL31" s="85">
        <f t="shared" si="354"/>
        <v>0</v>
      </c>
      <c r="BM31" s="85">
        <f t="shared" si="354"/>
        <v>0</v>
      </c>
      <c r="BN31" s="85">
        <f t="shared" ref="BN31:DY31" si="355">BN14</f>
        <v>7.99</v>
      </c>
      <c r="BO31" s="85">
        <f t="shared" si="355"/>
        <v>18.25</v>
      </c>
      <c r="BP31" s="85">
        <f t="shared" si="355"/>
        <v>0</v>
      </c>
      <c r="BQ31" s="85">
        <f t="shared" si="355"/>
        <v>0</v>
      </c>
      <c r="BR31" s="85">
        <f t="shared" si="355"/>
        <v>0</v>
      </c>
      <c r="BS31" s="85">
        <f t="shared" si="355"/>
        <v>0</v>
      </c>
      <c r="BT31" s="85">
        <f t="shared" si="355"/>
        <v>0</v>
      </c>
      <c r="BU31" s="85">
        <f t="shared" si="355"/>
        <v>0</v>
      </c>
      <c r="BV31" s="85">
        <f t="shared" si="355"/>
        <v>0</v>
      </c>
      <c r="BW31" s="85">
        <f t="shared" si="355"/>
        <v>1.17</v>
      </c>
      <c r="BX31" s="85">
        <f t="shared" si="355"/>
        <v>0</v>
      </c>
      <c r="BY31" s="85">
        <f t="shared" si="355"/>
        <v>0</v>
      </c>
      <c r="BZ31" s="85">
        <f t="shared" si="355"/>
        <v>0</v>
      </c>
      <c r="CA31" s="85">
        <f t="shared" si="355"/>
        <v>0</v>
      </c>
      <c r="CB31" s="85">
        <f t="shared" si="355"/>
        <v>0</v>
      </c>
      <c r="CC31" s="85">
        <f t="shared" si="355"/>
        <v>0</v>
      </c>
      <c r="CD31" s="85">
        <f t="shared" si="355"/>
        <v>0</v>
      </c>
      <c r="CE31" s="85">
        <f t="shared" si="355"/>
        <v>0</v>
      </c>
      <c r="CF31" s="85">
        <f t="shared" si="355"/>
        <v>0</v>
      </c>
      <c r="CG31" s="85">
        <f t="shared" si="355"/>
        <v>0</v>
      </c>
      <c r="CH31" s="85">
        <f t="shared" si="355"/>
        <v>0</v>
      </c>
      <c r="CI31" s="85">
        <f t="shared" si="355"/>
        <v>0</v>
      </c>
      <c r="CJ31" s="85">
        <f t="shared" si="355"/>
        <v>0</v>
      </c>
      <c r="CK31" s="85">
        <f t="shared" si="355"/>
        <v>0</v>
      </c>
      <c r="CL31" s="85">
        <f t="shared" si="355"/>
        <v>0</v>
      </c>
      <c r="CM31" s="85">
        <f t="shared" si="355"/>
        <v>0</v>
      </c>
      <c r="CN31" s="85">
        <f t="shared" si="355"/>
        <v>0</v>
      </c>
      <c r="CO31" s="85">
        <f t="shared" si="355"/>
        <v>0</v>
      </c>
      <c r="CP31" s="85">
        <f t="shared" si="355"/>
        <v>0</v>
      </c>
      <c r="CQ31" s="85">
        <f t="shared" si="355"/>
        <v>0</v>
      </c>
      <c r="CR31" s="85">
        <f t="shared" si="355"/>
        <v>0</v>
      </c>
      <c r="CS31" s="85">
        <f t="shared" si="355"/>
        <v>0</v>
      </c>
      <c r="CT31" s="85">
        <f t="shared" si="355"/>
        <v>0</v>
      </c>
      <c r="CU31" s="85">
        <f t="shared" si="355"/>
        <v>0</v>
      </c>
      <c r="CV31" s="85">
        <f t="shared" si="355"/>
        <v>0</v>
      </c>
      <c r="CW31" s="85">
        <f t="shared" si="355"/>
        <v>1.33</v>
      </c>
      <c r="CX31" s="85">
        <f t="shared" si="355"/>
        <v>0</v>
      </c>
      <c r="CY31" s="85">
        <f t="shared" si="355"/>
        <v>0</v>
      </c>
      <c r="CZ31" s="85">
        <f t="shared" si="355"/>
        <v>0</v>
      </c>
      <c r="DA31" s="85">
        <f t="shared" si="355"/>
        <v>4.42</v>
      </c>
      <c r="DB31" s="85">
        <f t="shared" si="355"/>
        <v>0</v>
      </c>
      <c r="DC31" s="85">
        <f t="shared" si="355"/>
        <v>0</v>
      </c>
      <c r="DD31" s="85">
        <f t="shared" si="355"/>
        <v>6.85</v>
      </c>
      <c r="DE31" s="85">
        <f t="shared" si="355"/>
        <v>18.899999999999999</v>
      </c>
      <c r="DF31" s="85">
        <f t="shared" si="355"/>
        <v>0</v>
      </c>
      <c r="DG31" s="85">
        <f t="shared" si="355"/>
        <v>0</v>
      </c>
      <c r="DH31" s="85">
        <f t="shared" si="355"/>
        <v>0</v>
      </c>
      <c r="DI31" s="85">
        <f t="shared" si="355"/>
        <v>0</v>
      </c>
      <c r="DJ31" s="85">
        <f t="shared" si="355"/>
        <v>1.1599999999999999</v>
      </c>
      <c r="DK31" s="85">
        <f t="shared" si="355"/>
        <v>0</v>
      </c>
      <c r="DL31" s="85">
        <f t="shared" si="355"/>
        <v>5.57</v>
      </c>
      <c r="DM31" s="85">
        <f t="shared" si="355"/>
        <v>0</v>
      </c>
      <c r="DN31" s="85">
        <f t="shared" si="355"/>
        <v>0</v>
      </c>
      <c r="DO31" s="85">
        <f t="shared" si="355"/>
        <v>5.33</v>
      </c>
      <c r="DP31" s="85">
        <f t="shared" si="355"/>
        <v>0</v>
      </c>
      <c r="DQ31" s="85">
        <f t="shared" si="355"/>
        <v>0</v>
      </c>
      <c r="DR31" s="85">
        <f t="shared" si="355"/>
        <v>0</v>
      </c>
      <c r="DS31" s="85">
        <f t="shared" si="355"/>
        <v>0</v>
      </c>
      <c r="DT31" s="85">
        <f t="shared" si="355"/>
        <v>0</v>
      </c>
      <c r="DU31" s="85">
        <f t="shared" si="355"/>
        <v>0</v>
      </c>
      <c r="DV31" s="85">
        <f t="shared" si="355"/>
        <v>0</v>
      </c>
      <c r="DW31" s="85">
        <f t="shared" si="355"/>
        <v>3.2</v>
      </c>
      <c r="DX31" s="85">
        <f t="shared" si="355"/>
        <v>2.89</v>
      </c>
      <c r="DY31" s="85">
        <f t="shared" si="355"/>
        <v>4.1399999999999997</v>
      </c>
      <c r="DZ31" s="85">
        <f t="shared" ref="DZ31:GK31" si="356">DZ14</f>
        <v>8.52</v>
      </c>
      <c r="EA31" s="85">
        <f t="shared" si="356"/>
        <v>9.77</v>
      </c>
      <c r="EB31" s="85">
        <f t="shared" si="356"/>
        <v>7.84</v>
      </c>
      <c r="EC31" s="85">
        <f t="shared" si="356"/>
        <v>7.42</v>
      </c>
      <c r="ED31" s="85">
        <f t="shared" si="356"/>
        <v>7.78</v>
      </c>
      <c r="EE31" s="85">
        <f t="shared" si="356"/>
        <v>19.87</v>
      </c>
      <c r="EF31" s="85">
        <f t="shared" si="356"/>
        <v>10.97</v>
      </c>
      <c r="EG31" s="85">
        <f t="shared" si="356"/>
        <v>0</v>
      </c>
      <c r="EH31" s="85">
        <f t="shared" si="356"/>
        <v>0</v>
      </c>
      <c r="EI31" s="85">
        <f t="shared" si="356"/>
        <v>0</v>
      </c>
      <c r="EJ31" s="85">
        <f t="shared" si="356"/>
        <v>2.09</v>
      </c>
      <c r="EK31" s="85">
        <f t="shared" si="356"/>
        <v>0</v>
      </c>
      <c r="EL31" s="85">
        <f t="shared" si="356"/>
        <v>5.97</v>
      </c>
      <c r="EM31" s="85">
        <f t="shared" si="356"/>
        <v>3.59</v>
      </c>
      <c r="EN31" s="85">
        <f t="shared" si="356"/>
        <v>0</v>
      </c>
      <c r="EO31" s="85">
        <f t="shared" si="356"/>
        <v>0</v>
      </c>
      <c r="EP31" s="85">
        <f t="shared" si="356"/>
        <v>0</v>
      </c>
      <c r="EQ31" s="85">
        <f t="shared" si="356"/>
        <v>0</v>
      </c>
      <c r="ER31" s="85">
        <f t="shared" si="356"/>
        <v>0</v>
      </c>
      <c r="ES31" s="85">
        <f t="shared" si="356"/>
        <v>0</v>
      </c>
      <c r="ET31" s="85">
        <f t="shared" si="356"/>
        <v>0</v>
      </c>
      <c r="EU31" s="85">
        <f t="shared" si="356"/>
        <v>0</v>
      </c>
      <c r="EV31" s="85">
        <f t="shared" si="356"/>
        <v>0</v>
      </c>
      <c r="EW31" s="85">
        <f t="shared" si="356"/>
        <v>1.47</v>
      </c>
      <c r="EX31" s="85">
        <f t="shared" si="356"/>
        <v>2.3199999999999998</v>
      </c>
      <c r="EY31" s="85">
        <f t="shared" si="356"/>
        <v>2.66</v>
      </c>
      <c r="EZ31" s="85">
        <f t="shared" si="356"/>
        <v>18.940000000000001</v>
      </c>
      <c r="FA31" s="85">
        <f t="shared" si="356"/>
        <v>0</v>
      </c>
      <c r="FB31" s="85">
        <f t="shared" si="356"/>
        <v>0</v>
      </c>
      <c r="FC31" s="85">
        <f t="shared" si="356"/>
        <v>0</v>
      </c>
      <c r="FD31" s="85">
        <f t="shared" si="356"/>
        <v>11.36</v>
      </c>
      <c r="FE31" s="85">
        <f t="shared" si="356"/>
        <v>0</v>
      </c>
      <c r="FF31" s="85">
        <f t="shared" si="356"/>
        <v>0</v>
      </c>
      <c r="FG31" s="85">
        <f t="shared" si="356"/>
        <v>0</v>
      </c>
      <c r="FH31" s="85">
        <f t="shared" si="356"/>
        <v>0</v>
      </c>
      <c r="FI31" s="85">
        <f t="shared" si="356"/>
        <v>0</v>
      </c>
      <c r="FJ31" s="85">
        <f t="shared" si="356"/>
        <v>1.93</v>
      </c>
      <c r="FK31" s="85">
        <f t="shared" si="356"/>
        <v>1.8</v>
      </c>
      <c r="FL31" s="85">
        <f t="shared" si="356"/>
        <v>0</v>
      </c>
      <c r="FM31" s="85">
        <f t="shared" si="356"/>
        <v>0</v>
      </c>
      <c r="FN31" s="85">
        <f t="shared" si="356"/>
        <v>0</v>
      </c>
      <c r="FO31" s="85">
        <f t="shared" si="356"/>
        <v>15.36</v>
      </c>
      <c r="FP31" s="85">
        <f t="shared" si="356"/>
        <v>0</v>
      </c>
      <c r="FQ31" s="85">
        <f t="shared" si="356"/>
        <v>0</v>
      </c>
      <c r="FR31" s="85">
        <f t="shared" si="356"/>
        <v>0</v>
      </c>
      <c r="FS31" s="85">
        <f t="shared" si="356"/>
        <v>0</v>
      </c>
      <c r="FT31" s="85">
        <f t="shared" si="356"/>
        <v>0</v>
      </c>
      <c r="FU31" s="85">
        <f t="shared" si="356"/>
        <v>0</v>
      </c>
      <c r="FV31" s="85">
        <f t="shared" si="356"/>
        <v>0</v>
      </c>
      <c r="FW31" s="85">
        <f t="shared" si="356"/>
        <v>3.75</v>
      </c>
      <c r="FX31" s="85">
        <f t="shared" si="356"/>
        <v>4.16</v>
      </c>
      <c r="FY31" s="85">
        <f t="shared" si="356"/>
        <v>14.06</v>
      </c>
      <c r="FZ31" s="85">
        <f t="shared" si="356"/>
        <v>8.18</v>
      </c>
      <c r="GA31" s="85">
        <f t="shared" si="356"/>
        <v>9.19</v>
      </c>
      <c r="GB31" s="85">
        <f t="shared" si="356"/>
        <v>5.04</v>
      </c>
      <c r="GC31" s="85">
        <f t="shared" si="356"/>
        <v>0</v>
      </c>
      <c r="GD31" s="85">
        <f t="shared" si="356"/>
        <v>0</v>
      </c>
      <c r="GE31" s="85">
        <f t="shared" si="356"/>
        <v>8.92</v>
      </c>
      <c r="GF31" s="85">
        <f t="shared" si="356"/>
        <v>0</v>
      </c>
      <c r="GG31" s="85">
        <f t="shared" si="356"/>
        <v>0</v>
      </c>
      <c r="GH31" s="85">
        <f t="shared" si="356"/>
        <v>0</v>
      </c>
      <c r="GI31" s="85">
        <f t="shared" si="356"/>
        <v>0</v>
      </c>
      <c r="GJ31" s="85">
        <f t="shared" si="356"/>
        <v>1.55</v>
      </c>
      <c r="GK31" s="85">
        <f t="shared" si="356"/>
        <v>0</v>
      </c>
      <c r="GL31" s="85">
        <f t="shared" ref="GL31:IW31" si="357">GL14</f>
        <v>0</v>
      </c>
      <c r="GM31" s="85">
        <f t="shared" si="357"/>
        <v>3.56</v>
      </c>
      <c r="GN31" s="85">
        <f t="shared" si="357"/>
        <v>4.68</v>
      </c>
      <c r="GO31" s="85">
        <f t="shared" si="357"/>
        <v>0</v>
      </c>
      <c r="GP31" s="85">
        <f t="shared" si="357"/>
        <v>0</v>
      </c>
      <c r="GQ31" s="85">
        <f t="shared" si="357"/>
        <v>0</v>
      </c>
      <c r="GR31" s="85">
        <f t="shared" si="357"/>
        <v>0</v>
      </c>
      <c r="GS31" s="85">
        <f t="shared" si="357"/>
        <v>0</v>
      </c>
      <c r="GT31" s="85">
        <f t="shared" si="357"/>
        <v>0</v>
      </c>
      <c r="GU31" s="85">
        <f t="shared" si="357"/>
        <v>0</v>
      </c>
      <c r="GV31" s="85">
        <f t="shared" si="357"/>
        <v>0</v>
      </c>
      <c r="GW31" s="85">
        <f t="shared" si="357"/>
        <v>2.41</v>
      </c>
      <c r="GX31" s="85">
        <f t="shared" si="357"/>
        <v>0</v>
      </c>
      <c r="GY31" s="85">
        <f t="shared" si="357"/>
        <v>0</v>
      </c>
      <c r="GZ31" s="85">
        <f t="shared" si="357"/>
        <v>0</v>
      </c>
      <c r="HA31" s="85">
        <f t="shared" si="357"/>
        <v>0</v>
      </c>
      <c r="HB31" s="85">
        <f t="shared" si="357"/>
        <v>0</v>
      </c>
      <c r="HC31" s="85">
        <f t="shared" si="357"/>
        <v>0</v>
      </c>
      <c r="HD31" s="85">
        <f t="shared" si="357"/>
        <v>0</v>
      </c>
      <c r="HE31" s="85">
        <f t="shared" si="357"/>
        <v>0</v>
      </c>
      <c r="HF31" s="85">
        <f t="shared" si="357"/>
        <v>0</v>
      </c>
      <c r="HG31" s="85">
        <f t="shared" si="357"/>
        <v>0</v>
      </c>
      <c r="HH31" s="85">
        <f t="shared" si="357"/>
        <v>0</v>
      </c>
      <c r="HI31" s="85">
        <f t="shared" si="357"/>
        <v>0</v>
      </c>
      <c r="HJ31" s="85">
        <f t="shared" si="357"/>
        <v>1.84</v>
      </c>
      <c r="HK31" s="85">
        <f t="shared" si="357"/>
        <v>5.56</v>
      </c>
      <c r="HL31" s="85">
        <f t="shared" si="357"/>
        <v>6.92</v>
      </c>
      <c r="HM31" s="85">
        <f t="shared" si="357"/>
        <v>8.67</v>
      </c>
      <c r="HN31" s="85">
        <f t="shared" si="357"/>
        <v>6.92</v>
      </c>
      <c r="HO31" s="85">
        <f t="shared" si="357"/>
        <v>0</v>
      </c>
      <c r="HP31" s="85">
        <f t="shared" si="357"/>
        <v>0</v>
      </c>
      <c r="HQ31" s="85">
        <f t="shared" si="357"/>
        <v>18.649999999999999</v>
      </c>
      <c r="HR31" s="85">
        <f t="shared" si="357"/>
        <v>0</v>
      </c>
      <c r="HS31" s="85">
        <f t="shared" si="357"/>
        <v>16.18</v>
      </c>
      <c r="HT31" s="85">
        <f t="shared" si="357"/>
        <v>0</v>
      </c>
      <c r="HU31" s="85">
        <f t="shared" si="357"/>
        <v>16.39</v>
      </c>
      <c r="HV31" s="85">
        <f t="shared" si="357"/>
        <v>0</v>
      </c>
      <c r="HW31" s="85">
        <f t="shared" si="357"/>
        <v>1.74</v>
      </c>
      <c r="HX31" s="85">
        <f t="shared" si="357"/>
        <v>3.61</v>
      </c>
      <c r="HY31" s="85">
        <f t="shared" si="357"/>
        <v>4.84</v>
      </c>
      <c r="HZ31" s="85">
        <f t="shared" si="357"/>
        <v>5.77</v>
      </c>
      <c r="IA31" s="85">
        <f t="shared" si="357"/>
        <v>14.1</v>
      </c>
      <c r="IB31" s="85">
        <f t="shared" si="357"/>
        <v>0</v>
      </c>
      <c r="IC31" s="85">
        <f t="shared" si="357"/>
        <v>0</v>
      </c>
      <c r="ID31" s="85">
        <f t="shared" si="357"/>
        <v>0</v>
      </c>
      <c r="IE31" s="85">
        <f t="shared" si="357"/>
        <v>0</v>
      </c>
      <c r="IF31" s="85">
        <f t="shared" si="357"/>
        <v>0</v>
      </c>
      <c r="IG31" s="85">
        <f t="shared" si="357"/>
        <v>0</v>
      </c>
      <c r="IH31" s="85">
        <f t="shared" si="357"/>
        <v>0</v>
      </c>
      <c r="II31" s="85">
        <f t="shared" si="357"/>
        <v>57.46</v>
      </c>
      <c r="IJ31" s="85">
        <f t="shared" si="357"/>
        <v>2.2999999999999998</v>
      </c>
      <c r="IK31" s="85">
        <f t="shared" si="357"/>
        <v>0</v>
      </c>
      <c r="IL31" s="85">
        <f t="shared" si="357"/>
        <v>0</v>
      </c>
      <c r="IM31" s="85">
        <f t="shared" si="357"/>
        <v>0</v>
      </c>
      <c r="IN31" s="85">
        <f t="shared" si="357"/>
        <v>0</v>
      </c>
      <c r="IO31" s="85">
        <f t="shared" si="357"/>
        <v>0</v>
      </c>
      <c r="IP31" s="85">
        <f t="shared" si="357"/>
        <v>0</v>
      </c>
      <c r="IQ31" s="85">
        <f t="shared" si="357"/>
        <v>22.85</v>
      </c>
      <c r="IR31" s="85">
        <f t="shared" si="357"/>
        <v>0</v>
      </c>
      <c r="IS31" s="85">
        <f t="shared" si="357"/>
        <v>0</v>
      </c>
      <c r="IT31" s="85">
        <f t="shared" si="357"/>
        <v>0</v>
      </c>
      <c r="IU31" s="85">
        <f t="shared" si="357"/>
        <v>0</v>
      </c>
      <c r="IV31" s="85">
        <f t="shared" si="357"/>
        <v>0</v>
      </c>
      <c r="IW31" s="85">
        <f t="shared" si="357"/>
        <v>1.6</v>
      </c>
      <c r="IX31" s="85">
        <f t="shared" ref="IX31:LI31" si="358">IX14</f>
        <v>5.49</v>
      </c>
      <c r="IY31" s="85">
        <f t="shared" si="358"/>
        <v>0</v>
      </c>
      <c r="IZ31" s="85">
        <f t="shared" si="358"/>
        <v>3.81</v>
      </c>
      <c r="JA31" s="85">
        <f t="shared" si="358"/>
        <v>0</v>
      </c>
      <c r="JB31" s="85">
        <f t="shared" si="358"/>
        <v>0</v>
      </c>
      <c r="JC31" s="85">
        <f t="shared" si="358"/>
        <v>0</v>
      </c>
      <c r="JD31" s="85">
        <f t="shared" si="358"/>
        <v>0</v>
      </c>
      <c r="JE31" s="85">
        <f t="shared" si="358"/>
        <v>0</v>
      </c>
      <c r="JF31" s="85">
        <f t="shared" si="358"/>
        <v>0</v>
      </c>
      <c r="JG31" s="85">
        <f t="shared" si="358"/>
        <v>0</v>
      </c>
      <c r="JH31" s="85">
        <f t="shared" si="358"/>
        <v>0</v>
      </c>
      <c r="JI31" s="85">
        <f t="shared" si="358"/>
        <v>0</v>
      </c>
      <c r="JJ31" s="85">
        <f t="shared" si="358"/>
        <v>1.92</v>
      </c>
      <c r="JK31" s="85">
        <f t="shared" si="358"/>
        <v>3.32</v>
      </c>
      <c r="JL31" s="85">
        <f t="shared" si="358"/>
        <v>4.7</v>
      </c>
      <c r="JM31" s="85">
        <f t="shared" si="358"/>
        <v>5.98</v>
      </c>
      <c r="JN31" s="85">
        <f t="shared" si="358"/>
        <v>4.74</v>
      </c>
      <c r="JO31" s="85">
        <f t="shared" si="358"/>
        <v>5.6</v>
      </c>
      <c r="JP31" s="85">
        <f t="shared" si="358"/>
        <v>0</v>
      </c>
      <c r="JQ31" s="85">
        <f t="shared" si="358"/>
        <v>0</v>
      </c>
      <c r="JR31" s="85">
        <f t="shared" si="358"/>
        <v>0</v>
      </c>
      <c r="JS31" s="85">
        <f t="shared" si="358"/>
        <v>0</v>
      </c>
      <c r="JT31" s="85">
        <f t="shared" si="358"/>
        <v>0</v>
      </c>
      <c r="JU31" s="85">
        <f t="shared" si="358"/>
        <v>0</v>
      </c>
      <c r="JV31" s="85">
        <f t="shared" si="358"/>
        <v>23.36</v>
      </c>
      <c r="JW31" s="85">
        <f t="shared" si="358"/>
        <v>2.61</v>
      </c>
      <c r="JX31" s="85">
        <f t="shared" si="358"/>
        <v>2.99</v>
      </c>
      <c r="JY31" s="85">
        <f t="shared" si="358"/>
        <v>4.24</v>
      </c>
      <c r="JZ31" s="85">
        <f t="shared" si="358"/>
        <v>3.72</v>
      </c>
      <c r="KA31" s="85">
        <f t="shared" si="358"/>
        <v>6.16</v>
      </c>
      <c r="KB31" s="85">
        <f t="shared" si="358"/>
        <v>8.18</v>
      </c>
      <c r="KC31" s="85">
        <f t="shared" si="358"/>
        <v>6.21</v>
      </c>
      <c r="KD31" s="85">
        <f t="shared" si="358"/>
        <v>10.35</v>
      </c>
      <c r="KE31" s="85">
        <f t="shared" si="358"/>
        <v>12.63</v>
      </c>
      <c r="KF31" s="85">
        <f t="shared" si="358"/>
        <v>22.53</v>
      </c>
      <c r="KG31" s="85">
        <f t="shared" si="358"/>
        <v>22.82</v>
      </c>
      <c r="KH31" s="85">
        <f t="shared" si="358"/>
        <v>0</v>
      </c>
      <c r="KI31" s="85">
        <f t="shared" si="358"/>
        <v>26.82</v>
      </c>
      <c r="KJ31" s="85">
        <f t="shared" si="358"/>
        <v>9.5399999999999991</v>
      </c>
      <c r="KK31" s="85">
        <f t="shared" si="358"/>
        <v>23.09</v>
      </c>
      <c r="KL31" s="85">
        <f t="shared" si="358"/>
        <v>2.63</v>
      </c>
      <c r="KM31" s="85">
        <f t="shared" si="358"/>
        <v>9.7100000000000009</v>
      </c>
      <c r="KN31" s="85">
        <f t="shared" si="358"/>
        <v>2.68</v>
      </c>
      <c r="KO31" s="85">
        <f t="shared" si="358"/>
        <v>9.67</v>
      </c>
      <c r="KP31" s="85">
        <f t="shared" si="358"/>
        <v>3.17</v>
      </c>
      <c r="KQ31" s="85">
        <f t="shared" si="358"/>
        <v>0</v>
      </c>
      <c r="KR31" s="85">
        <f t="shared" si="358"/>
        <v>1.92</v>
      </c>
      <c r="KS31" s="85">
        <f t="shared" si="358"/>
        <v>8.49</v>
      </c>
      <c r="KT31" s="85">
        <f t="shared" si="358"/>
        <v>2.75</v>
      </c>
      <c r="KU31" s="85">
        <f t="shared" si="358"/>
        <v>4.8</v>
      </c>
      <c r="KV31" s="85">
        <f t="shared" si="358"/>
        <v>3.74</v>
      </c>
      <c r="KW31" s="85">
        <f t="shared" si="358"/>
        <v>8.1199999999999992</v>
      </c>
      <c r="KX31" s="85">
        <f t="shared" si="358"/>
        <v>9.0399999999999991</v>
      </c>
      <c r="KY31" s="85">
        <f t="shared" si="358"/>
        <v>29.79</v>
      </c>
      <c r="KZ31" s="85">
        <f t="shared" si="358"/>
        <v>3.08</v>
      </c>
      <c r="LA31" s="85">
        <f t="shared" si="358"/>
        <v>3.32</v>
      </c>
      <c r="LB31" s="85">
        <f t="shared" si="358"/>
        <v>2.79</v>
      </c>
      <c r="LC31" s="85">
        <f t="shared" si="358"/>
        <v>2.04</v>
      </c>
      <c r="LD31" s="85">
        <f t="shared" si="358"/>
        <v>2.85</v>
      </c>
      <c r="LE31" s="85">
        <f t="shared" si="358"/>
        <v>5.42</v>
      </c>
      <c r="LF31" s="85">
        <f t="shared" si="358"/>
        <v>3.93</v>
      </c>
      <c r="LG31" s="85">
        <f t="shared" si="358"/>
        <v>1.26</v>
      </c>
      <c r="LH31" s="85">
        <f t="shared" si="358"/>
        <v>2.4700000000000002</v>
      </c>
      <c r="LI31" s="85">
        <f t="shared" si="358"/>
        <v>0</v>
      </c>
      <c r="LJ31" s="85">
        <f t="shared" ref="LJ31:LO31" si="359">LJ14</f>
        <v>10.210000000000001</v>
      </c>
      <c r="LK31" s="85">
        <f t="shared" si="359"/>
        <v>1.04</v>
      </c>
      <c r="LL31" s="85">
        <f t="shared" si="359"/>
        <v>1.68</v>
      </c>
      <c r="LM31" s="85">
        <f t="shared" si="359"/>
        <v>1.5</v>
      </c>
      <c r="LN31" s="85">
        <f t="shared" si="359"/>
        <v>1.57</v>
      </c>
      <c r="LO31" s="85">
        <f t="shared" si="359"/>
        <v>20.25</v>
      </c>
    </row>
    <row r="32" spans="1:327" x14ac:dyDescent="0.2">
      <c r="A32" s="85" t="s">
        <v>23</v>
      </c>
      <c r="B32" s="85">
        <f t="shared" ref="B32:BM32" si="360">B15</f>
        <v>5.65</v>
      </c>
      <c r="C32" s="85">
        <f t="shared" si="360"/>
        <v>4.66</v>
      </c>
      <c r="D32" s="85">
        <f t="shared" si="360"/>
        <v>3.36</v>
      </c>
      <c r="E32" s="85">
        <f t="shared" si="360"/>
        <v>2.54</v>
      </c>
      <c r="F32" s="85">
        <f t="shared" si="360"/>
        <v>2.09</v>
      </c>
      <c r="G32" s="85">
        <f t="shared" si="360"/>
        <v>2.23</v>
      </c>
      <c r="H32" s="85">
        <f t="shared" si="360"/>
        <v>3.25</v>
      </c>
      <c r="I32" s="85">
        <f t="shared" si="360"/>
        <v>0.98</v>
      </c>
      <c r="J32" s="85">
        <f t="shared" si="360"/>
        <v>4.01</v>
      </c>
      <c r="K32" s="85">
        <f t="shared" si="360"/>
        <v>1.37</v>
      </c>
      <c r="L32" s="85">
        <f t="shared" si="360"/>
        <v>1.64</v>
      </c>
      <c r="M32" s="85">
        <f t="shared" si="360"/>
        <v>2.2400000000000002</v>
      </c>
      <c r="N32" s="85">
        <f t="shared" si="360"/>
        <v>4.4800000000000004</v>
      </c>
      <c r="O32" s="85">
        <f t="shared" si="360"/>
        <v>1.33</v>
      </c>
      <c r="P32" s="85">
        <f t="shared" si="360"/>
        <v>2.71</v>
      </c>
      <c r="Q32" s="85">
        <f t="shared" si="360"/>
        <v>2.16</v>
      </c>
      <c r="R32" s="85">
        <f t="shared" si="360"/>
        <v>2.17</v>
      </c>
      <c r="S32" s="85">
        <f t="shared" si="360"/>
        <v>1.98</v>
      </c>
      <c r="T32" s="85">
        <f t="shared" si="360"/>
        <v>2.54</v>
      </c>
      <c r="U32" s="85">
        <f t="shared" si="360"/>
        <v>1.42</v>
      </c>
      <c r="V32" s="85">
        <f t="shared" si="360"/>
        <v>1.94</v>
      </c>
      <c r="W32" s="85">
        <f t="shared" si="360"/>
        <v>1.44</v>
      </c>
      <c r="X32" s="85">
        <f t="shared" si="360"/>
        <v>1.01</v>
      </c>
      <c r="Y32" s="85">
        <f t="shared" si="360"/>
        <v>1.18</v>
      </c>
      <c r="Z32" s="85">
        <f t="shared" si="360"/>
        <v>0.92</v>
      </c>
      <c r="AA32" s="85">
        <f t="shared" si="360"/>
        <v>0.94</v>
      </c>
      <c r="AB32" s="85">
        <f t="shared" si="360"/>
        <v>0.98</v>
      </c>
      <c r="AC32" s="85">
        <f t="shared" si="360"/>
        <v>0</v>
      </c>
      <c r="AD32" s="85">
        <f t="shared" si="360"/>
        <v>0.94</v>
      </c>
      <c r="AE32" s="85">
        <f t="shared" si="360"/>
        <v>0</v>
      </c>
      <c r="AF32" s="85">
        <f t="shared" si="360"/>
        <v>0</v>
      </c>
      <c r="AG32" s="85">
        <f t="shared" si="360"/>
        <v>0</v>
      </c>
      <c r="AH32" s="85">
        <f t="shared" si="360"/>
        <v>0</v>
      </c>
      <c r="AI32" s="85">
        <f t="shared" si="360"/>
        <v>2.72</v>
      </c>
      <c r="AJ32" s="85">
        <f t="shared" si="360"/>
        <v>1.43</v>
      </c>
      <c r="AK32" s="85">
        <f t="shared" si="360"/>
        <v>0.91</v>
      </c>
      <c r="AL32" s="85">
        <f t="shared" si="360"/>
        <v>1.03</v>
      </c>
      <c r="AM32" s="85">
        <f t="shared" si="360"/>
        <v>0.95</v>
      </c>
      <c r="AN32" s="85">
        <f t="shared" si="360"/>
        <v>0</v>
      </c>
      <c r="AO32" s="85">
        <f t="shared" si="360"/>
        <v>0.95</v>
      </c>
      <c r="AP32" s="85">
        <f t="shared" si="360"/>
        <v>0</v>
      </c>
      <c r="AQ32" s="85">
        <f t="shared" si="360"/>
        <v>0</v>
      </c>
      <c r="AR32" s="85">
        <f t="shared" si="360"/>
        <v>0</v>
      </c>
      <c r="AS32" s="85">
        <f t="shared" si="360"/>
        <v>0</v>
      </c>
      <c r="AT32" s="85">
        <f t="shared" si="360"/>
        <v>0</v>
      </c>
      <c r="AU32" s="85">
        <f t="shared" si="360"/>
        <v>0</v>
      </c>
      <c r="AV32" s="85">
        <f t="shared" si="360"/>
        <v>0</v>
      </c>
      <c r="AW32" s="85">
        <f t="shared" si="360"/>
        <v>1</v>
      </c>
      <c r="AX32" s="85">
        <f t="shared" si="360"/>
        <v>0.88</v>
      </c>
      <c r="AY32" s="85">
        <f t="shared" si="360"/>
        <v>1.1200000000000001</v>
      </c>
      <c r="AZ32" s="85">
        <f t="shared" si="360"/>
        <v>0.78</v>
      </c>
      <c r="BA32" s="85">
        <f t="shared" si="360"/>
        <v>0</v>
      </c>
      <c r="BB32" s="85">
        <f t="shared" si="360"/>
        <v>2.86</v>
      </c>
      <c r="BC32" s="85">
        <f t="shared" si="360"/>
        <v>0</v>
      </c>
      <c r="BD32" s="85">
        <f t="shared" si="360"/>
        <v>0.88</v>
      </c>
      <c r="BE32" s="85">
        <f t="shared" si="360"/>
        <v>1.04</v>
      </c>
      <c r="BF32" s="85">
        <f t="shared" si="360"/>
        <v>0</v>
      </c>
      <c r="BG32" s="85">
        <f t="shared" si="360"/>
        <v>1.85</v>
      </c>
      <c r="BH32" s="85">
        <f t="shared" si="360"/>
        <v>0</v>
      </c>
      <c r="BI32" s="85">
        <f t="shared" si="360"/>
        <v>0.9</v>
      </c>
      <c r="BJ32" s="85">
        <f t="shared" si="360"/>
        <v>0.89</v>
      </c>
      <c r="BK32" s="85">
        <f t="shared" si="360"/>
        <v>0.96</v>
      </c>
      <c r="BL32" s="85">
        <f t="shared" si="360"/>
        <v>0</v>
      </c>
      <c r="BM32" s="85">
        <f t="shared" si="360"/>
        <v>0</v>
      </c>
      <c r="BN32" s="85">
        <f t="shared" ref="BN32:DY32" si="361">BN15</f>
        <v>1.6</v>
      </c>
      <c r="BO32" s="85">
        <f t="shared" si="361"/>
        <v>1.74</v>
      </c>
      <c r="BP32" s="85">
        <f t="shared" si="361"/>
        <v>0</v>
      </c>
      <c r="BQ32" s="85">
        <f t="shared" si="361"/>
        <v>0</v>
      </c>
      <c r="BR32" s="85">
        <f t="shared" si="361"/>
        <v>0</v>
      </c>
      <c r="BS32" s="85">
        <f t="shared" si="361"/>
        <v>0</v>
      </c>
      <c r="BT32" s="85">
        <f t="shared" si="361"/>
        <v>0</v>
      </c>
      <c r="BU32" s="85">
        <f t="shared" si="361"/>
        <v>0</v>
      </c>
      <c r="BV32" s="85">
        <f t="shared" si="361"/>
        <v>0</v>
      </c>
      <c r="BW32" s="85">
        <f t="shared" si="361"/>
        <v>1.02</v>
      </c>
      <c r="BX32" s="85">
        <f t="shared" si="361"/>
        <v>0</v>
      </c>
      <c r="BY32" s="85">
        <f t="shared" si="361"/>
        <v>0</v>
      </c>
      <c r="BZ32" s="85">
        <f t="shared" si="361"/>
        <v>0</v>
      </c>
      <c r="CA32" s="85">
        <f t="shared" si="361"/>
        <v>0</v>
      </c>
      <c r="CB32" s="85">
        <f t="shared" si="361"/>
        <v>0</v>
      </c>
      <c r="CC32" s="85">
        <f t="shared" si="361"/>
        <v>0</v>
      </c>
      <c r="CD32" s="85">
        <f t="shared" si="361"/>
        <v>0</v>
      </c>
      <c r="CE32" s="85">
        <f t="shared" si="361"/>
        <v>0</v>
      </c>
      <c r="CF32" s="85">
        <f t="shared" si="361"/>
        <v>0</v>
      </c>
      <c r="CG32" s="85">
        <f t="shared" si="361"/>
        <v>0</v>
      </c>
      <c r="CH32" s="85">
        <f t="shared" si="361"/>
        <v>0</v>
      </c>
      <c r="CI32" s="85">
        <f t="shared" si="361"/>
        <v>0</v>
      </c>
      <c r="CJ32" s="85">
        <f t="shared" si="361"/>
        <v>0</v>
      </c>
      <c r="CK32" s="85">
        <f t="shared" si="361"/>
        <v>0</v>
      </c>
      <c r="CL32" s="85">
        <f t="shared" si="361"/>
        <v>0</v>
      </c>
      <c r="CM32" s="85">
        <f t="shared" si="361"/>
        <v>0</v>
      </c>
      <c r="CN32" s="85">
        <f t="shared" si="361"/>
        <v>0</v>
      </c>
      <c r="CO32" s="85">
        <f t="shared" si="361"/>
        <v>0</v>
      </c>
      <c r="CP32" s="85">
        <f t="shared" si="361"/>
        <v>0</v>
      </c>
      <c r="CQ32" s="85">
        <f t="shared" si="361"/>
        <v>0</v>
      </c>
      <c r="CR32" s="85">
        <f t="shared" si="361"/>
        <v>0</v>
      </c>
      <c r="CS32" s="85">
        <f t="shared" si="361"/>
        <v>0</v>
      </c>
      <c r="CT32" s="85">
        <f t="shared" si="361"/>
        <v>0</v>
      </c>
      <c r="CU32" s="85">
        <f t="shared" si="361"/>
        <v>0</v>
      </c>
      <c r="CV32" s="85">
        <f t="shared" si="361"/>
        <v>0</v>
      </c>
      <c r="CW32" s="85">
        <f t="shared" si="361"/>
        <v>0.96</v>
      </c>
      <c r="CX32" s="85">
        <f t="shared" si="361"/>
        <v>0</v>
      </c>
      <c r="CY32" s="85">
        <f t="shared" si="361"/>
        <v>0</v>
      </c>
      <c r="CZ32" s="85">
        <f t="shared" si="361"/>
        <v>0</v>
      </c>
      <c r="DA32" s="85">
        <f t="shared" si="361"/>
        <v>0.88</v>
      </c>
      <c r="DB32" s="85">
        <f t="shared" si="361"/>
        <v>0</v>
      </c>
      <c r="DC32" s="85">
        <f t="shared" si="361"/>
        <v>0</v>
      </c>
      <c r="DD32" s="85">
        <f t="shared" si="361"/>
        <v>0.86</v>
      </c>
      <c r="DE32" s="85">
        <f t="shared" si="361"/>
        <v>1.89</v>
      </c>
      <c r="DF32" s="85">
        <f t="shared" si="361"/>
        <v>0</v>
      </c>
      <c r="DG32" s="85">
        <f t="shared" si="361"/>
        <v>0</v>
      </c>
      <c r="DH32" s="85">
        <f t="shared" si="361"/>
        <v>0</v>
      </c>
      <c r="DI32" s="85">
        <f t="shared" si="361"/>
        <v>0</v>
      </c>
      <c r="DJ32" s="85">
        <f t="shared" si="361"/>
        <v>0.98</v>
      </c>
      <c r="DK32" s="85">
        <f t="shared" si="361"/>
        <v>0</v>
      </c>
      <c r="DL32" s="85">
        <f t="shared" si="361"/>
        <v>1.34</v>
      </c>
      <c r="DM32" s="85">
        <f t="shared" si="361"/>
        <v>0</v>
      </c>
      <c r="DN32" s="85">
        <f t="shared" si="361"/>
        <v>0</v>
      </c>
      <c r="DO32" s="85">
        <f t="shared" si="361"/>
        <v>0.89</v>
      </c>
      <c r="DP32" s="85">
        <f t="shared" si="361"/>
        <v>0</v>
      </c>
      <c r="DQ32" s="85">
        <f t="shared" si="361"/>
        <v>0</v>
      </c>
      <c r="DR32" s="85">
        <f t="shared" si="361"/>
        <v>0</v>
      </c>
      <c r="DS32" s="85">
        <f t="shared" si="361"/>
        <v>0</v>
      </c>
      <c r="DT32" s="85">
        <f t="shared" si="361"/>
        <v>0</v>
      </c>
      <c r="DU32" s="85">
        <f t="shared" si="361"/>
        <v>0</v>
      </c>
      <c r="DV32" s="85">
        <f t="shared" si="361"/>
        <v>0</v>
      </c>
      <c r="DW32" s="85">
        <f t="shared" si="361"/>
        <v>1.39</v>
      </c>
      <c r="DX32" s="85">
        <f t="shared" si="361"/>
        <v>0.94</v>
      </c>
      <c r="DY32" s="85">
        <f t="shared" si="361"/>
        <v>1.05</v>
      </c>
      <c r="DZ32" s="85">
        <f t="shared" ref="DZ32:GK32" si="362">DZ15</f>
        <v>1.27</v>
      </c>
      <c r="EA32" s="85">
        <f t="shared" si="362"/>
        <v>1.95</v>
      </c>
      <c r="EB32" s="85">
        <f t="shared" si="362"/>
        <v>1.24</v>
      </c>
      <c r="EC32" s="85">
        <f t="shared" si="362"/>
        <v>0.97</v>
      </c>
      <c r="ED32" s="85">
        <f t="shared" si="362"/>
        <v>0.97</v>
      </c>
      <c r="EE32" s="85">
        <f t="shared" si="362"/>
        <v>1.78</v>
      </c>
      <c r="EF32" s="85">
        <f t="shared" si="362"/>
        <v>0.91</v>
      </c>
      <c r="EG32" s="85">
        <f t="shared" si="362"/>
        <v>0</v>
      </c>
      <c r="EH32" s="85">
        <f t="shared" si="362"/>
        <v>0</v>
      </c>
      <c r="EI32" s="85">
        <f t="shared" si="362"/>
        <v>0</v>
      </c>
      <c r="EJ32" s="85">
        <f t="shared" si="362"/>
        <v>1.37</v>
      </c>
      <c r="EK32" s="85">
        <f t="shared" si="362"/>
        <v>0</v>
      </c>
      <c r="EL32" s="85">
        <f t="shared" si="362"/>
        <v>0.91</v>
      </c>
      <c r="EM32" s="85">
        <f t="shared" si="362"/>
        <v>0.9</v>
      </c>
      <c r="EN32" s="85">
        <f t="shared" si="362"/>
        <v>0</v>
      </c>
      <c r="EO32" s="85">
        <f t="shared" si="362"/>
        <v>0</v>
      </c>
      <c r="EP32" s="85">
        <f t="shared" si="362"/>
        <v>0</v>
      </c>
      <c r="EQ32" s="85">
        <f t="shared" si="362"/>
        <v>0</v>
      </c>
      <c r="ER32" s="85">
        <f t="shared" si="362"/>
        <v>0</v>
      </c>
      <c r="ES32" s="85">
        <f t="shared" si="362"/>
        <v>0</v>
      </c>
      <c r="ET32" s="85">
        <f t="shared" si="362"/>
        <v>0</v>
      </c>
      <c r="EU32" s="85">
        <f t="shared" si="362"/>
        <v>0</v>
      </c>
      <c r="EV32" s="85">
        <f t="shared" si="362"/>
        <v>0</v>
      </c>
      <c r="EW32" s="85">
        <f t="shared" si="362"/>
        <v>1.24</v>
      </c>
      <c r="EX32" s="85">
        <f t="shared" si="362"/>
        <v>1.1599999999999999</v>
      </c>
      <c r="EY32" s="85">
        <f t="shared" si="362"/>
        <v>0.89</v>
      </c>
      <c r="EZ32" s="85">
        <f t="shared" si="362"/>
        <v>3.74</v>
      </c>
      <c r="FA32" s="85">
        <f t="shared" si="362"/>
        <v>0</v>
      </c>
      <c r="FB32" s="85">
        <f t="shared" si="362"/>
        <v>0</v>
      </c>
      <c r="FC32" s="85">
        <f t="shared" si="362"/>
        <v>0</v>
      </c>
      <c r="FD32" s="85">
        <f t="shared" si="362"/>
        <v>1.42</v>
      </c>
      <c r="FE32" s="85">
        <f t="shared" si="362"/>
        <v>0</v>
      </c>
      <c r="FF32" s="85">
        <f t="shared" si="362"/>
        <v>0</v>
      </c>
      <c r="FG32" s="85">
        <f t="shared" si="362"/>
        <v>0</v>
      </c>
      <c r="FH32" s="85">
        <f t="shared" si="362"/>
        <v>0</v>
      </c>
      <c r="FI32" s="85">
        <f t="shared" si="362"/>
        <v>0</v>
      </c>
      <c r="FJ32" s="85">
        <f t="shared" si="362"/>
        <v>0.97</v>
      </c>
      <c r="FK32" s="85">
        <f t="shared" si="362"/>
        <v>0.9</v>
      </c>
      <c r="FL32" s="85">
        <f t="shared" si="362"/>
        <v>0</v>
      </c>
      <c r="FM32" s="85">
        <f t="shared" si="362"/>
        <v>0</v>
      </c>
      <c r="FN32" s="85">
        <f t="shared" si="362"/>
        <v>0</v>
      </c>
      <c r="FO32" s="85">
        <f t="shared" si="362"/>
        <v>0.85</v>
      </c>
      <c r="FP32" s="85">
        <f t="shared" si="362"/>
        <v>0</v>
      </c>
      <c r="FQ32" s="85">
        <f t="shared" si="362"/>
        <v>0</v>
      </c>
      <c r="FR32" s="85">
        <f t="shared" si="362"/>
        <v>0</v>
      </c>
      <c r="FS32" s="85">
        <f t="shared" si="362"/>
        <v>0</v>
      </c>
      <c r="FT32" s="85">
        <f t="shared" si="362"/>
        <v>0</v>
      </c>
      <c r="FU32" s="85">
        <f t="shared" si="362"/>
        <v>0</v>
      </c>
      <c r="FV32" s="85">
        <f t="shared" si="362"/>
        <v>0</v>
      </c>
      <c r="FW32" s="85">
        <f t="shared" si="362"/>
        <v>1.38</v>
      </c>
      <c r="FX32" s="85">
        <f t="shared" si="362"/>
        <v>1.19</v>
      </c>
      <c r="FY32" s="85">
        <f t="shared" si="362"/>
        <v>1.75</v>
      </c>
      <c r="FZ32" s="85">
        <f t="shared" si="362"/>
        <v>2.0499999999999998</v>
      </c>
      <c r="GA32" s="85">
        <f t="shared" si="362"/>
        <v>0.92</v>
      </c>
      <c r="GB32" s="85">
        <f t="shared" si="362"/>
        <v>0.84</v>
      </c>
      <c r="GC32" s="85">
        <f t="shared" si="362"/>
        <v>0</v>
      </c>
      <c r="GD32" s="85">
        <f t="shared" si="362"/>
        <v>0</v>
      </c>
      <c r="GE32" s="85">
        <f t="shared" si="362"/>
        <v>0.89</v>
      </c>
      <c r="GF32" s="85">
        <f t="shared" si="362"/>
        <v>0</v>
      </c>
      <c r="GG32" s="85">
        <f t="shared" si="362"/>
        <v>0</v>
      </c>
      <c r="GH32" s="85">
        <f t="shared" si="362"/>
        <v>0</v>
      </c>
      <c r="GI32" s="85">
        <f t="shared" si="362"/>
        <v>0</v>
      </c>
      <c r="GJ32" s="85">
        <f t="shared" si="362"/>
        <v>1.1299999999999999</v>
      </c>
      <c r="GK32" s="85">
        <f t="shared" si="362"/>
        <v>0</v>
      </c>
      <c r="GL32" s="85">
        <f t="shared" ref="GL32:IW32" si="363">GL15</f>
        <v>0</v>
      </c>
      <c r="GM32" s="85">
        <f t="shared" si="363"/>
        <v>0.89</v>
      </c>
      <c r="GN32" s="85">
        <f t="shared" si="363"/>
        <v>0.94</v>
      </c>
      <c r="GO32" s="85">
        <f t="shared" si="363"/>
        <v>0</v>
      </c>
      <c r="GP32" s="85">
        <f t="shared" si="363"/>
        <v>0</v>
      </c>
      <c r="GQ32" s="85">
        <f t="shared" si="363"/>
        <v>0</v>
      </c>
      <c r="GR32" s="85">
        <f t="shared" si="363"/>
        <v>0</v>
      </c>
      <c r="GS32" s="85">
        <f t="shared" si="363"/>
        <v>0</v>
      </c>
      <c r="GT32" s="85">
        <f t="shared" si="363"/>
        <v>0</v>
      </c>
      <c r="GU32" s="85">
        <f t="shared" si="363"/>
        <v>0</v>
      </c>
      <c r="GV32" s="85">
        <f t="shared" si="363"/>
        <v>0</v>
      </c>
      <c r="GW32" s="85">
        <f t="shared" si="363"/>
        <v>1.24</v>
      </c>
      <c r="GX32" s="85">
        <f t="shared" si="363"/>
        <v>0</v>
      </c>
      <c r="GY32" s="85">
        <f t="shared" si="363"/>
        <v>0</v>
      </c>
      <c r="GZ32" s="85">
        <f t="shared" si="363"/>
        <v>0</v>
      </c>
      <c r="HA32" s="85">
        <f t="shared" si="363"/>
        <v>0</v>
      </c>
      <c r="HB32" s="85">
        <f t="shared" si="363"/>
        <v>0</v>
      </c>
      <c r="HC32" s="85">
        <f t="shared" si="363"/>
        <v>0</v>
      </c>
      <c r="HD32" s="85">
        <f t="shared" si="363"/>
        <v>0</v>
      </c>
      <c r="HE32" s="85">
        <f t="shared" si="363"/>
        <v>0</v>
      </c>
      <c r="HF32" s="85">
        <f t="shared" si="363"/>
        <v>0</v>
      </c>
      <c r="HG32" s="85">
        <f t="shared" si="363"/>
        <v>0</v>
      </c>
      <c r="HH32" s="85">
        <f t="shared" si="363"/>
        <v>0</v>
      </c>
      <c r="HI32" s="85">
        <f t="shared" si="363"/>
        <v>0</v>
      </c>
      <c r="HJ32" s="85">
        <f t="shared" si="363"/>
        <v>1.59</v>
      </c>
      <c r="HK32" s="85">
        <f t="shared" si="363"/>
        <v>0.93</v>
      </c>
      <c r="HL32" s="85">
        <f t="shared" si="363"/>
        <v>2.12</v>
      </c>
      <c r="HM32" s="85">
        <f t="shared" si="363"/>
        <v>1.71</v>
      </c>
      <c r="HN32" s="85">
        <f t="shared" si="363"/>
        <v>1.27</v>
      </c>
      <c r="HO32" s="85">
        <f t="shared" si="363"/>
        <v>0</v>
      </c>
      <c r="HP32" s="85">
        <f t="shared" si="363"/>
        <v>0</v>
      </c>
      <c r="HQ32" s="85">
        <f t="shared" si="363"/>
        <v>0.91</v>
      </c>
      <c r="HR32" s="85">
        <f t="shared" si="363"/>
        <v>0</v>
      </c>
      <c r="HS32" s="85">
        <f t="shared" si="363"/>
        <v>1.35</v>
      </c>
      <c r="HT32" s="85">
        <f t="shared" si="363"/>
        <v>0</v>
      </c>
      <c r="HU32" s="85">
        <f t="shared" si="363"/>
        <v>0.91</v>
      </c>
      <c r="HV32" s="85">
        <f t="shared" si="363"/>
        <v>0</v>
      </c>
      <c r="HW32" s="85">
        <f t="shared" si="363"/>
        <v>1.43</v>
      </c>
      <c r="HX32" s="85">
        <f t="shared" si="363"/>
        <v>0.9</v>
      </c>
      <c r="HY32" s="85">
        <f t="shared" si="363"/>
        <v>0.81</v>
      </c>
      <c r="HZ32" s="85">
        <f t="shared" si="363"/>
        <v>1.02</v>
      </c>
      <c r="IA32" s="85">
        <f t="shared" si="363"/>
        <v>0.94</v>
      </c>
      <c r="IB32" s="85">
        <f t="shared" si="363"/>
        <v>0</v>
      </c>
      <c r="IC32" s="85">
        <f t="shared" si="363"/>
        <v>0</v>
      </c>
      <c r="ID32" s="85">
        <f t="shared" si="363"/>
        <v>0</v>
      </c>
      <c r="IE32" s="85">
        <f t="shared" si="363"/>
        <v>0</v>
      </c>
      <c r="IF32" s="85">
        <f t="shared" si="363"/>
        <v>0</v>
      </c>
      <c r="IG32" s="85">
        <f t="shared" si="363"/>
        <v>0</v>
      </c>
      <c r="IH32" s="85">
        <f t="shared" si="363"/>
        <v>0</v>
      </c>
      <c r="II32" s="85">
        <f t="shared" si="363"/>
        <v>1.44</v>
      </c>
      <c r="IJ32" s="85">
        <f t="shared" si="363"/>
        <v>2.2999999999999998</v>
      </c>
      <c r="IK32" s="85">
        <f t="shared" si="363"/>
        <v>0</v>
      </c>
      <c r="IL32" s="85">
        <f t="shared" si="363"/>
        <v>0</v>
      </c>
      <c r="IM32" s="85">
        <f t="shared" si="363"/>
        <v>0</v>
      </c>
      <c r="IN32" s="85">
        <f t="shared" si="363"/>
        <v>0</v>
      </c>
      <c r="IO32" s="85">
        <f t="shared" si="363"/>
        <v>0</v>
      </c>
      <c r="IP32" s="85">
        <f t="shared" si="363"/>
        <v>0</v>
      </c>
      <c r="IQ32" s="85">
        <f t="shared" si="363"/>
        <v>2.86</v>
      </c>
      <c r="IR32" s="85">
        <f t="shared" si="363"/>
        <v>0</v>
      </c>
      <c r="IS32" s="85">
        <f t="shared" si="363"/>
        <v>0</v>
      </c>
      <c r="IT32" s="85">
        <f t="shared" si="363"/>
        <v>0</v>
      </c>
      <c r="IU32" s="85">
        <f t="shared" si="363"/>
        <v>0</v>
      </c>
      <c r="IV32" s="85">
        <f t="shared" si="363"/>
        <v>0</v>
      </c>
      <c r="IW32" s="85">
        <f t="shared" si="363"/>
        <v>0.92</v>
      </c>
      <c r="IX32" s="85">
        <f t="shared" ref="IX32:LI32" si="364">IX15</f>
        <v>0.89</v>
      </c>
      <c r="IY32" s="85">
        <f t="shared" si="364"/>
        <v>0</v>
      </c>
      <c r="IZ32" s="85">
        <f t="shared" si="364"/>
        <v>0.95</v>
      </c>
      <c r="JA32" s="85">
        <f t="shared" si="364"/>
        <v>0</v>
      </c>
      <c r="JB32" s="85">
        <f t="shared" si="364"/>
        <v>0</v>
      </c>
      <c r="JC32" s="85">
        <f t="shared" si="364"/>
        <v>0</v>
      </c>
      <c r="JD32" s="85">
        <f t="shared" si="364"/>
        <v>0</v>
      </c>
      <c r="JE32" s="85">
        <f t="shared" si="364"/>
        <v>0</v>
      </c>
      <c r="JF32" s="85">
        <f t="shared" si="364"/>
        <v>0</v>
      </c>
      <c r="JG32" s="85">
        <f t="shared" si="364"/>
        <v>0</v>
      </c>
      <c r="JH32" s="85">
        <f t="shared" si="364"/>
        <v>0</v>
      </c>
      <c r="JI32" s="85">
        <f t="shared" si="364"/>
        <v>0</v>
      </c>
      <c r="JJ32" s="85">
        <f t="shared" si="364"/>
        <v>1.1499999999999999</v>
      </c>
      <c r="JK32" s="85">
        <f t="shared" si="364"/>
        <v>1.25</v>
      </c>
      <c r="JL32" s="85">
        <f t="shared" si="364"/>
        <v>1.18</v>
      </c>
      <c r="JM32" s="85">
        <f t="shared" si="364"/>
        <v>0.9</v>
      </c>
      <c r="JN32" s="85">
        <f t="shared" si="364"/>
        <v>0.95</v>
      </c>
      <c r="JO32" s="85">
        <f t="shared" si="364"/>
        <v>0.93</v>
      </c>
      <c r="JP32" s="85">
        <f t="shared" si="364"/>
        <v>0</v>
      </c>
      <c r="JQ32" s="85">
        <f t="shared" si="364"/>
        <v>0</v>
      </c>
      <c r="JR32" s="85">
        <f t="shared" si="364"/>
        <v>0</v>
      </c>
      <c r="JS32" s="85">
        <f t="shared" si="364"/>
        <v>0</v>
      </c>
      <c r="JT32" s="85">
        <f t="shared" si="364"/>
        <v>0</v>
      </c>
      <c r="JU32" s="85">
        <f t="shared" si="364"/>
        <v>0</v>
      </c>
      <c r="JV32" s="85">
        <f t="shared" si="364"/>
        <v>0.85</v>
      </c>
      <c r="JW32" s="85">
        <f t="shared" si="364"/>
        <v>1.33</v>
      </c>
      <c r="JX32" s="85">
        <f t="shared" si="364"/>
        <v>1.1399999999999999</v>
      </c>
      <c r="JY32" s="85">
        <f t="shared" si="364"/>
        <v>0.99</v>
      </c>
      <c r="JZ32" s="85">
        <f t="shared" si="364"/>
        <v>0.93</v>
      </c>
      <c r="KA32" s="85">
        <f t="shared" si="364"/>
        <v>1.02</v>
      </c>
      <c r="KB32" s="85">
        <f t="shared" si="364"/>
        <v>1.1000000000000001</v>
      </c>
      <c r="KC32" s="85">
        <f t="shared" si="364"/>
        <v>0.89</v>
      </c>
      <c r="KD32" s="85">
        <f t="shared" si="364"/>
        <v>0.99</v>
      </c>
      <c r="KE32" s="85">
        <f t="shared" si="364"/>
        <v>0.88</v>
      </c>
      <c r="KF32" s="85">
        <f t="shared" si="364"/>
        <v>1.37</v>
      </c>
      <c r="KG32" s="85">
        <f t="shared" si="364"/>
        <v>1.06</v>
      </c>
      <c r="KH32" s="85">
        <f t="shared" si="364"/>
        <v>0</v>
      </c>
      <c r="KI32" s="85">
        <f t="shared" si="364"/>
        <v>1.0900000000000001</v>
      </c>
      <c r="KJ32" s="85">
        <f t="shared" si="364"/>
        <v>2.5499999999999998</v>
      </c>
      <c r="KK32" s="85">
        <f t="shared" si="364"/>
        <v>3.22</v>
      </c>
      <c r="KL32" s="85">
        <f t="shared" si="364"/>
        <v>1.47</v>
      </c>
      <c r="KM32" s="85">
        <f t="shared" si="364"/>
        <v>1.74</v>
      </c>
      <c r="KN32" s="85">
        <f t="shared" si="364"/>
        <v>1.34</v>
      </c>
      <c r="KO32" s="85">
        <f t="shared" si="364"/>
        <v>1.85</v>
      </c>
      <c r="KP32" s="85">
        <f t="shared" si="364"/>
        <v>2.0699999999999998</v>
      </c>
      <c r="KQ32" s="85">
        <f t="shared" si="364"/>
        <v>0</v>
      </c>
      <c r="KR32" s="85">
        <f t="shared" si="364"/>
        <v>1.55</v>
      </c>
      <c r="KS32" s="85">
        <f t="shared" si="364"/>
        <v>1.5</v>
      </c>
      <c r="KT32" s="85">
        <f t="shared" si="364"/>
        <v>1.86</v>
      </c>
      <c r="KU32" s="85">
        <f t="shared" si="364"/>
        <v>1.25</v>
      </c>
      <c r="KV32" s="85">
        <f t="shared" si="364"/>
        <v>1.86</v>
      </c>
      <c r="KW32" s="85">
        <f t="shared" si="364"/>
        <v>1.27</v>
      </c>
      <c r="KX32" s="85">
        <f t="shared" si="364"/>
        <v>2.64</v>
      </c>
      <c r="KY32" s="85">
        <f t="shared" si="364"/>
        <v>2.4500000000000002</v>
      </c>
      <c r="KZ32" s="85">
        <f t="shared" si="364"/>
        <v>2.02</v>
      </c>
      <c r="LA32" s="85">
        <f t="shared" si="364"/>
        <v>2.14</v>
      </c>
      <c r="LB32" s="85">
        <f t="shared" si="364"/>
        <v>2.1</v>
      </c>
      <c r="LC32" s="85">
        <f t="shared" si="364"/>
        <v>1.96</v>
      </c>
      <c r="LD32" s="85">
        <f t="shared" si="364"/>
        <v>1</v>
      </c>
      <c r="LE32" s="85">
        <f t="shared" si="364"/>
        <v>2.09</v>
      </c>
      <c r="LF32" s="85">
        <f t="shared" si="364"/>
        <v>1.1499999999999999</v>
      </c>
      <c r="LG32" s="85">
        <f t="shared" si="364"/>
        <v>1.1200000000000001</v>
      </c>
      <c r="LH32" s="85">
        <f t="shared" si="364"/>
        <v>2.4</v>
      </c>
      <c r="LI32" s="85">
        <f t="shared" si="364"/>
        <v>0</v>
      </c>
      <c r="LJ32" s="85">
        <f t="shared" ref="LJ32:LO32" si="365">LJ15</f>
        <v>1.57</v>
      </c>
      <c r="LK32" s="85">
        <f t="shared" si="365"/>
        <v>0.95</v>
      </c>
      <c r="LL32" s="85">
        <f t="shared" si="365"/>
        <v>1.29</v>
      </c>
      <c r="LM32" s="85">
        <f t="shared" si="365"/>
        <v>1.1200000000000001</v>
      </c>
      <c r="LN32" s="85">
        <f t="shared" si="365"/>
        <v>1.1100000000000001</v>
      </c>
      <c r="LO32" s="85">
        <f t="shared" si="365"/>
        <v>1.68</v>
      </c>
    </row>
    <row r="33" spans="1:327" x14ac:dyDescent="0.2">
      <c r="A33" s="85" t="s">
        <v>24</v>
      </c>
      <c r="B33" s="85">
        <f t="shared" ref="B33:BM33" si="366">B16</f>
        <v>1.44</v>
      </c>
      <c r="C33" s="85">
        <f t="shared" si="366"/>
        <v>1.35</v>
      </c>
      <c r="D33" s="85">
        <f t="shared" si="366"/>
        <v>1.73</v>
      </c>
      <c r="E33" s="85">
        <f t="shared" si="366"/>
        <v>2.33</v>
      </c>
      <c r="F33" s="85">
        <f t="shared" si="366"/>
        <v>1.9</v>
      </c>
      <c r="G33" s="85">
        <f t="shared" si="366"/>
        <v>1.72</v>
      </c>
      <c r="H33" s="85">
        <f t="shared" si="366"/>
        <v>1.1100000000000001</v>
      </c>
      <c r="I33" s="85">
        <f t="shared" si="366"/>
        <v>2.12</v>
      </c>
      <c r="J33" s="85">
        <f t="shared" si="366"/>
        <v>0.91</v>
      </c>
      <c r="K33" s="85">
        <f t="shared" si="366"/>
        <v>2.46</v>
      </c>
      <c r="L33" s="85">
        <f t="shared" si="366"/>
        <v>1.49</v>
      </c>
      <c r="M33" s="85">
        <f t="shared" si="366"/>
        <v>1.2</v>
      </c>
      <c r="N33" s="85">
        <f t="shared" si="366"/>
        <v>0.61</v>
      </c>
      <c r="O33" s="85">
        <f t="shared" si="366"/>
        <v>1.4</v>
      </c>
      <c r="P33" s="85">
        <f t="shared" si="366"/>
        <v>1.4</v>
      </c>
      <c r="Q33" s="85">
        <f t="shared" si="366"/>
        <v>2.0299999999999998</v>
      </c>
      <c r="R33" s="85">
        <f t="shared" si="366"/>
        <v>1.77</v>
      </c>
      <c r="S33" s="85">
        <f t="shared" si="366"/>
        <v>1.52</v>
      </c>
      <c r="T33" s="85">
        <f t="shared" si="366"/>
        <v>0.61</v>
      </c>
      <c r="U33" s="85">
        <f t="shared" si="366"/>
        <v>2.09</v>
      </c>
      <c r="V33" s="85">
        <f t="shared" si="366"/>
        <v>1.95</v>
      </c>
      <c r="W33" s="85">
        <f t="shared" si="366"/>
        <v>1.65</v>
      </c>
      <c r="X33" s="85">
        <f t="shared" si="366"/>
        <v>1.84</v>
      </c>
      <c r="Y33" s="85">
        <f t="shared" si="366"/>
        <v>2.4900000000000002</v>
      </c>
      <c r="Z33" s="85">
        <f t="shared" si="366"/>
        <v>2.4500000000000002</v>
      </c>
      <c r="AA33" s="85">
        <f t="shared" si="366"/>
        <v>2.0299999999999998</v>
      </c>
      <c r="AB33" s="85">
        <f t="shared" si="366"/>
        <v>3.83</v>
      </c>
      <c r="AC33" s="85">
        <f t="shared" si="366"/>
        <v>0</v>
      </c>
      <c r="AD33" s="85">
        <f t="shared" si="366"/>
        <v>3.86</v>
      </c>
      <c r="AE33" s="85">
        <f t="shared" si="366"/>
        <v>0</v>
      </c>
      <c r="AF33" s="85">
        <f t="shared" si="366"/>
        <v>0</v>
      </c>
      <c r="AG33" s="85">
        <f t="shared" si="366"/>
        <v>0</v>
      </c>
      <c r="AH33" s="85">
        <f t="shared" si="366"/>
        <v>0</v>
      </c>
      <c r="AI33" s="85">
        <f t="shared" si="366"/>
        <v>1.93</v>
      </c>
      <c r="AJ33" s="85">
        <f t="shared" si="366"/>
        <v>2.46</v>
      </c>
      <c r="AK33" s="85">
        <f t="shared" si="366"/>
        <v>2.5</v>
      </c>
      <c r="AL33" s="85">
        <f t="shared" si="366"/>
        <v>4.01</v>
      </c>
      <c r="AM33" s="85">
        <f t="shared" si="366"/>
        <v>2.13</v>
      </c>
      <c r="AN33" s="85">
        <f t="shared" si="366"/>
        <v>0</v>
      </c>
      <c r="AO33" s="85">
        <f t="shared" si="366"/>
        <v>5.24</v>
      </c>
      <c r="AP33" s="85">
        <f t="shared" si="366"/>
        <v>0</v>
      </c>
      <c r="AQ33" s="85">
        <f t="shared" si="366"/>
        <v>0</v>
      </c>
      <c r="AR33" s="85">
        <f t="shared" si="366"/>
        <v>0</v>
      </c>
      <c r="AS33" s="85">
        <f t="shared" si="366"/>
        <v>0</v>
      </c>
      <c r="AT33" s="85">
        <f t="shared" si="366"/>
        <v>0</v>
      </c>
      <c r="AU33" s="85">
        <f t="shared" si="366"/>
        <v>0</v>
      </c>
      <c r="AV33" s="85">
        <f t="shared" si="366"/>
        <v>0</v>
      </c>
      <c r="AW33" s="85">
        <f t="shared" si="366"/>
        <v>1.9</v>
      </c>
      <c r="AX33" s="85">
        <f t="shared" si="366"/>
        <v>3.5</v>
      </c>
      <c r="AY33" s="85">
        <f t="shared" si="366"/>
        <v>3.56</v>
      </c>
      <c r="AZ33" s="85">
        <f t="shared" si="366"/>
        <v>1.22</v>
      </c>
      <c r="BA33" s="85">
        <f t="shared" si="366"/>
        <v>0</v>
      </c>
      <c r="BB33" s="85">
        <f t="shared" si="366"/>
        <v>4.2</v>
      </c>
      <c r="BC33" s="85">
        <f t="shared" si="366"/>
        <v>0</v>
      </c>
      <c r="BD33" s="85">
        <f t="shared" si="366"/>
        <v>2.35</v>
      </c>
      <c r="BE33" s="85">
        <f t="shared" si="366"/>
        <v>2.77</v>
      </c>
      <c r="BF33" s="85">
        <f t="shared" si="366"/>
        <v>0</v>
      </c>
      <c r="BG33" s="85">
        <f t="shared" si="366"/>
        <v>2.75</v>
      </c>
      <c r="BH33" s="85">
        <f t="shared" si="366"/>
        <v>0</v>
      </c>
      <c r="BI33" s="85">
        <f t="shared" si="366"/>
        <v>1.5</v>
      </c>
      <c r="BJ33" s="85">
        <f t="shared" si="366"/>
        <v>2.04</v>
      </c>
      <c r="BK33" s="85">
        <f t="shared" si="366"/>
        <v>7.5</v>
      </c>
      <c r="BL33" s="85">
        <f t="shared" si="366"/>
        <v>0</v>
      </c>
      <c r="BM33" s="85">
        <f t="shared" si="366"/>
        <v>0</v>
      </c>
      <c r="BN33" s="85">
        <f t="shared" ref="BN33:DY33" si="367">BN16</f>
        <v>1.64</v>
      </c>
      <c r="BO33" s="85">
        <f t="shared" si="367"/>
        <v>8.5399999999999991</v>
      </c>
      <c r="BP33" s="85">
        <f t="shared" si="367"/>
        <v>0</v>
      </c>
      <c r="BQ33" s="85">
        <f t="shared" si="367"/>
        <v>0</v>
      </c>
      <c r="BR33" s="85">
        <f t="shared" si="367"/>
        <v>0</v>
      </c>
      <c r="BS33" s="85">
        <f t="shared" si="367"/>
        <v>0</v>
      </c>
      <c r="BT33" s="85">
        <f t="shared" si="367"/>
        <v>0</v>
      </c>
      <c r="BU33" s="85">
        <f t="shared" si="367"/>
        <v>0</v>
      </c>
      <c r="BV33" s="85">
        <f t="shared" si="367"/>
        <v>0</v>
      </c>
      <c r="BW33" s="85">
        <f t="shared" si="367"/>
        <v>2.84</v>
      </c>
      <c r="BX33" s="85">
        <f t="shared" si="367"/>
        <v>0</v>
      </c>
      <c r="BY33" s="85">
        <f t="shared" si="367"/>
        <v>0</v>
      </c>
      <c r="BZ33" s="85">
        <f t="shared" si="367"/>
        <v>0</v>
      </c>
      <c r="CA33" s="85">
        <f t="shared" si="367"/>
        <v>0</v>
      </c>
      <c r="CB33" s="85">
        <f t="shared" si="367"/>
        <v>0</v>
      </c>
      <c r="CC33" s="85">
        <f t="shared" si="367"/>
        <v>0</v>
      </c>
      <c r="CD33" s="85">
        <f t="shared" si="367"/>
        <v>0</v>
      </c>
      <c r="CE33" s="85">
        <f t="shared" si="367"/>
        <v>0</v>
      </c>
      <c r="CF33" s="85">
        <f t="shared" si="367"/>
        <v>0</v>
      </c>
      <c r="CG33" s="85">
        <f t="shared" si="367"/>
        <v>0</v>
      </c>
      <c r="CH33" s="85">
        <f t="shared" si="367"/>
        <v>0</v>
      </c>
      <c r="CI33" s="85">
        <f t="shared" si="367"/>
        <v>0</v>
      </c>
      <c r="CJ33" s="85">
        <f t="shared" si="367"/>
        <v>0</v>
      </c>
      <c r="CK33" s="85">
        <f t="shared" si="367"/>
        <v>0</v>
      </c>
      <c r="CL33" s="85">
        <f t="shared" si="367"/>
        <v>0</v>
      </c>
      <c r="CM33" s="85">
        <f t="shared" si="367"/>
        <v>0</v>
      </c>
      <c r="CN33" s="85">
        <f t="shared" si="367"/>
        <v>0</v>
      </c>
      <c r="CO33" s="85">
        <f t="shared" si="367"/>
        <v>0</v>
      </c>
      <c r="CP33" s="85">
        <f t="shared" si="367"/>
        <v>0</v>
      </c>
      <c r="CQ33" s="85">
        <f t="shared" si="367"/>
        <v>0</v>
      </c>
      <c r="CR33" s="85">
        <f t="shared" si="367"/>
        <v>0</v>
      </c>
      <c r="CS33" s="85">
        <f t="shared" si="367"/>
        <v>0</v>
      </c>
      <c r="CT33" s="85">
        <f t="shared" si="367"/>
        <v>0</v>
      </c>
      <c r="CU33" s="85">
        <f t="shared" si="367"/>
        <v>0</v>
      </c>
      <c r="CV33" s="85">
        <f t="shared" si="367"/>
        <v>0</v>
      </c>
      <c r="CW33" s="85">
        <f t="shared" si="367"/>
        <v>1.86</v>
      </c>
      <c r="CX33" s="85">
        <f t="shared" si="367"/>
        <v>0</v>
      </c>
      <c r="CY33" s="85">
        <f t="shared" si="367"/>
        <v>0</v>
      </c>
      <c r="CZ33" s="85">
        <f t="shared" si="367"/>
        <v>0</v>
      </c>
      <c r="DA33" s="85">
        <f t="shared" si="367"/>
        <v>0.95</v>
      </c>
      <c r="DB33" s="85">
        <f t="shared" si="367"/>
        <v>0</v>
      </c>
      <c r="DC33" s="85">
        <f t="shared" si="367"/>
        <v>0</v>
      </c>
      <c r="DD33" s="85">
        <f t="shared" si="367"/>
        <v>1.35</v>
      </c>
      <c r="DE33" s="85">
        <f t="shared" si="367"/>
        <v>4.55</v>
      </c>
      <c r="DF33" s="85">
        <f t="shared" si="367"/>
        <v>0</v>
      </c>
      <c r="DG33" s="85">
        <f t="shared" si="367"/>
        <v>0</v>
      </c>
      <c r="DH33" s="85">
        <f t="shared" si="367"/>
        <v>0</v>
      </c>
      <c r="DI33" s="85">
        <f t="shared" si="367"/>
        <v>0</v>
      </c>
      <c r="DJ33" s="85">
        <f t="shared" si="367"/>
        <v>1.07</v>
      </c>
      <c r="DK33" s="85">
        <f t="shared" si="367"/>
        <v>0</v>
      </c>
      <c r="DL33" s="85">
        <f t="shared" si="367"/>
        <v>1.42</v>
      </c>
      <c r="DM33" s="85">
        <f t="shared" si="367"/>
        <v>0</v>
      </c>
      <c r="DN33" s="85">
        <f t="shared" si="367"/>
        <v>0</v>
      </c>
      <c r="DO33" s="85">
        <f t="shared" si="367"/>
        <v>1</v>
      </c>
      <c r="DP33" s="85">
        <f t="shared" si="367"/>
        <v>0</v>
      </c>
      <c r="DQ33" s="85">
        <f t="shared" si="367"/>
        <v>0</v>
      </c>
      <c r="DR33" s="85">
        <f t="shared" si="367"/>
        <v>0</v>
      </c>
      <c r="DS33" s="85">
        <f t="shared" si="367"/>
        <v>0</v>
      </c>
      <c r="DT33" s="85">
        <f t="shared" si="367"/>
        <v>0</v>
      </c>
      <c r="DU33" s="85">
        <f t="shared" si="367"/>
        <v>0</v>
      </c>
      <c r="DV33" s="85">
        <f t="shared" si="367"/>
        <v>0</v>
      </c>
      <c r="DW33" s="85">
        <f t="shared" si="367"/>
        <v>1.3</v>
      </c>
      <c r="DX33" s="85">
        <f t="shared" si="367"/>
        <v>1.44</v>
      </c>
      <c r="DY33" s="85">
        <f t="shared" si="367"/>
        <v>1.99</v>
      </c>
      <c r="DZ33" s="85">
        <f t="shared" ref="DZ33:GK33" si="368">DZ16</f>
        <v>3.55</v>
      </c>
      <c r="EA33" s="85">
        <f t="shared" si="368"/>
        <v>0.85</v>
      </c>
      <c r="EB33" s="85">
        <f t="shared" si="368"/>
        <v>1.54</v>
      </c>
      <c r="EC33" s="85">
        <f t="shared" si="368"/>
        <v>1.55</v>
      </c>
      <c r="ED33" s="85">
        <f t="shared" si="368"/>
        <v>1.5</v>
      </c>
      <c r="EE33" s="85">
        <f t="shared" si="368"/>
        <v>1.9</v>
      </c>
      <c r="EF33" s="85">
        <f t="shared" si="368"/>
        <v>1.71</v>
      </c>
      <c r="EG33" s="85">
        <f t="shared" si="368"/>
        <v>0</v>
      </c>
      <c r="EH33" s="85">
        <f t="shared" si="368"/>
        <v>0</v>
      </c>
      <c r="EI33" s="85">
        <f t="shared" si="368"/>
        <v>0</v>
      </c>
      <c r="EJ33" s="85">
        <f t="shared" si="368"/>
        <v>1.7</v>
      </c>
      <c r="EK33" s="85">
        <f t="shared" si="368"/>
        <v>0</v>
      </c>
      <c r="EL33" s="85">
        <f t="shared" si="368"/>
        <v>4.0599999999999996</v>
      </c>
      <c r="EM33" s="85">
        <f t="shared" si="368"/>
        <v>1.95</v>
      </c>
      <c r="EN33" s="85">
        <f t="shared" si="368"/>
        <v>0</v>
      </c>
      <c r="EO33" s="85">
        <f t="shared" si="368"/>
        <v>0</v>
      </c>
      <c r="EP33" s="85">
        <f t="shared" si="368"/>
        <v>0</v>
      </c>
      <c r="EQ33" s="85">
        <f t="shared" si="368"/>
        <v>0</v>
      </c>
      <c r="ER33" s="85">
        <f t="shared" si="368"/>
        <v>0</v>
      </c>
      <c r="ES33" s="85">
        <f t="shared" si="368"/>
        <v>0</v>
      </c>
      <c r="ET33" s="85">
        <f t="shared" si="368"/>
        <v>0</v>
      </c>
      <c r="EU33" s="85">
        <f t="shared" si="368"/>
        <v>0</v>
      </c>
      <c r="EV33" s="85">
        <f t="shared" si="368"/>
        <v>0</v>
      </c>
      <c r="EW33" s="85">
        <f t="shared" si="368"/>
        <v>0.97</v>
      </c>
      <c r="EX33" s="85">
        <f t="shared" si="368"/>
        <v>1.07</v>
      </c>
      <c r="EY33" s="85">
        <f t="shared" si="368"/>
        <v>1.29</v>
      </c>
      <c r="EZ33" s="85">
        <f t="shared" si="368"/>
        <v>2.39</v>
      </c>
      <c r="FA33" s="85">
        <f t="shared" si="368"/>
        <v>0</v>
      </c>
      <c r="FB33" s="85">
        <f t="shared" si="368"/>
        <v>0</v>
      </c>
      <c r="FC33" s="85">
        <f t="shared" si="368"/>
        <v>0</v>
      </c>
      <c r="FD33" s="85">
        <f t="shared" si="368"/>
        <v>1.85</v>
      </c>
      <c r="FE33" s="85">
        <f t="shared" si="368"/>
        <v>0</v>
      </c>
      <c r="FF33" s="85">
        <f t="shared" si="368"/>
        <v>0</v>
      </c>
      <c r="FG33" s="85">
        <f t="shared" si="368"/>
        <v>0</v>
      </c>
      <c r="FH33" s="85">
        <f t="shared" si="368"/>
        <v>0</v>
      </c>
      <c r="FI33" s="85">
        <f t="shared" si="368"/>
        <v>0</v>
      </c>
      <c r="FJ33" s="85">
        <f t="shared" si="368"/>
        <v>1.58</v>
      </c>
      <c r="FK33" s="85">
        <f t="shared" si="368"/>
        <v>2</v>
      </c>
      <c r="FL33" s="85">
        <f t="shared" si="368"/>
        <v>0</v>
      </c>
      <c r="FM33" s="85">
        <f t="shared" si="368"/>
        <v>0</v>
      </c>
      <c r="FN33" s="85">
        <f t="shared" si="368"/>
        <v>0</v>
      </c>
      <c r="FO33" s="85">
        <f t="shared" si="368"/>
        <v>4.5</v>
      </c>
      <c r="FP33" s="85">
        <f t="shared" si="368"/>
        <v>0</v>
      </c>
      <c r="FQ33" s="85">
        <f t="shared" si="368"/>
        <v>0</v>
      </c>
      <c r="FR33" s="85">
        <f t="shared" si="368"/>
        <v>0</v>
      </c>
      <c r="FS33" s="85">
        <f t="shared" si="368"/>
        <v>0</v>
      </c>
      <c r="FT33" s="85">
        <f t="shared" si="368"/>
        <v>0</v>
      </c>
      <c r="FU33" s="85">
        <f t="shared" si="368"/>
        <v>0</v>
      </c>
      <c r="FV33" s="85">
        <f t="shared" si="368"/>
        <v>0</v>
      </c>
      <c r="FW33" s="85">
        <f t="shared" si="368"/>
        <v>3.11</v>
      </c>
      <c r="FX33" s="85">
        <f t="shared" si="368"/>
        <v>2.7</v>
      </c>
      <c r="FY33" s="85">
        <f t="shared" si="368"/>
        <v>5.93</v>
      </c>
      <c r="FZ33" s="85">
        <f t="shared" si="368"/>
        <v>1.1499999999999999</v>
      </c>
      <c r="GA33" s="85">
        <f t="shared" si="368"/>
        <v>6</v>
      </c>
      <c r="GB33" s="85">
        <f t="shared" si="368"/>
        <v>1.51</v>
      </c>
      <c r="GC33" s="85">
        <f t="shared" si="368"/>
        <v>0</v>
      </c>
      <c r="GD33" s="85">
        <f t="shared" si="368"/>
        <v>0</v>
      </c>
      <c r="GE33" s="85">
        <f t="shared" si="368"/>
        <v>2.9</v>
      </c>
      <c r="GF33" s="85">
        <f t="shared" si="368"/>
        <v>0</v>
      </c>
      <c r="GG33" s="85">
        <f t="shared" si="368"/>
        <v>0</v>
      </c>
      <c r="GH33" s="85">
        <f t="shared" si="368"/>
        <v>0</v>
      </c>
      <c r="GI33" s="85">
        <f t="shared" si="368"/>
        <v>0</v>
      </c>
      <c r="GJ33" s="85">
        <f t="shared" si="368"/>
        <v>1.01</v>
      </c>
      <c r="GK33" s="85">
        <f t="shared" si="368"/>
        <v>0</v>
      </c>
      <c r="GL33" s="85">
        <f t="shared" ref="GL33:IW33" si="369">GL16</f>
        <v>0</v>
      </c>
      <c r="GM33" s="85">
        <f t="shared" si="369"/>
        <v>1.5</v>
      </c>
      <c r="GN33" s="85">
        <f t="shared" si="369"/>
        <v>2.2599999999999998</v>
      </c>
      <c r="GO33" s="85">
        <f t="shared" si="369"/>
        <v>0</v>
      </c>
      <c r="GP33" s="85">
        <f t="shared" si="369"/>
        <v>0</v>
      </c>
      <c r="GQ33" s="85">
        <f t="shared" si="369"/>
        <v>0</v>
      </c>
      <c r="GR33" s="85">
        <f t="shared" si="369"/>
        <v>0</v>
      </c>
      <c r="GS33" s="85">
        <f t="shared" si="369"/>
        <v>0</v>
      </c>
      <c r="GT33" s="85">
        <f t="shared" si="369"/>
        <v>0</v>
      </c>
      <c r="GU33" s="85">
        <f t="shared" si="369"/>
        <v>0</v>
      </c>
      <c r="GV33" s="85">
        <f t="shared" si="369"/>
        <v>0</v>
      </c>
      <c r="GW33" s="85">
        <f t="shared" si="369"/>
        <v>1.61</v>
      </c>
      <c r="GX33" s="85">
        <f t="shared" si="369"/>
        <v>0</v>
      </c>
      <c r="GY33" s="85">
        <f t="shared" si="369"/>
        <v>0</v>
      </c>
      <c r="GZ33" s="85">
        <f t="shared" si="369"/>
        <v>0</v>
      </c>
      <c r="HA33" s="85">
        <f t="shared" si="369"/>
        <v>0</v>
      </c>
      <c r="HB33" s="85">
        <f t="shared" si="369"/>
        <v>0</v>
      </c>
      <c r="HC33" s="85">
        <f t="shared" si="369"/>
        <v>0</v>
      </c>
      <c r="HD33" s="85">
        <f t="shared" si="369"/>
        <v>0</v>
      </c>
      <c r="HE33" s="85">
        <f t="shared" si="369"/>
        <v>0</v>
      </c>
      <c r="HF33" s="85">
        <f t="shared" si="369"/>
        <v>0</v>
      </c>
      <c r="HG33" s="85">
        <f t="shared" si="369"/>
        <v>0</v>
      </c>
      <c r="HH33" s="85">
        <f t="shared" si="369"/>
        <v>0</v>
      </c>
      <c r="HI33" s="85">
        <f t="shared" si="369"/>
        <v>0</v>
      </c>
      <c r="HJ33" s="85">
        <f t="shared" si="369"/>
        <v>1.07</v>
      </c>
      <c r="HK33" s="85">
        <f t="shared" si="369"/>
        <v>3</v>
      </c>
      <c r="HL33" s="85">
        <f t="shared" si="369"/>
        <v>1.42</v>
      </c>
      <c r="HM33" s="85">
        <f t="shared" si="369"/>
        <v>2.29</v>
      </c>
      <c r="HN33" s="85">
        <f t="shared" si="369"/>
        <v>1.92</v>
      </c>
      <c r="HO33" s="85">
        <f t="shared" si="369"/>
        <v>0</v>
      </c>
      <c r="HP33" s="85">
        <f t="shared" si="369"/>
        <v>0</v>
      </c>
      <c r="HQ33" s="85">
        <f t="shared" si="369"/>
        <v>5.21</v>
      </c>
      <c r="HR33" s="85">
        <f t="shared" si="369"/>
        <v>0</v>
      </c>
      <c r="HS33" s="85">
        <f t="shared" si="369"/>
        <v>2.23</v>
      </c>
      <c r="HT33" s="85">
        <f t="shared" si="369"/>
        <v>0</v>
      </c>
      <c r="HU33" s="85">
        <f t="shared" si="369"/>
        <v>2.59</v>
      </c>
      <c r="HV33" s="85">
        <f t="shared" si="369"/>
        <v>0</v>
      </c>
      <c r="HW33" s="85">
        <f t="shared" si="369"/>
        <v>1.38</v>
      </c>
      <c r="HX33" s="85">
        <f t="shared" si="369"/>
        <v>4.76</v>
      </c>
      <c r="HY33" s="85">
        <f t="shared" si="369"/>
        <v>1.2</v>
      </c>
      <c r="HZ33" s="85">
        <f t="shared" si="369"/>
        <v>2.84</v>
      </c>
      <c r="IA33" s="85">
        <f t="shared" si="369"/>
        <v>3</v>
      </c>
      <c r="IB33" s="85">
        <f t="shared" si="369"/>
        <v>0</v>
      </c>
      <c r="IC33" s="85">
        <f t="shared" si="369"/>
        <v>0</v>
      </c>
      <c r="ID33" s="85">
        <f t="shared" si="369"/>
        <v>0</v>
      </c>
      <c r="IE33" s="85">
        <f t="shared" si="369"/>
        <v>0</v>
      </c>
      <c r="IF33" s="85">
        <f t="shared" si="369"/>
        <v>0</v>
      </c>
      <c r="IG33" s="85">
        <f t="shared" si="369"/>
        <v>0</v>
      </c>
      <c r="IH33" s="85">
        <f t="shared" si="369"/>
        <v>0</v>
      </c>
      <c r="II33" s="85">
        <f t="shared" si="369"/>
        <v>6.5</v>
      </c>
      <c r="IJ33" s="85">
        <f t="shared" si="369"/>
        <v>0.3</v>
      </c>
      <c r="IK33" s="85">
        <f t="shared" si="369"/>
        <v>0</v>
      </c>
      <c r="IL33" s="85">
        <f t="shared" si="369"/>
        <v>0</v>
      </c>
      <c r="IM33" s="85">
        <f t="shared" si="369"/>
        <v>0</v>
      </c>
      <c r="IN33" s="85">
        <f t="shared" si="369"/>
        <v>0</v>
      </c>
      <c r="IO33" s="85">
        <f t="shared" si="369"/>
        <v>0</v>
      </c>
      <c r="IP33" s="85">
        <f t="shared" si="369"/>
        <v>0</v>
      </c>
      <c r="IQ33" s="85">
        <f t="shared" si="369"/>
        <v>1</v>
      </c>
      <c r="IR33" s="85">
        <f t="shared" si="369"/>
        <v>0</v>
      </c>
      <c r="IS33" s="85">
        <f t="shared" si="369"/>
        <v>0</v>
      </c>
      <c r="IT33" s="85">
        <f t="shared" si="369"/>
        <v>0</v>
      </c>
      <c r="IU33" s="85">
        <f t="shared" si="369"/>
        <v>0</v>
      </c>
      <c r="IV33" s="85">
        <f t="shared" si="369"/>
        <v>0</v>
      </c>
      <c r="IW33" s="85">
        <f t="shared" si="369"/>
        <v>2.37</v>
      </c>
      <c r="IX33" s="85">
        <f t="shared" ref="IX33:LI33" si="370">IX16</f>
        <v>5.34</v>
      </c>
      <c r="IY33" s="85">
        <f t="shared" si="370"/>
        <v>0</v>
      </c>
      <c r="IZ33" s="85">
        <f t="shared" si="370"/>
        <v>1.7</v>
      </c>
      <c r="JA33" s="85">
        <f t="shared" si="370"/>
        <v>0</v>
      </c>
      <c r="JB33" s="85">
        <f t="shared" si="370"/>
        <v>0</v>
      </c>
      <c r="JC33" s="85">
        <f t="shared" si="370"/>
        <v>0</v>
      </c>
      <c r="JD33" s="85">
        <f t="shared" si="370"/>
        <v>0</v>
      </c>
      <c r="JE33" s="85">
        <f t="shared" si="370"/>
        <v>0</v>
      </c>
      <c r="JF33" s="85">
        <f t="shared" si="370"/>
        <v>0</v>
      </c>
      <c r="JG33" s="85">
        <f t="shared" si="370"/>
        <v>0</v>
      </c>
      <c r="JH33" s="85">
        <f t="shared" si="370"/>
        <v>0</v>
      </c>
      <c r="JI33" s="85">
        <f t="shared" si="370"/>
        <v>0</v>
      </c>
      <c r="JJ33" s="85">
        <f t="shared" si="370"/>
        <v>1.72</v>
      </c>
      <c r="JK33" s="85">
        <f t="shared" si="370"/>
        <v>2.2599999999999998</v>
      </c>
      <c r="JL33" s="85">
        <f t="shared" si="370"/>
        <v>2.75</v>
      </c>
      <c r="JM33" s="85">
        <f t="shared" si="370"/>
        <v>2.75</v>
      </c>
      <c r="JN33" s="85">
        <f t="shared" si="370"/>
        <v>5.04</v>
      </c>
      <c r="JO33" s="85">
        <f t="shared" si="370"/>
        <v>1</v>
      </c>
      <c r="JP33" s="85">
        <f t="shared" si="370"/>
        <v>0</v>
      </c>
      <c r="JQ33" s="85">
        <f t="shared" si="370"/>
        <v>0</v>
      </c>
      <c r="JR33" s="85">
        <f t="shared" si="370"/>
        <v>0</v>
      </c>
      <c r="JS33" s="85">
        <f t="shared" si="370"/>
        <v>0</v>
      </c>
      <c r="JT33" s="85">
        <f t="shared" si="370"/>
        <v>0</v>
      </c>
      <c r="JU33" s="85">
        <f t="shared" si="370"/>
        <v>0</v>
      </c>
      <c r="JV33" s="85">
        <f t="shared" si="370"/>
        <v>1.65</v>
      </c>
      <c r="JW33" s="85">
        <f t="shared" si="370"/>
        <v>1.75</v>
      </c>
      <c r="JX33" s="85">
        <f t="shared" si="370"/>
        <v>1.59</v>
      </c>
      <c r="JY33" s="85">
        <f t="shared" si="370"/>
        <v>2.25</v>
      </c>
      <c r="JZ33" s="85">
        <f t="shared" si="370"/>
        <v>2.16</v>
      </c>
      <c r="KA33" s="85">
        <f t="shared" si="370"/>
        <v>1.69</v>
      </c>
      <c r="KB33" s="85">
        <f t="shared" si="370"/>
        <v>1.9</v>
      </c>
      <c r="KC33" s="85">
        <f t="shared" si="370"/>
        <v>1.72</v>
      </c>
      <c r="KD33" s="85">
        <f t="shared" si="370"/>
        <v>2.6</v>
      </c>
      <c r="KE33" s="85">
        <f t="shared" si="370"/>
        <v>2.54</v>
      </c>
      <c r="KF33" s="85">
        <f t="shared" si="370"/>
        <v>3.47</v>
      </c>
      <c r="KG33" s="85">
        <f t="shared" si="370"/>
        <v>1.96</v>
      </c>
      <c r="KH33" s="85">
        <f t="shared" si="370"/>
        <v>0</v>
      </c>
      <c r="KI33" s="85">
        <f t="shared" si="370"/>
        <v>1.79</v>
      </c>
      <c r="KJ33" s="85">
        <f t="shared" si="370"/>
        <v>1.23</v>
      </c>
      <c r="KK33" s="85">
        <f t="shared" si="370"/>
        <v>0.36</v>
      </c>
      <c r="KL33" s="85">
        <f t="shared" si="370"/>
        <v>1.24</v>
      </c>
      <c r="KM33" s="85">
        <f t="shared" si="370"/>
        <v>2.11</v>
      </c>
      <c r="KN33" s="85">
        <f t="shared" si="370"/>
        <v>1.49</v>
      </c>
      <c r="KO33" s="85">
        <f t="shared" si="370"/>
        <v>1.73</v>
      </c>
      <c r="KP33" s="85">
        <f t="shared" si="370"/>
        <v>1.34</v>
      </c>
      <c r="KQ33" s="85">
        <f t="shared" si="370"/>
        <v>0</v>
      </c>
      <c r="KR33" s="85">
        <f t="shared" si="370"/>
        <v>2.58</v>
      </c>
      <c r="KS33" s="85">
        <f t="shared" si="370"/>
        <v>3.16</v>
      </c>
      <c r="KT33" s="85">
        <f t="shared" si="370"/>
        <v>1.72</v>
      </c>
      <c r="KU33" s="85">
        <f t="shared" si="370"/>
        <v>2.63</v>
      </c>
      <c r="KV33" s="85">
        <f t="shared" si="370"/>
        <v>1.79</v>
      </c>
      <c r="KW33" s="85">
        <f t="shared" si="370"/>
        <v>2.54</v>
      </c>
      <c r="KX33" s="85">
        <f t="shared" si="370"/>
        <v>1.78</v>
      </c>
      <c r="KY33" s="85">
        <f t="shared" si="370"/>
        <v>0.88</v>
      </c>
      <c r="KZ33" s="85">
        <f t="shared" si="370"/>
        <v>1.51</v>
      </c>
      <c r="LA33" s="85">
        <f t="shared" si="370"/>
        <v>2.31</v>
      </c>
      <c r="LB33" s="85">
        <f t="shared" si="370"/>
        <v>2.34</v>
      </c>
      <c r="LC33" s="85">
        <f t="shared" si="370"/>
        <v>1.96</v>
      </c>
      <c r="LD33" s="85">
        <f t="shared" si="370"/>
        <v>1.26</v>
      </c>
      <c r="LE33" s="85">
        <f t="shared" si="370"/>
        <v>0.67</v>
      </c>
      <c r="LF33" s="85">
        <f t="shared" si="370"/>
        <v>2.2200000000000002</v>
      </c>
      <c r="LG33" s="85">
        <f t="shared" si="370"/>
        <v>1.93</v>
      </c>
      <c r="LH33" s="85">
        <f t="shared" si="370"/>
        <v>2.72</v>
      </c>
      <c r="LI33" s="85">
        <f t="shared" si="370"/>
        <v>0</v>
      </c>
      <c r="LJ33" s="85">
        <f t="shared" ref="LJ33:LO33" si="371">LJ16</f>
        <v>1.52</v>
      </c>
      <c r="LK33" s="85">
        <f t="shared" si="371"/>
        <v>1.88</v>
      </c>
      <c r="LL33" s="85">
        <f t="shared" si="371"/>
        <v>1.55</v>
      </c>
      <c r="LM33" s="85">
        <f t="shared" si="371"/>
        <v>2.41</v>
      </c>
      <c r="LN33" s="85">
        <f t="shared" si="371"/>
        <v>1.29</v>
      </c>
      <c r="LO33" s="85">
        <f t="shared" si="371"/>
        <v>0.98</v>
      </c>
    </row>
    <row r="34" spans="1:327" x14ac:dyDescent="0.2">
      <c r="A34" s="85" t="s">
        <v>25</v>
      </c>
      <c r="B34" s="85">
        <f t="shared" ref="B34:BM34" si="372">B17</f>
        <v>2.33</v>
      </c>
      <c r="C34" s="85">
        <f t="shared" si="372"/>
        <v>1.38</v>
      </c>
      <c r="D34" s="85">
        <f t="shared" si="372"/>
        <v>1.4</v>
      </c>
      <c r="E34" s="85">
        <f t="shared" si="372"/>
        <v>1.45</v>
      </c>
      <c r="F34" s="85">
        <f t="shared" si="372"/>
        <v>1.42</v>
      </c>
      <c r="G34" s="85">
        <f t="shared" si="372"/>
        <v>1.41</v>
      </c>
      <c r="H34" s="85">
        <f t="shared" si="372"/>
        <v>1.33</v>
      </c>
      <c r="I34" s="85">
        <f t="shared" si="372"/>
        <v>1.41</v>
      </c>
      <c r="J34" s="85">
        <f t="shared" si="372"/>
        <v>1.36</v>
      </c>
      <c r="K34" s="85">
        <f t="shared" si="372"/>
        <v>1.55</v>
      </c>
      <c r="L34" s="85">
        <f t="shared" si="372"/>
        <v>1.25</v>
      </c>
      <c r="M34" s="85">
        <f t="shared" si="372"/>
        <v>1.28</v>
      </c>
      <c r="N34" s="85">
        <f t="shared" si="372"/>
        <v>1.4</v>
      </c>
      <c r="O34" s="85">
        <f t="shared" si="372"/>
        <v>1.29</v>
      </c>
      <c r="P34" s="85">
        <f t="shared" si="372"/>
        <v>1.42</v>
      </c>
      <c r="Q34" s="85">
        <f t="shared" si="372"/>
        <v>1.47</v>
      </c>
      <c r="R34" s="85">
        <f t="shared" si="372"/>
        <v>1.38</v>
      </c>
      <c r="S34" s="85">
        <f t="shared" si="372"/>
        <v>1.38</v>
      </c>
      <c r="T34" s="85">
        <f t="shared" si="372"/>
        <v>1.52</v>
      </c>
      <c r="U34" s="85">
        <f t="shared" si="372"/>
        <v>1.18</v>
      </c>
      <c r="V34" s="85">
        <f t="shared" si="372"/>
        <v>3.7</v>
      </c>
      <c r="W34" s="85">
        <f t="shared" si="372"/>
        <v>1.64</v>
      </c>
      <c r="X34" s="85">
        <f t="shared" si="372"/>
        <v>2.58</v>
      </c>
      <c r="Y34" s="85">
        <f t="shared" si="372"/>
        <v>3.71</v>
      </c>
      <c r="Z34" s="85">
        <f t="shared" si="372"/>
        <v>4</v>
      </c>
      <c r="AA34" s="85">
        <f t="shared" si="372"/>
        <v>5</v>
      </c>
      <c r="AB34" s="85">
        <f t="shared" si="372"/>
        <v>7.36</v>
      </c>
      <c r="AC34" s="85">
        <f t="shared" si="372"/>
        <v>0</v>
      </c>
      <c r="AD34" s="85">
        <f t="shared" si="372"/>
        <v>18.86</v>
      </c>
      <c r="AE34" s="85">
        <f t="shared" si="372"/>
        <v>0</v>
      </c>
      <c r="AF34" s="85">
        <f t="shared" si="372"/>
        <v>0</v>
      </c>
      <c r="AG34" s="85">
        <f t="shared" si="372"/>
        <v>0</v>
      </c>
      <c r="AH34" s="85">
        <f t="shared" si="372"/>
        <v>0</v>
      </c>
      <c r="AI34" s="85">
        <f t="shared" si="372"/>
        <v>19.96</v>
      </c>
      <c r="AJ34" s="85">
        <f t="shared" si="372"/>
        <v>1.96</v>
      </c>
      <c r="AK34" s="85">
        <f t="shared" si="372"/>
        <v>2</v>
      </c>
      <c r="AL34" s="85">
        <f t="shared" si="372"/>
        <v>4.03</v>
      </c>
      <c r="AM34" s="85">
        <f t="shared" si="372"/>
        <v>4</v>
      </c>
      <c r="AN34" s="85">
        <f t="shared" si="372"/>
        <v>0</v>
      </c>
      <c r="AO34" s="85">
        <f t="shared" si="372"/>
        <v>7.94</v>
      </c>
      <c r="AP34" s="85">
        <f t="shared" si="372"/>
        <v>0</v>
      </c>
      <c r="AQ34" s="85">
        <f t="shared" si="372"/>
        <v>0</v>
      </c>
      <c r="AR34" s="85">
        <f t="shared" si="372"/>
        <v>0</v>
      </c>
      <c r="AS34" s="85">
        <f t="shared" si="372"/>
        <v>0</v>
      </c>
      <c r="AT34" s="85">
        <f t="shared" si="372"/>
        <v>0</v>
      </c>
      <c r="AU34" s="85">
        <f t="shared" si="372"/>
        <v>0</v>
      </c>
      <c r="AV34" s="85">
        <f t="shared" si="372"/>
        <v>0</v>
      </c>
      <c r="AW34" s="85">
        <f t="shared" si="372"/>
        <v>1.41</v>
      </c>
      <c r="AX34" s="85">
        <f t="shared" si="372"/>
        <v>2</v>
      </c>
      <c r="AY34" s="85">
        <f t="shared" si="372"/>
        <v>5.2</v>
      </c>
      <c r="AZ34" s="85">
        <f t="shared" si="372"/>
        <v>4</v>
      </c>
      <c r="BA34" s="85">
        <f t="shared" si="372"/>
        <v>0</v>
      </c>
      <c r="BB34" s="85">
        <f t="shared" si="372"/>
        <v>12</v>
      </c>
      <c r="BC34" s="85">
        <f t="shared" si="372"/>
        <v>0</v>
      </c>
      <c r="BD34" s="85">
        <f t="shared" si="372"/>
        <v>8.01</v>
      </c>
      <c r="BE34" s="85">
        <f t="shared" si="372"/>
        <v>10</v>
      </c>
      <c r="BF34" s="85">
        <f t="shared" si="372"/>
        <v>0</v>
      </c>
      <c r="BG34" s="85">
        <f t="shared" si="372"/>
        <v>18.149999999999999</v>
      </c>
      <c r="BH34" s="85">
        <f t="shared" si="372"/>
        <v>0</v>
      </c>
      <c r="BI34" s="85">
        <f t="shared" si="372"/>
        <v>20</v>
      </c>
      <c r="BJ34" s="85">
        <f t="shared" si="372"/>
        <v>2.65</v>
      </c>
      <c r="BK34" s="85">
        <f t="shared" si="372"/>
        <v>10</v>
      </c>
      <c r="BL34" s="85">
        <f t="shared" si="372"/>
        <v>0</v>
      </c>
      <c r="BM34" s="85">
        <f t="shared" si="372"/>
        <v>0</v>
      </c>
      <c r="BN34" s="85">
        <f t="shared" ref="BN34:DY34" si="373">BN17</f>
        <v>5</v>
      </c>
      <c r="BO34" s="85">
        <f t="shared" si="373"/>
        <v>10.51</v>
      </c>
      <c r="BP34" s="85">
        <f t="shared" si="373"/>
        <v>0</v>
      </c>
      <c r="BQ34" s="85">
        <f t="shared" si="373"/>
        <v>0</v>
      </c>
      <c r="BR34" s="85">
        <f t="shared" si="373"/>
        <v>0</v>
      </c>
      <c r="BS34" s="85">
        <f t="shared" si="373"/>
        <v>0</v>
      </c>
      <c r="BT34" s="85">
        <f t="shared" si="373"/>
        <v>0</v>
      </c>
      <c r="BU34" s="85">
        <f t="shared" si="373"/>
        <v>0</v>
      </c>
      <c r="BV34" s="85">
        <f t="shared" si="373"/>
        <v>0</v>
      </c>
      <c r="BW34" s="85">
        <f t="shared" si="373"/>
        <v>1.1499999999999999</v>
      </c>
      <c r="BX34" s="85">
        <f t="shared" si="373"/>
        <v>0</v>
      </c>
      <c r="BY34" s="85">
        <f t="shared" si="373"/>
        <v>0</v>
      </c>
      <c r="BZ34" s="85">
        <f t="shared" si="373"/>
        <v>0</v>
      </c>
      <c r="CA34" s="85">
        <f t="shared" si="373"/>
        <v>0</v>
      </c>
      <c r="CB34" s="85">
        <f t="shared" si="373"/>
        <v>0</v>
      </c>
      <c r="CC34" s="85">
        <f t="shared" si="373"/>
        <v>0</v>
      </c>
      <c r="CD34" s="85">
        <f t="shared" si="373"/>
        <v>0</v>
      </c>
      <c r="CE34" s="85">
        <f t="shared" si="373"/>
        <v>0</v>
      </c>
      <c r="CF34" s="85">
        <f t="shared" si="373"/>
        <v>0</v>
      </c>
      <c r="CG34" s="85">
        <f t="shared" si="373"/>
        <v>0</v>
      </c>
      <c r="CH34" s="85">
        <f t="shared" si="373"/>
        <v>0</v>
      </c>
      <c r="CI34" s="85">
        <f t="shared" si="373"/>
        <v>0</v>
      </c>
      <c r="CJ34" s="85">
        <f t="shared" si="373"/>
        <v>0</v>
      </c>
      <c r="CK34" s="85">
        <f t="shared" si="373"/>
        <v>0</v>
      </c>
      <c r="CL34" s="85">
        <f t="shared" si="373"/>
        <v>0</v>
      </c>
      <c r="CM34" s="85">
        <f t="shared" si="373"/>
        <v>0</v>
      </c>
      <c r="CN34" s="85">
        <f t="shared" si="373"/>
        <v>0</v>
      </c>
      <c r="CO34" s="85">
        <f t="shared" si="373"/>
        <v>0</v>
      </c>
      <c r="CP34" s="85">
        <f t="shared" si="373"/>
        <v>0</v>
      </c>
      <c r="CQ34" s="85">
        <f t="shared" si="373"/>
        <v>0</v>
      </c>
      <c r="CR34" s="85">
        <f t="shared" si="373"/>
        <v>0</v>
      </c>
      <c r="CS34" s="85">
        <f t="shared" si="373"/>
        <v>0</v>
      </c>
      <c r="CT34" s="85">
        <f t="shared" si="373"/>
        <v>0</v>
      </c>
      <c r="CU34" s="85">
        <f t="shared" si="373"/>
        <v>0</v>
      </c>
      <c r="CV34" s="85">
        <f t="shared" si="373"/>
        <v>0</v>
      </c>
      <c r="CW34" s="85">
        <f t="shared" si="373"/>
        <v>1.4</v>
      </c>
      <c r="CX34" s="85">
        <f t="shared" si="373"/>
        <v>0</v>
      </c>
      <c r="CY34" s="85">
        <f t="shared" si="373"/>
        <v>0</v>
      </c>
      <c r="CZ34" s="85">
        <f t="shared" si="373"/>
        <v>0</v>
      </c>
      <c r="DA34" s="85">
        <f t="shared" si="373"/>
        <v>5</v>
      </c>
      <c r="DB34" s="85">
        <f t="shared" si="373"/>
        <v>0</v>
      </c>
      <c r="DC34" s="85">
        <f t="shared" si="373"/>
        <v>0</v>
      </c>
      <c r="DD34" s="85">
        <f t="shared" si="373"/>
        <v>8</v>
      </c>
      <c r="DE34" s="85">
        <f t="shared" si="373"/>
        <v>10</v>
      </c>
      <c r="DF34" s="85">
        <f t="shared" si="373"/>
        <v>0</v>
      </c>
      <c r="DG34" s="85">
        <f t="shared" si="373"/>
        <v>0</v>
      </c>
      <c r="DH34" s="85">
        <f t="shared" si="373"/>
        <v>0</v>
      </c>
      <c r="DI34" s="85">
        <f t="shared" si="373"/>
        <v>0</v>
      </c>
      <c r="DJ34" s="85">
        <f t="shared" si="373"/>
        <v>1.19</v>
      </c>
      <c r="DK34" s="85">
        <f t="shared" si="373"/>
        <v>0</v>
      </c>
      <c r="DL34" s="85">
        <f t="shared" si="373"/>
        <v>4.1500000000000004</v>
      </c>
      <c r="DM34" s="85">
        <f t="shared" si="373"/>
        <v>0</v>
      </c>
      <c r="DN34" s="85">
        <f t="shared" si="373"/>
        <v>0</v>
      </c>
      <c r="DO34" s="85">
        <f t="shared" si="373"/>
        <v>6</v>
      </c>
      <c r="DP34" s="85">
        <f t="shared" si="373"/>
        <v>0</v>
      </c>
      <c r="DQ34" s="85">
        <f t="shared" si="373"/>
        <v>0</v>
      </c>
      <c r="DR34" s="85">
        <f t="shared" si="373"/>
        <v>0</v>
      </c>
      <c r="DS34" s="85">
        <f t="shared" si="373"/>
        <v>0</v>
      </c>
      <c r="DT34" s="85">
        <f t="shared" si="373"/>
        <v>0</v>
      </c>
      <c r="DU34" s="85">
        <f t="shared" si="373"/>
        <v>0</v>
      </c>
      <c r="DV34" s="85">
        <f t="shared" si="373"/>
        <v>0</v>
      </c>
      <c r="DW34" s="85">
        <f t="shared" si="373"/>
        <v>2.31</v>
      </c>
      <c r="DX34" s="85">
        <f t="shared" si="373"/>
        <v>3.06</v>
      </c>
      <c r="DY34" s="85">
        <f t="shared" si="373"/>
        <v>3.95</v>
      </c>
      <c r="DZ34" s="85">
        <f t="shared" ref="DZ34:GK34" si="374">DZ17</f>
        <v>6.7</v>
      </c>
      <c r="EA34" s="85">
        <f t="shared" si="374"/>
        <v>5.01</v>
      </c>
      <c r="EB34" s="85">
        <f t="shared" si="374"/>
        <v>6.31</v>
      </c>
      <c r="EC34" s="85">
        <f t="shared" si="374"/>
        <v>7.66</v>
      </c>
      <c r="ED34" s="85">
        <f t="shared" si="374"/>
        <v>8</v>
      </c>
      <c r="EE34" s="85">
        <f t="shared" si="374"/>
        <v>11.18</v>
      </c>
      <c r="EF34" s="85">
        <f t="shared" si="374"/>
        <v>12</v>
      </c>
      <c r="EG34" s="85">
        <f t="shared" si="374"/>
        <v>0</v>
      </c>
      <c r="EH34" s="85">
        <f t="shared" si="374"/>
        <v>0</v>
      </c>
      <c r="EI34" s="85">
        <f t="shared" si="374"/>
        <v>0</v>
      </c>
      <c r="EJ34" s="85">
        <f t="shared" si="374"/>
        <v>1.52</v>
      </c>
      <c r="EK34" s="85">
        <f t="shared" si="374"/>
        <v>0</v>
      </c>
      <c r="EL34" s="85">
        <f t="shared" si="374"/>
        <v>6.55</v>
      </c>
      <c r="EM34" s="85">
        <f t="shared" si="374"/>
        <v>4.01</v>
      </c>
      <c r="EN34" s="85">
        <f t="shared" si="374"/>
        <v>0</v>
      </c>
      <c r="EO34" s="85">
        <f t="shared" si="374"/>
        <v>0</v>
      </c>
      <c r="EP34" s="85">
        <f t="shared" si="374"/>
        <v>0</v>
      </c>
      <c r="EQ34" s="85">
        <f t="shared" si="374"/>
        <v>0</v>
      </c>
      <c r="ER34" s="85">
        <f t="shared" si="374"/>
        <v>0</v>
      </c>
      <c r="ES34" s="85">
        <f t="shared" si="374"/>
        <v>0</v>
      </c>
      <c r="ET34" s="85">
        <f t="shared" si="374"/>
        <v>0</v>
      </c>
      <c r="EU34" s="85">
        <f t="shared" si="374"/>
        <v>0</v>
      </c>
      <c r="EV34" s="85">
        <f t="shared" si="374"/>
        <v>0</v>
      </c>
      <c r="EW34" s="85">
        <f t="shared" si="374"/>
        <v>1.19</v>
      </c>
      <c r="EX34" s="85">
        <f t="shared" si="374"/>
        <v>2</v>
      </c>
      <c r="EY34" s="85">
        <f t="shared" si="374"/>
        <v>3</v>
      </c>
      <c r="EZ34" s="85">
        <f t="shared" si="374"/>
        <v>5.0599999999999996</v>
      </c>
      <c r="FA34" s="85">
        <f t="shared" si="374"/>
        <v>0</v>
      </c>
      <c r="FB34" s="85">
        <f t="shared" si="374"/>
        <v>0</v>
      </c>
      <c r="FC34" s="85">
        <f t="shared" si="374"/>
        <v>0</v>
      </c>
      <c r="FD34" s="85">
        <f t="shared" si="374"/>
        <v>8</v>
      </c>
      <c r="FE34" s="85">
        <f t="shared" si="374"/>
        <v>0</v>
      </c>
      <c r="FF34" s="85">
        <f t="shared" si="374"/>
        <v>0</v>
      </c>
      <c r="FG34" s="85">
        <f t="shared" si="374"/>
        <v>0</v>
      </c>
      <c r="FH34" s="85">
        <f t="shared" si="374"/>
        <v>0</v>
      </c>
      <c r="FI34" s="85">
        <f t="shared" si="374"/>
        <v>0</v>
      </c>
      <c r="FJ34" s="85">
        <f t="shared" si="374"/>
        <v>1.99</v>
      </c>
      <c r="FK34" s="85">
        <f t="shared" si="374"/>
        <v>2</v>
      </c>
      <c r="FL34" s="85">
        <f t="shared" si="374"/>
        <v>0</v>
      </c>
      <c r="FM34" s="85">
        <f t="shared" si="374"/>
        <v>0</v>
      </c>
      <c r="FN34" s="85">
        <f t="shared" si="374"/>
        <v>0</v>
      </c>
      <c r="FO34" s="85">
        <f t="shared" si="374"/>
        <v>18</v>
      </c>
      <c r="FP34" s="85">
        <f t="shared" si="374"/>
        <v>0</v>
      </c>
      <c r="FQ34" s="85">
        <f t="shared" si="374"/>
        <v>0</v>
      </c>
      <c r="FR34" s="85">
        <f t="shared" si="374"/>
        <v>0</v>
      </c>
      <c r="FS34" s="85">
        <f t="shared" si="374"/>
        <v>0</v>
      </c>
      <c r="FT34" s="85">
        <f t="shared" si="374"/>
        <v>0</v>
      </c>
      <c r="FU34" s="85">
        <f t="shared" si="374"/>
        <v>0</v>
      </c>
      <c r="FV34" s="85">
        <f t="shared" si="374"/>
        <v>0</v>
      </c>
      <c r="FW34" s="85">
        <f t="shared" si="374"/>
        <v>2.72</v>
      </c>
      <c r="FX34" s="85">
        <f t="shared" si="374"/>
        <v>3.48</v>
      </c>
      <c r="FY34" s="85">
        <f t="shared" si="374"/>
        <v>8.0299999999999994</v>
      </c>
      <c r="FZ34" s="85">
        <f t="shared" si="374"/>
        <v>4</v>
      </c>
      <c r="GA34" s="85">
        <f t="shared" si="374"/>
        <v>10</v>
      </c>
      <c r="GB34" s="85">
        <f t="shared" si="374"/>
        <v>6</v>
      </c>
      <c r="GC34" s="85">
        <f t="shared" si="374"/>
        <v>0</v>
      </c>
      <c r="GD34" s="85">
        <f t="shared" si="374"/>
        <v>0</v>
      </c>
      <c r="GE34" s="85">
        <f t="shared" si="374"/>
        <v>10</v>
      </c>
      <c r="GF34" s="85">
        <f t="shared" si="374"/>
        <v>0</v>
      </c>
      <c r="GG34" s="85">
        <f t="shared" si="374"/>
        <v>0</v>
      </c>
      <c r="GH34" s="85">
        <f t="shared" si="374"/>
        <v>0</v>
      </c>
      <c r="GI34" s="85">
        <f t="shared" si="374"/>
        <v>0</v>
      </c>
      <c r="GJ34" s="85">
        <f t="shared" si="374"/>
        <v>1.37</v>
      </c>
      <c r="GK34" s="85">
        <f t="shared" si="374"/>
        <v>0</v>
      </c>
      <c r="GL34" s="85">
        <f t="shared" ref="GL34:IW34" si="375">GL17</f>
        <v>0</v>
      </c>
      <c r="GM34" s="85">
        <f t="shared" si="375"/>
        <v>4</v>
      </c>
      <c r="GN34" s="85">
        <f t="shared" si="375"/>
        <v>5</v>
      </c>
      <c r="GO34" s="85">
        <f t="shared" si="375"/>
        <v>0</v>
      </c>
      <c r="GP34" s="85">
        <f t="shared" si="375"/>
        <v>0</v>
      </c>
      <c r="GQ34" s="85">
        <f t="shared" si="375"/>
        <v>0</v>
      </c>
      <c r="GR34" s="85">
        <f t="shared" si="375"/>
        <v>0</v>
      </c>
      <c r="GS34" s="85">
        <f t="shared" si="375"/>
        <v>0</v>
      </c>
      <c r="GT34" s="85">
        <f t="shared" si="375"/>
        <v>0</v>
      </c>
      <c r="GU34" s="85">
        <f t="shared" si="375"/>
        <v>0</v>
      </c>
      <c r="GV34" s="85">
        <f t="shared" si="375"/>
        <v>0</v>
      </c>
      <c r="GW34" s="85">
        <f t="shared" si="375"/>
        <v>1.95</v>
      </c>
      <c r="GX34" s="85">
        <f t="shared" si="375"/>
        <v>0</v>
      </c>
      <c r="GY34" s="85">
        <f t="shared" si="375"/>
        <v>0</v>
      </c>
      <c r="GZ34" s="85">
        <f t="shared" si="375"/>
        <v>0</v>
      </c>
      <c r="HA34" s="85">
        <f t="shared" si="375"/>
        <v>0</v>
      </c>
      <c r="HB34" s="85">
        <f t="shared" si="375"/>
        <v>0</v>
      </c>
      <c r="HC34" s="85">
        <f t="shared" si="375"/>
        <v>0</v>
      </c>
      <c r="HD34" s="85">
        <f t="shared" si="375"/>
        <v>0</v>
      </c>
      <c r="HE34" s="85">
        <f t="shared" si="375"/>
        <v>0</v>
      </c>
      <c r="HF34" s="85">
        <f t="shared" si="375"/>
        <v>0</v>
      </c>
      <c r="HG34" s="85">
        <f t="shared" si="375"/>
        <v>0</v>
      </c>
      <c r="HH34" s="85">
        <f t="shared" si="375"/>
        <v>0</v>
      </c>
      <c r="HI34" s="85">
        <f t="shared" si="375"/>
        <v>0</v>
      </c>
      <c r="HJ34" s="85">
        <f t="shared" si="375"/>
        <v>1.1599999999999999</v>
      </c>
      <c r="HK34" s="85">
        <f t="shared" si="375"/>
        <v>6</v>
      </c>
      <c r="HL34" s="85">
        <f t="shared" si="375"/>
        <v>3.26</v>
      </c>
      <c r="HM34" s="85">
        <f t="shared" si="375"/>
        <v>5.0599999999999996</v>
      </c>
      <c r="HN34" s="85">
        <f t="shared" si="375"/>
        <v>5.43</v>
      </c>
      <c r="HO34" s="85">
        <f t="shared" si="375"/>
        <v>0</v>
      </c>
      <c r="HP34" s="85">
        <f t="shared" si="375"/>
        <v>0</v>
      </c>
      <c r="HQ34" s="85">
        <f t="shared" si="375"/>
        <v>20.420000000000002</v>
      </c>
      <c r="HR34" s="85">
        <f t="shared" si="375"/>
        <v>0</v>
      </c>
      <c r="HS34" s="85">
        <f t="shared" si="375"/>
        <v>12</v>
      </c>
      <c r="HT34" s="85">
        <f t="shared" si="375"/>
        <v>0</v>
      </c>
      <c r="HU34" s="85">
        <f t="shared" si="375"/>
        <v>18</v>
      </c>
      <c r="HV34" s="85">
        <f t="shared" si="375"/>
        <v>0</v>
      </c>
      <c r="HW34" s="85">
        <f t="shared" si="375"/>
        <v>1.21</v>
      </c>
      <c r="HX34" s="85">
        <f t="shared" si="375"/>
        <v>4</v>
      </c>
      <c r="HY34" s="85">
        <f t="shared" si="375"/>
        <v>6</v>
      </c>
      <c r="HZ34" s="85">
        <f t="shared" si="375"/>
        <v>5.65</v>
      </c>
      <c r="IA34" s="85">
        <f t="shared" si="375"/>
        <v>15</v>
      </c>
      <c r="IB34" s="85">
        <f t="shared" si="375"/>
        <v>0</v>
      </c>
      <c r="IC34" s="85">
        <f t="shared" si="375"/>
        <v>0</v>
      </c>
      <c r="ID34" s="85">
        <f t="shared" si="375"/>
        <v>0</v>
      </c>
      <c r="IE34" s="85">
        <f t="shared" si="375"/>
        <v>0</v>
      </c>
      <c r="IF34" s="85">
        <f t="shared" si="375"/>
        <v>0</v>
      </c>
      <c r="IG34" s="85">
        <f t="shared" si="375"/>
        <v>0</v>
      </c>
      <c r="IH34" s="85">
        <f t="shared" si="375"/>
        <v>0</v>
      </c>
      <c r="II34" s="85">
        <f t="shared" si="375"/>
        <v>40</v>
      </c>
      <c r="IJ34" s="85">
        <f t="shared" si="375"/>
        <v>1</v>
      </c>
      <c r="IK34" s="85">
        <f t="shared" si="375"/>
        <v>0</v>
      </c>
      <c r="IL34" s="85">
        <f t="shared" si="375"/>
        <v>0</v>
      </c>
      <c r="IM34" s="85">
        <f t="shared" si="375"/>
        <v>0</v>
      </c>
      <c r="IN34" s="85">
        <f t="shared" si="375"/>
        <v>0</v>
      </c>
      <c r="IO34" s="85">
        <f t="shared" si="375"/>
        <v>0</v>
      </c>
      <c r="IP34" s="85">
        <f t="shared" si="375"/>
        <v>0</v>
      </c>
      <c r="IQ34" s="85">
        <f t="shared" si="375"/>
        <v>8</v>
      </c>
      <c r="IR34" s="85">
        <f t="shared" si="375"/>
        <v>0</v>
      </c>
      <c r="IS34" s="85">
        <f t="shared" si="375"/>
        <v>0</v>
      </c>
      <c r="IT34" s="85">
        <f t="shared" si="375"/>
        <v>0</v>
      </c>
      <c r="IU34" s="85">
        <f t="shared" si="375"/>
        <v>0</v>
      </c>
      <c r="IV34" s="85">
        <f t="shared" si="375"/>
        <v>0</v>
      </c>
      <c r="IW34" s="85">
        <f t="shared" si="375"/>
        <v>1.74</v>
      </c>
      <c r="IX34" s="85">
        <f t="shared" ref="IX34:LI34" si="376">IX17</f>
        <v>6.19</v>
      </c>
      <c r="IY34" s="85">
        <f t="shared" si="376"/>
        <v>0</v>
      </c>
      <c r="IZ34" s="85">
        <f t="shared" si="376"/>
        <v>3.99</v>
      </c>
      <c r="JA34" s="85">
        <f t="shared" si="376"/>
        <v>0</v>
      </c>
      <c r="JB34" s="85">
        <f t="shared" si="376"/>
        <v>0</v>
      </c>
      <c r="JC34" s="85">
        <f t="shared" si="376"/>
        <v>0</v>
      </c>
      <c r="JD34" s="85">
        <f t="shared" si="376"/>
        <v>0</v>
      </c>
      <c r="JE34" s="85">
        <f t="shared" si="376"/>
        <v>0</v>
      </c>
      <c r="JF34" s="85">
        <f t="shared" si="376"/>
        <v>0</v>
      </c>
      <c r="JG34" s="85">
        <f t="shared" si="376"/>
        <v>0</v>
      </c>
      <c r="JH34" s="85">
        <f t="shared" si="376"/>
        <v>0</v>
      </c>
      <c r="JI34" s="85">
        <f t="shared" si="376"/>
        <v>0</v>
      </c>
      <c r="JJ34" s="85">
        <f t="shared" si="376"/>
        <v>1.67</v>
      </c>
      <c r="JK34" s="85">
        <f t="shared" si="376"/>
        <v>2.65</v>
      </c>
      <c r="JL34" s="85">
        <f t="shared" si="376"/>
        <v>3.99</v>
      </c>
      <c r="JM34" s="85">
        <f t="shared" si="376"/>
        <v>6.65</v>
      </c>
      <c r="JN34" s="85">
        <f t="shared" si="376"/>
        <v>5</v>
      </c>
      <c r="JO34" s="85">
        <f t="shared" si="376"/>
        <v>6</v>
      </c>
      <c r="JP34" s="85">
        <f t="shared" si="376"/>
        <v>0</v>
      </c>
      <c r="JQ34" s="85">
        <f t="shared" si="376"/>
        <v>0</v>
      </c>
      <c r="JR34" s="85">
        <f t="shared" si="376"/>
        <v>0</v>
      </c>
      <c r="JS34" s="85">
        <f t="shared" si="376"/>
        <v>0</v>
      </c>
      <c r="JT34" s="85">
        <f t="shared" si="376"/>
        <v>0</v>
      </c>
      <c r="JU34" s="85">
        <f t="shared" si="376"/>
        <v>0</v>
      </c>
      <c r="JV34" s="85">
        <f t="shared" si="376"/>
        <v>27.5</v>
      </c>
      <c r="JW34" s="85">
        <f t="shared" si="376"/>
        <v>1.96</v>
      </c>
      <c r="JX34" s="85">
        <f t="shared" si="376"/>
        <v>2.63</v>
      </c>
      <c r="JY34" s="85">
        <f t="shared" si="376"/>
        <v>4.3099999999999996</v>
      </c>
      <c r="JZ34" s="85">
        <f t="shared" si="376"/>
        <v>4</v>
      </c>
      <c r="KA34" s="85">
        <f t="shared" si="376"/>
        <v>6.03</v>
      </c>
      <c r="KB34" s="85">
        <f t="shared" si="376"/>
        <v>7.46</v>
      </c>
      <c r="KC34" s="85">
        <f t="shared" si="376"/>
        <v>7</v>
      </c>
      <c r="KD34" s="85">
        <f t="shared" si="376"/>
        <v>10.43</v>
      </c>
      <c r="KE34" s="85">
        <f t="shared" si="376"/>
        <v>14.36</v>
      </c>
      <c r="KF34" s="85">
        <f t="shared" si="376"/>
        <v>16.440000000000001</v>
      </c>
      <c r="KG34" s="85">
        <f t="shared" si="376"/>
        <v>21.5</v>
      </c>
      <c r="KH34" s="85">
        <f t="shared" si="376"/>
        <v>0</v>
      </c>
      <c r="KI34" s="85">
        <f t="shared" si="376"/>
        <v>24.66</v>
      </c>
      <c r="KJ34" s="85">
        <f t="shared" si="376"/>
        <v>3.74</v>
      </c>
      <c r="KK34" s="85">
        <f t="shared" si="376"/>
        <v>7.16</v>
      </c>
      <c r="KL34" s="85">
        <f t="shared" si="376"/>
        <v>1.79</v>
      </c>
      <c r="KM34" s="85">
        <f t="shared" si="376"/>
        <v>5.57</v>
      </c>
      <c r="KN34" s="85">
        <f t="shared" si="376"/>
        <v>2</v>
      </c>
      <c r="KO34" s="85">
        <f t="shared" si="376"/>
        <v>5.23</v>
      </c>
      <c r="KP34" s="85">
        <f t="shared" si="376"/>
        <v>1.53</v>
      </c>
      <c r="KQ34" s="85">
        <f t="shared" si="376"/>
        <v>0</v>
      </c>
      <c r="KR34" s="85">
        <f t="shared" si="376"/>
        <v>1.24</v>
      </c>
      <c r="KS34" s="85">
        <f t="shared" si="376"/>
        <v>5.65</v>
      </c>
      <c r="KT34" s="85">
        <f t="shared" si="376"/>
        <v>1.48</v>
      </c>
      <c r="KU34" s="85">
        <f t="shared" si="376"/>
        <v>3.85</v>
      </c>
      <c r="KV34" s="85">
        <f t="shared" si="376"/>
        <v>2.0099999999999998</v>
      </c>
      <c r="KW34" s="85">
        <f t="shared" si="376"/>
        <v>6.39</v>
      </c>
      <c r="KX34" s="85">
        <f t="shared" si="376"/>
        <v>3.43</v>
      </c>
      <c r="KY34" s="85">
        <f t="shared" si="376"/>
        <v>12.17</v>
      </c>
      <c r="KZ34" s="85">
        <f t="shared" si="376"/>
        <v>1.52</v>
      </c>
      <c r="LA34" s="85">
        <f t="shared" si="376"/>
        <v>1.55</v>
      </c>
      <c r="LB34" s="85">
        <f t="shared" si="376"/>
        <v>1.33</v>
      </c>
      <c r="LC34" s="85">
        <f t="shared" si="376"/>
        <v>1.04</v>
      </c>
      <c r="LD34" s="85">
        <f t="shared" si="376"/>
        <v>2.83</v>
      </c>
      <c r="LE34" s="85">
        <f t="shared" si="376"/>
        <v>2.6</v>
      </c>
      <c r="LF34" s="85">
        <f t="shared" si="376"/>
        <v>3.42</v>
      </c>
      <c r="LG34" s="85">
        <f t="shared" si="376"/>
        <v>1.1299999999999999</v>
      </c>
      <c r="LH34" s="85">
        <f t="shared" si="376"/>
        <v>1.03</v>
      </c>
      <c r="LI34" s="85">
        <f t="shared" si="376"/>
        <v>0</v>
      </c>
      <c r="LJ34" s="85">
        <f t="shared" ref="LJ34:LO34" si="377">LJ17</f>
        <v>6.5</v>
      </c>
      <c r="LK34" s="85">
        <f t="shared" si="377"/>
        <v>1.0900000000000001</v>
      </c>
      <c r="LL34" s="85">
        <f t="shared" si="377"/>
        <v>1.3</v>
      </c>
      <c r="LM34" s="85">
        <f t="shared" si="377"/>
        <v>1.34</v>
      </c>
      <c r="LN34" s="85">
        <f t="shared" si="377"/>
        <v>1.42</v>
      </c>
      <c r="LO34" s="85">
        <f t="shared" si="377"/>
        <v>12.07</v>
      </c>
    </row>
    <row r="35" spans="1:327" x14ac:dyDescent="0.2">
      <c r="A35" s="85" t="s">
        <v>48</v>
      </c>
      <c r="B35" s="85">
        <f t="shared" ref="B35:BM35" si="378">B18</f>
        <v>18221560</v>
      </c>
      <c r="C35" s="85">
        <f t="shared" si="378"/>
        <v>12122960</v>
      </c>
      <c r="D35" s="85">
        <f t="shared" si="378"/>
        <v>8992460</v>
      </c>
      <c r="E35" s="85">
        <f t="shared" si="378"/>
        <v>1801674</v>
      </c>
      <c r="F35" s="85">
        <f t="shared" si="378"/>
        <v>4293669</v>
      </c>
      <c r="G35" s="85">
        <f t="shared" si="378"/>
        <v>4063719</v>
      </c>
      <c r="H35" s="85">
        <f t="shared" si="378"/>
        <v>2186242</v>
      </c>
      <c r="I35" s="85">
        <f t="shared" si="378"/>
        <v>482633</v>
      </c>
      <c r="J35" s="85">
        <f t="shared" si="378"/>
        <v>6547348</v>
      </c>
      <c r="K35" s="85">
        <f t="shared" si="378"/>
        <v>519230</v>
      </c>
      <c r="L35" s="85">
        <f t="shared" si="378"/>
        <v>1431975</v>
      </c>
      <c r="M35" s="85">
        <f t="shared" si="378"/>
        <v>3469540</v>
      </c>
      <c r="N35" s="85">
        <f t="shared" si="378"/>
        <v>3415232</v>
      </c>
      <c r="O35" s="85">
        <f t="shared" si="378"/>
        <v>90630</v>
      </c>
      <c r="P35" s="85">
        <f t="shared" si="378"/>
        <v>3762745</v>
      </c>
      <c r="Q35" s="85">
        <f t="shared" si="378"/>
        <v>317786</v>
      </c>
      <c r="R35" s="85">
        <f t="shared" si="378"/>
        <v>1454212</v>
      </c>
      <c r="S35" s="85">
        <f t="shared" si="378"/>
        <v>1789553</v>
      </c>
      <c r="T35" s="85">
        <f t="shared" si="378"/>
        <v>1057962</v>
      </c>
      <c r="U35" s="85">
        <f t="shared" si="378"/>
        <v>88519</v>
      </c>
      <c r="V35" s="85">
        <f t="shared" si="378"/>
        <v>3932425</v>
      </c>
      <c r="W35" s="85">
        <f t="shared" si="378"/>
        <v>424688</v>
      </c>
      <c r="X35" s="85">
        <f t="shared" si="378"/>
        <v>56898</v>
      </c>
      <c r="Y35" s="85">
        <f t="shared" si="378"/>
        <v>105007</v>
      </c>
      <c r="Z35" s="85">
        <f t="shared" si="378"/>
        <v>3844</v>
      </c>
      <c r="AA35" s="85">
        <f t="shared" si="378"/>
        <v>30565</v>
      </c>
      <c r="AB35" s="85">
        <f t="shared" si="378"/>
        <v>20897</v>
      </c>
      <c r="AC35" s="85">
        <f t="shared" si="378"/>
        <v>0</v>
      </c>
      <c r="AD35" s="85">
        <f t="shared" si="378"/>
        <v>18525</v>
      </c>
      <c r="AE35" s="85">
        <f t="shared" si="378"/>
        <v>0</v>
      </c>
      <c r="AF35" s="85">
        <f t="shared" si="378"/>
        <v>0</v>
      </c>
      <c r="AG35" s="85">
        <f t="shared" si="378"/>
        <v>0</v>
      </c>
      <c r="AH35" s="85">
        <f t="shared" si="378"/>
        <v>0</v>
      </c>
      <c r="AI35" s="85">
        <f t="shared" si="378"/>
        <v>1070</v>
      </c>
      <c r="AJ35" s="85">
        <f t="shared" si="378"/>
        <v>647462</v>
      </c>
      <c r="AK35" s="85">
        <f t="shared" si="378"/>
        <v>5183</v>
      </c>
      <c r="AL35" s="85">
        <f t="shared" si="378"/>
        <v>110718</v>
      </c>
      <c r="AM35" s="85">
        <f t="shared" si="378"/>
        <v>4530</v>
      </c>
      <c r="AN35" s="85">
        <f t="shared" si="378"/>
        <v>0</v>
      </c>
      <c r="AO35" s="85">
        <f t="shared" si="378"/>
        <v>42873</v>
      </c>
      <c r="AP35" s="85">
        <f t="shared" si="378"/>
        <v>0</v>
      </c>
      <c r="AQ35" s="85">
        <f t="shared" si="378"/>
        <v>0</v>
      </c>
      <c r="AR35" s="85">
        <f t="shared" si="378"/>
        <v>0</v>
      </c>
      <c r="AS35" s="85">
        <f t="shared" si="378"/>
        <v>0</v>
      </c>
      <c r="AT35" s="85">
        <f t="shared" si="378"/>
        <v>0</v>
      </c>
      <c r="AU35" s="85">
        <f t="shared" si="378"/>
        <v>0</v>
      </c>
      <c r="AV35" s="85">
        <f t="shared" si="378"/>
        <v>0</v>
      </c>
      <c r="AW35" s="85">
        <f t="shared" si="378"/>
        <v>56986</v>
      </c>
      <c r="AX35" s="85">
        <f t="shared" si="378"/>
        <v>12692</v>
      </c>
      <c r="AY35" s="85">
        <f t="shared" si="378"/>
        <v>9771</v>
      </c>
      <c r="AZ35" s="85">
        <f t="shared" si="378"/>
        <v>12009</v>
      </c>
      <c r="BA35" s="85">
        <f t="shared" si="378"/>
        <v>0</v>
      </c>
      <c r="BB35" s="85">
        <f t="shared" si="378"/>
        <v>1083</v>
      </c>
      <c r="BC35" s="85">
        <f t="shared" si="378"/>
        <v>0</v>
      </c>
      <c r="BD35" s="85">
        <f t="shared" si="378"/>
        <v>16011</v>
      </c>
      <c r="BE35" s="85">
        <f t="shared" si="378"/>
        <v>22758</v>
      </c>
      <c r="BF35" s="85">
        <f t="shared" si="378"/>
        <v>0</v>
      </c>
      <c r="BG35" s="85">
        <f t="shared" si="378"/>
        <v>35833</v>
      </c>
      <c r="BH35" s="85">
        <f t="shared" si="378"/>
        <v>0</v>
      </c>
      <c r="BI35" s="85">
        <f t="shared" si="378"/>
        <v>7280</v>
      </c>
      <c r="BJ35" s="85">
        <f t="shared" si="378"/>
        <v>25773</v>
      </c>
      <c r="BK35" s="85">
        <f t="shared" si="378"/>
        <v>4530</v>
      </c>
      <c r="BL35" s="85">
        <f t="shared" si="378"/>
        <v>0</v>
      </c>
      <c r="BM35" s="85">
        <f t="shared" si="378"/>
        <v>0</v>
      </c>
      <c r="BN35" s="85">
        <f t="shared" ref="BN35:DY35" si="379">BN18</f>
        <v>3066</v>
      </c>
      <c r="BO35" s="85">
        <f t="shared" si="379"/>
        <v>8029</v>
      </c>
      <c r="BP35" s="85">
        <f t="shared" si="379"/>
        <v>0</v>
      </c>
      <c r="BQ35" s="85">
        <f t="shared" si="379"/>
        <v>0</v>
      </c>
      <c r="BR35" s="85">
        <f t="shared" si="379"/>
        <v>0</v>
      </c>
      <c r="BS35" s="85">
        <f t="shared" si="379"/>
        <v>0</v>
      </c>
      <c r="BT35" s="85">
        <f t="shared" si="379"/>
        <v>0</v>
      </c>
      <c r="BU35" s="85">
        <f t="shared" si="379"/>
        <v>0</v>
      </c>
      <c r="BV35" s="85">
        <f t="shared" si="379"/>
        <v>0</v>
      </c>
      <c r="BW35" s="85">
        <f t="shared" si="379"/>
        <v>48282</v>
      </c>
      <c r="BX35" s="85">
        <f t="shared" si="379"/>
        <v>0</v>
      </c>
      <c r="BY35" s="85">
        <f t="shared" si="379"/>
        <v>0</v>
      </c>
      <c r="BZ35" s="85">
        <f t="shared" si="379"/>
        <v>0</v>
      </c>
      <c r="CA35" s="85">
        <f t="shared" si="379"/>
        <v>0</v>
      </c>
      <c r="CB35" s="85">
        <f t="shared" si="379"/>
        <v>0</v>
      </c>
      <c r="CC35" s="85">
        <f t="shared" si="379"/>
        <v>0</v>
      </c>
      <c r="CD35" s="85">
        <f t="shared" si="379"/>
        <v>0</v>
      </c>
      <c r="CE35" s="85">
        <f t="shared" si="379"/>
        <v>0</v>
      </c>
      <c r="CF35" s="85">
        <f t="shared" si="379"/>
        <v>0</v>
      </c>
      <c r="CG35" s="85">
        <f t="shared" si="379"/>
        <v>0</v>
      </c>
      <c r="CH35" s="85">
        <f t="shared" si="379"/>
        <v>0</v>
      </c>
      <c r="CI35" s="85">
        <f t="shared" si="379"/>
        <v>0</v>
      </c>
      <c r="CJ35" s="85">
        <f t="shared" si="379"/>
        <v>0</v>
      </c>
      <c r="CK35" s="85">
        <f t="shared" si="379"/>
        <v>0</v>
      </c>
      <c r="CL35" s="85">
        <f t="shared" si="379"/>
        <v>0</v>
      </c>
      <c r="CM35" s="85">
        <f t="shared" si="379"/>
        <v>0</v>
      </c>
      <c r="CN35" s="85">
        <f t="shared" si="379"/>
        <v>0</v>
      </c>
      <c r="CO35" s="85">
        <f t="shared" si="379"/>
        <v>0</v>
      </c>
      <c r="CP35" s="85">
        <f t="shared" si="379"/>
        <v>0</v>
      </c>
      <c r="CQ35" s="85">
        <f t="shared" si="379"/>
        <v>0</v>
      </c>
      <c r="CR35" s="85">
        <f t="shared" si="379"/>
        <v>0</v>
      </c>
      <c r="CS35" s="85">
        <f t="shared" si="379"/>
        <v>0</v>
      </c>
      <c r="CT35" s="85">
        <f t="shared" si="379"/>
        <v>0</v>
      </c>
      <c r="CU35" s="85">
        <f t="shared" si="379"/>
        <v>0</v>
      </c>
      <c r="CV35" s="85">
        <f t="shared" si="379"/>
        <v>0</v>
      </c>
      <c r="CW35" s="85">
        <f t="shared" si="379"/>
        <v>30905</v>
      </c>
      <c r="CX35" s="85">
        <f t="shared" si="379"/>
        <v>0</v>
      </c>
      <c r="CY35" s="85">
        <f t="shared" si="379"/>
        <v>0</v>
      </c>
      <c r="CZ35" s="85">
        <f t="shared" si="379"/>
        <v>0</v>
      </c>
      <c r="DA35" s="85">
        <f t="shared" si="379"/>
        <v>11246</v>
      </c>
      <c r="DB35" s="85">
        <f t="shared" si="379"/>
        <v>0</v>
      </c>
      <c r="DC35" s="85">
        <f t="shared" si="379"/>
        <v>0</v>
      </c>
      <c r="DD35" s="85">
        <f t="shared" si="379"/>
        <v>2892</v>
      </c>
      <c r="DE35" s="85">
        <f t="shared" si="379"/>
        <v>11276</v>
      </c>
      <c r="DF35" s="85">
        <f t="shared" si="379"/>
        <v>0</v>
      </c>
      <c r="DG35" s="85">
        <f t="shared" si="379"/>
        <v>0</v>
      </c>
      <c r="DH35" s="85">
        <f t="shared" si="379"/>
        <v>0</v>
      </c>
      <c r="DI35" s="85">
        <f t="shared" si="379"/>
        <v>0</v>
      </c>
      <c r="DJ35" s="85">
        <f t="shared" si="379"/>
        <v>35562</v>
      </c>
      <c r="DK35" s="85">
        <f t="shared" si="379"/>
        <v>0</v>
      </c>
      <c r="DL35" s="85">
        <f t="shared" si="379"/>
        <v>42942</v>
      </c>
      <c r="DM35" s="85">
        <f t="shared" si="379"/>
        <v>0</v>
      </c>
      <c r="DN35" s="85">
        <f t="shared" si="379"/>
        <v>0</v>
      </c>
      <c r="DO35" s="85">
        <f t="shared" si="379"/>
        <v>13222</v>
      </c>
      <c r="DP35" s="85">
        <f t="shared" si="379"/>
        <v>0</v>
      </c>
      <c r="DQ35" s="85">
        <f t="shared" si="379"/>
        <v>0</v>
      </c>
      <c r="DR35" s="85">
        <f t="shared" si="379"/>
        <v>0</v>
      </c>
      <c r="DS35" s="85">
        <f t="shared" si="379"/>
        <v>0</v>
      </c>
      <c r="DT35" s="85">
        <f t="shared" si="379"/>
        <v>0</v>
      </c>
      <c r="DU35" s="85">
        <f t="shared" si="379"/>
        <v>0</v>
      </c>
      <c r="DV35" s="85">
        <f t="shared" si="379"/>
        <v>0</v>
      </c>
      <c r="DW35" s="85">
        <f t="shared" si="379"/>
        <v>133352</v>
      </c>
      <c r="DX35" s="85">
        <f t="shared" si="379"/>
        <v>17064</v>
      </c>
      <c r="DY35" s="85">
        <f t="shared" si="379"/>
        <v>4002</v>
      </c>
      <c r="DZ35" s="85">
        <f t="shared" ref="DZ35:GK35" si="380">DZ18</f>
        <v>16431</v>
      </c>
      <c r="EA35" s="85">
        <f t="shared" si="380"/>
        <v>28996</v>
      </c>
      <c r="EB35" s="85">
        <f t="shared" si="380"/>
        <v>80795</v>
      </c>
      <c r="EC35" s="85">
        <f t="shared" si="380"/>
        <v>44759</v>
      </c>
      <c r="ED35" s="85">
        <f t="shared" si="380"/>
        <v>2838</v>
      </c>
      <c r="EE35" s="85">
        <f t="shared" si="380"/>
        <v>69223</v>
      </c>
      <c r="EF35" s="85">
        <f t="shared" si="380"/>
        <v>19595</v>
      </c>
      <c r="EG35" s="85">
        <f t="shared" si="380"/>
        <v>0</v>
      </c>
      <c r="EH35" s="85">
        <f t="shared" si="380"/>
        <v>0</v>
      </c>
      <c r="EI35" s="85">
        <f t="shared" si="380"/>
        <v>0</v>
      </c>
      <c r="EJ35" s="85">
        <f t="shared" si="380"/>
        <v>133102</v>
      </c>
      <c r="EK35" s="85">
        <f t="shared" si="380"/>
        <v>0</v>
      </c>
      <c r="EL35" s="85">
        <f t="shared" si="380"/>
        <v>19674</v>
      </c>
      <c r="EM35" s="85">
        <f t="shared" si="380"/>
        <v>10234</v>
      </c>
      <c r="EN35" s="85">
        <f t="shared" si="380"/>
        <v>0</v>
      </c>
      <c r="EO35" s="85">
        <f t="shared" si="380"/>
        <v>0</v>
      </c>
      <c r="EP35" s="85">
        <f t="shared" si="380"/>
        <v>0</v>
      </c>
      <c r="EQ35" s="85">
        <f t="shared" si="380"/>
        <v>0</v>
      </c>
      <c r="ER35" s="85">
        <f t="shared" si="380"/>
        <v>0</v>
      </c>
      <c r="ES35" s="85">
        <f t="shared" si="380"/>
        <v>0</v>
      </c>
      <c r="ET35" s="85">
        <f t="shared" si="380"/>
        <v>0</v>
      </c>
      <c r="EU35" s="85">
        <f t="shared" si="380"/>
        <v>0</v>
      </c>
      <c r="EV35" s="85">
        <f t="shared" si="380"/>
        <v>0</v>
      </c>
      <c r="EW35" s="85">
        <f t="shared" si="380"/>
        <v>145015</v>
      </c>
      <c r="EX35" s="85">
        <f t="shared" si="380"/>
        <v>14580</v>
      </c>
      <c r="EY35" s="85">
        <f t="shared" si="380"/>
        <v>10576</v>
      </c>
      <c r="EZ35" s="85">
        <f t="shared" si="380"/>
        <v>6855</v>
      </c>
      <c r="FA35" s="85">
        <f t="shared" si="380"/>
        <v>0</v>
      </c>
      <c r="FB35" s="85">
        <f t="shared" si="380"/>
        <v>0</v>
      </c>
      <c r="FC35" s="85">
        <f t="shared" si="380"/>
        <v>0</v>
      </c>
      <c r="FD35" s="85">
        <f t="shared" si="380"/>
        <v>4493</v>
      </c>
      <c r="FE35" s="85">
        <f t="shared" si="380"/>
        <v>0</v>
      </c>
      <c r="FF35" s="85">
        <f t="shared" si="380"/>
        <v>0</v>
      </c>
      <c r="FG35" s="85">
        <f t="shared" si="380"/>
        <v>0</v>
      </c>
      <c r="FH35" s="85">
        <f t="shared" si="380"/>
        <v>0</v>
      </c>
      <c r="FI35" s="85">
        <f t="shared" si="380"/>
        <v>0</v>
      </c>
      <c r="FJ35" s="85">
        <f t="shared" si="380"/>
        <v>69798</v>
      </c>
      <c r="FK35" s="85">
        <f t="shared" si="380"/>
        <v>6743</v>
      </c>
      <c r="FL35" s="85">
        <f t="shared" si="380"/>
        <v>0</v>
      </c>
      <c r="FM35" s="85">
        <f t="shared" si="380"/>
        <v>0</v>
      </c>
      <c r="FN35" s="85">
        <f t="shared" si="380"/>
        <v>0</v>
      </c>
      <c r="FO35" s="85">
        <f t="shared" si="380"/>
        <v>13609</v>
      </c>
      <c r="FP35" s="85">
        <f t="shared" si="380"/>
        <v>0</v>
      </c>
      <c r="FQ35" s="85">
        <f t="shared" si="380"/>
        <v>0</v>
      </c>
      <c r="FR35" s="85">
        <f t="shared" si="380"/>
        <v>0</v>
      </c>
      <c r="FS35" s="85">
        <f t="shared" si="380"/>
        <v>0</v>
      </c>
      <c r="FT35" s="85">
        <f t="shared" si="380"/>
        <v>0</v>
      </c>
      <c r="FU35" s="85">
        <f t="shared" si="380"/>
        <v>0</v>
      </c>
      <c r="FV35" s="85">
        <f t="shared" si="380"/>
        <v>0</v>
      </c>
      <c r="FW35" s="85">
        <f t="shared" si="380"/>
        <v>54172</v>
      </c>
      <c r="FX35" s="85">
        <f t="shared" si="380"/>
        <v>51459</v>
      </c>
      <c r="FY35" s="85">
        <f t="shared" si="380"/>
        <v>19170</v>
      </c>
      <c r="FZ35" s="85">
        <f t="shared" si="380"/>
        <v>13545</v>
      </c>
      <c r="GA35" s="85">
        <f t="shared" si="380"/>
        <v>5130</v>
      </c>
      <c r="GB35" s="85">
        <f t="shared" si="380"/>
        <v>16431</v>
      </c>
      <c r="GC35" s="85">
        <f t="shared" si="380"/>
        <v>0</v>
      </c>
      <c r="GD35" s="85">
        <f t="shared" si="380"/>
        <v>0</v>
      </c>
      <c r="GE35" s="85">
        <f t="shared" si="380"/>
        <v>5976</v>
      </c>
      <c r="GF35" s="85">
        <f t="shared" si="380"/>
        <v>0</v>
      </c>
      <c r="GG35" s="85">
        <f t="shared" si="380"/>
        <v>0</v>
      </c>
      <c r="GH35" s="85">
        <f t="shared" si="380"/>
        <v>0</v>
      </c>
      <c r="GI35" s="85">
        <f t="shared" si="380"/>
        <v>0</v>
      </c>
      <c r="GJ35" s="85">
        <f t="shared" si="380"/>
        <v>61247</v>
      </c>
      <c r="GK35" s="85">
        <f t="shared" si="380"/>
        <v>0</v>
      </c>
      <c r="GL35" s="85">
        <f t="shared" ref="GL35:IW35" si="381">GL18</f>
        <v>0</v>
      </c>
      <c r="GM35" s="85">
        <f t="shared" si="381"/>
        <v>10172</v>
      </c>
      <c r="GN35" s="85">
        <f t="shared" si="381"/>
        <v>13681</v>
      </c>
      <c r="GO35" s="85">
        <f t="shared" si="381"/>
        <v>0</v>
      </c>
      <c r="GP35" s="85">
        <f t="shared" si="381"/>
        <v>0</v>
      </c>
      <c r="GQ35" s="85">
        <f t="shared" si="381"/>
        <v>0</v>
      </c>
      <c r="GR35" s="85">
        <f t="shared" si="381"/>
        <v>0</v>
      </c>
      <c r="GS35" s="85">
        <f t="shared" si="381"/>
        <v>0</v>
      </c>
      <c r="GT35" s="85">
        <f t="shared" si="381"/>
        <v>0</v>
      </c>
      <c r="GU35" s="85">
        <f t="shared" si="381"/>
        <v>0</v>
      </c>
      <c r="GV35" s="85">
        <f t="shared" si="381"/>
        <v>0</v>
      </c>
      <c r="GW35" s="85">
        <f t="shared" si="381"/>
        <v>17605</v>
      </c>
      <c r="GX35" s="85">
        <f t="shared" si="381"/>
        <v>0</v>
      </c>
      <c r="GY35" s="85">
        <f t="shared" si="381"/>
        <v>0</v>
      </c>
      <c r="GZ35" s="85">
        <f t="shared" si="381"/>
        <v>0</v>
      </c>
      <c r="HA35" s="85">
        <f t="shared" si="381"/>
        <v>0</v>
      </c>
      <c r="HB35" s="85">
        <f t="shared" si="381"/>
        <v>0</v>
      </c>
      <c r="HC35" s="85">
        <f t="shared" si="381"/>
        <v>0</v>
      </c>
      <c r="HD35" s="85">
        <f t="shared" si="381"/>
        <v>0</v>
      </c>
      <c r="HE35" s="85">
        <f t="shared" si="381"/>
        <v>0</v>
      </c>
      <c r="HF35" s="85">
        <f t="shared" si="381"/>
        <v>0</v>
      </c>
      <c r="HG35" s="85">
        <f t="shared" si="381"/>
        <v>0</v>
      </c>
      <c r="HH35" s="85">
        <f t="shared" si="381"/>
        <v>0</v>
      </c>
      <c r="HI35" s="85">
        <f t="shared" si="381"/>
        <v>0</v>
      </c>
      <c r="HJ35" s="85">
        <f t="shared" si="381"/>
        <v>521777</v>
      </c>
      <c r="HK35" s="85">
        <f t="shared" si="381"/>
        <v>6733</v>
      </c>
      <c r="HL35" s="85">
        <f t="shared" si="381"/>
        <v>57150</v>
      </c>
      <c r="HM35" s="85">
        <f t="shared" si="381"/>
        <v>47412</v>
      </c>
      <c r="HN35" s="85">
        <f t="shared" si="381"/>
        <v>64552</v>
      </c>
      <c r="HO35" s="85">
        <f t="shared" si="381"/>
        <v>0</v>
      </c>
      <c r="HP35" s="85">
        <f t="shared" si="381"/>
        <v>0</v>
      </c>
      <c r="HQ35" s="85">
        <f t="shared" si="381"/>
        <v>15003</v>
      </c>
      <c r="HR35" s="85">
        <f t="shared" si="381"/>
        <v>0</v>
      </c>
      <c r="HS35" s="85">
        <f t="shared" si="381"/>
        <v>10570</v>
      </c>
      <c r="HT35" s="85">
        <f t="shared" si="381"/>
        <v>0</v>
      </c>
      <c r="HU35" s="85">
        <f t="shared" si="381"/>
        <v>5801</v>
      </c>
      <c r="HV35" s="85">
        <f t="shared" si="381"/>
        <v>0</v>
      </c>
      <c r="HW35" s="85">
        <f t="shared" si="381"/>
        <v>116751</v>
      </c>
      <c r="HX35" s="85">
        <f t="shared" si="381"/>
        <v>9661</v>
      </c>
      <c r="HY35" s="85">
        <f t="shared" si="381"/>
        <v>7438</v>
      </c>
      <c r="HZ35" s="85">
        <f t="shared" si="381"/>
        <v>20916</v>
      </c>
      <c r="IA35" s="85">
        <f t="shared" si="381"/>
        <v>7139</v>
      </c>
      <c r="IB35" s="85">
        <f t="shared" si="381"/>
        <v>0</v>
      </c>
      <c r="IC35" s="85">
        <f t="shared" si="381"/>
        <v>0</v>
      </c>
      <c r="ID35" s="85">
        <f t="shared" si="381"/>
        <v>0</v>
      </c>
      <c r="IE35" s="85">
        <f t="shared" si="381"/>
        <v>0</v>
      </c>
      <c r="IF35" s="85">
        <f t="shared" si="381"/>
        <v>0</v>
      </c>
      <c r="IG35" s="85">
        <f t="shared" si="381"/>
        <v>0</v>
      </c>
      <c r="IH35" s="85">
        <f t="shared" si="381"/>
        <v>0</v>
      </c>
      <c r="II35" s="85">
        <f t="shared" si="381"/>
        <v>1988</v>
      </c>
      <c r="IJ35" s="85">
        <f t="shared" si="381"/>
        <v>8085</v>
      </c>
      <c r="IK35" s="85">
        <f t="shared" si="381"/>
        <v>0</v>
      </c>
      <c r="IL35" s="85">
        <f t="shared" si="381"/>
        <v>0</v>
      </c>
      <c r="IM35" s="85">
        <f t="shared" si="381"/>
        <v>0</v>
      </c>
      <c r="IN35" s="85">
        <f t="shared" si="381"/>
        <v>0</v>
      </c>
      <c r="IO35" s="85">
        <f t="shared" si="381"/>
        <v>0</v>
      </c>
      <c r="IP35" s="85">
        <f t="shared" si="381"/>
        <v>0</v>
      </c>
      <c r="IQ35" s="85">
        <f t="shared" si="381"/>
        <v>1983</v>
      </c>
      <c r="IR35" s="85">
        <f t="shared" si="381"/>
        <v>0</v>
      </c>
      <c r="IS35" s="85">
        <f t="shared" si="381"/>
        <v>0</v>
      </c>
      <c r="IT35" s="85">
        <f t="shared" si="381"/>
        <v>0</v>
      </c>
      <c r="IU35" s="85">
        <f t="shared" si="381"/>
        <v>0</v>
      </c>
      <c r="IV35" s="85">
        <f t="shared" si="381"/>
        <v>0</v>
      </c>
      <c r="IW35" s="85">
        <f t="shared" si="381"/>
        <v>104439</v>
      </c>
      <c r="IX35" s="85">
        <f t="shared" ref="IX35:LI35" si="382">IX18</f>
        <v>14386</v>
      </c>
      <c r="IY35" s="85">
        <f t="shared" si="382"/>
        <v>0</v>
      </c>
      <c r="IZ35" s="85">
        <f t="shared" si="382"/>
        <v>6514</v>
      </c>
      <c r="JA35" s="85">
        <f t="shared" si="382"/>
        <v>0</v>
      </c>
      <c r="JB35" s="85">
        <f t="shared" si="382"/>
        <v>0</v>
      </c>
      <c r="JC35" s="85">
        <f t="shared" si="382"/>
        <v>0</v>
      </c>
      <c r="JD35" s="85">
        <f t="shared" si="382"/>
        <v>0</v>
      </c>
      <c r="JE35" s="85">
        <f t="shared" si="382"/>
        <v>0</v>
      </c>
      <c r="JF35" s="85">
        <f t="shared" si="382"/>
        <v>0</v>
      </c>
      <c r="JG35" s="85">
        <f t="shared" si="382"/>
        <v>0</v>
      </c>
      <c r="JH35" s="85">
        <f t="shared" si="382"/>
        <v>0</v>
      </c>
      <c r="JI35" s="85">
        <f t="shared" si="382"/>
        <v>0</v>
      </c>
      <c r="JJ35" s="85">
        <f t="shared" si="382"/>
        <v>284715</v>
      </c>
      <c r="JK35" s="85">
        <f t="shared" si="382"/>
        <v>83463</v>
      </c>
      <c r="JL35" s="85">
        <f t="shared" si="382"/>
        <v>35995</v>
      </c>
      <c r="JM35" s="85">
        <f t="shared" si="382"/>
        <v>28647</v>
      </c>
      <c r="JN35" s="85">
        <f t="shared" si="382"/>
        <v>5729</v>
      </c>
      <c r="JO35" s="85">
        <f t="shared" si="382"/>
        <v>5659</v>
      </c>
      <c r="JP35" s="85">
        <f t="shared" si="382"/>
        <v>0</v>
      </c>
      <c r="JQ35" s="85">
        <f t="shared" si="382"/>
        <v>0</v>
      </c>
      <c r="JR35" s="85">
        <f t="shared" si="382"/>
        <v>0</v>
      </c>
      <c r="JS35" s="85">
        <f t="shared" si="382"/>
        <v>0</v>
      </c>
      <c r="JT35" s="85">
        <f t="shared" si="382"/>
        <v>0</v>
      </c>
      <c r="JU35" s="85">
        <f t="shared" si="382"/>
        <v>0</v>
      </c>
      <c r="JV35" s="85">
        <f t="shared" si="382"/>
        <v>9078</v>
      </c>
      <c r="JW35" s="85">
        <f t="shared" si="382"/>
        <v>801236</v>
      </c>
      <c r="JX35" s="85">
        <f t="shared" si="382"/>
        <v>56041</v>
      </c>
      <c r="JY35" s="85">
        <f t="shared" si="382"/>
        <v>93210</v>
      </c>
      <c r="JZ35" s="85">
        <f t="shared" si="382"/>
        <v>13309</v>
      </c>
      <c r="KA35" s="85">
        <f t="shared" si="382"/>
        <v>79472</v>
      </c>
      <c r="KB35" s="85">
        <f t="shared" si="382"/>
        <v>165927</v>
      </c>
      <c r="KC35" s="85">
        <f t="shared" si="382"/>
        <v>10736</v>
      </c>
      <c r="KD35" s="85">
        <f t="shared" si="382"/>
        <v>25949</v>
      </c>
      <c r="KE35" s="85">
        <f t="shared" si="382"/>
        <v>30812</v>
      </c>
      <c r="KF35" s="85">
        <f t="shared" si="382"/>
        <v>54534</v>
      </c>
      <c r="KG35" s="85">
        <f t="shared" si="382"/>
        <v>31867</v>
      </c>
      <c r="KH35" s="85">
        <f t="shared" si="382"/>
        <v>0</v>
      </c>
      <c r="KI35" s="85">
        <f t="shared" si="382"/>
        <v>76321</v>
      </c>
      <c r="KJ35" s="85">
        <f t="shared" si="382"/>
        <v>6055768</v>
      </c>
      <c r="KK35" s="85">
        <f t="shared" si="382"/>
        <v>1402433</v>
      </c>
      <c r="KL35" s="85">
        <f t="shared" si="382"/>
        <v>1454050</v>
      </c>
      <c r="KM35" s="85">
        <f t="shared" si="382"/>
        <v>767709</v>
      </c>
      <c r="KN35" s="85">
        <f t="shared" si="382"/>
        <v>441306</v>
      </c>
      <c r="KO35" s="85">
        <f t="shared" si="382"/>
        <v>249344</v>
      </c>
      <c r="KP35" s="85">
        <f t="shared" si="382"/>
        <v>1845908</v>
      </c>
      <c r="KQ35" s="85">
        <f t="shared" si="382"/>
        <v>0</v>
      </c>
      <c r="KR35" s="85">
        <f t="shared" si="382"/>
        <v>291463</v>
      </c>
      <c r="KS35" s="85">
        <f t="shared" si="382"/>
        <v>17488</v>
      </c>
      <c r="KT35" s="85">
        <f t="shared" si="382"/>
        <v>821665</v>
      </c>
      <c r="KU35" s="85">
        <f t="shared" si="382"/>
        <v>206474</v>
      </c>
      <c r="KV35" s="85">
        <f t="shared" si="382"/>
        <v>175703</v>
      </c>
      <c r="KW35" s="85">
        <f t="shared" si="382"/>
        <v>10004</v>
      </c>
      <c r="KX35" s="85">
        <f t="shared" si="382"/>
        <v>3687305</v>
      </c>
      <c r="KY35" s="85">
        <f t="shared" si="382"/>
        <v>746953</v>
      </c>
      <c r="KZ35" s="85">
        <f t="shared" si="382"/>
        <v>1003628</v>
      </c>
      <c r="LA35" s="85">
        <f t="shared" si="382"/>
        <v>479860</v>
      </c>
      <c r="LB35" s="85">
        <f t="shared" si="382"/>
        <v>1302366</v>
      </c>
      <c r="LC35" s="85">
        <f t="shared" si="382"/>
        <v>706471</v>
      </c>
      <c r="LD35" s="85">
        <f t="shared" si="382"/>
        <v>61505</v>
      </c>
      <c r="LE35" s="85">
        <f t="shared" si="382"/>
        <v>123589</v>
      </c>
      <c r="LF35" s="85">
        <f t="shared" si="382"/>
        <v>16814</v>
      </c>
      <c r="LG35" s="85">
        <f t="shared" si="382"/>
        <v>188330</v>
      </c>
      <c r="LH35" s="85">
        <f t="shared" si="382"/>
        <v>68335</v>
      </c>
      <c r="LI35" s="85">
        <f t="shared" si="382"/>
        <v>0</v>
      </c>
      <c r="LJ35" s="85">
        <f t="shared" ref="LJ35:LO35" si="383">LJ18</f>
        <v>2114487</v>
      </c>
      <c r="LK35" s="85">
        <f t="shared" si="383"/>
        <v>81212</v>
      </c>
      <c r="LL35" s="85">
        <f t="shared" si="383"/>
        <v>525020</v>
      </c>
      <c r="LM35" s="85">
        <f t="shared" si="383"/>
        <v>828547</v>
      </c>
      <c r="LN35" s="85">
        <f t="shared" si="383"/>
        <v>35721</v>
      </c>
      <c r="LO35" s="85">
        <f t="shared" si="383"/>
        <v>954706</v>
      </c>
    </row>
    <row r="36" spans="1:327" x14ac:dyDescent="0.2">
      <c r="A36" s="85" t="s">
        <v>185</v>
      </c>
      <c r="B36" s="85">
        <f>C36+P36+V36+KJ36+KX36+LJ36</f>
        <v>15927316.08</v>
      </c>
      <c r="C36" s="85">
        <f>D36+J36</f>
        <v>9139898.1600000001</v>
      </c>
      <c r="D36" s="85">
        <f>E36+F36+G36+H36+I36</f>
        <v>6375829.6800000006</v>
      </c>
      <c r="E36" s="85">
        <f t="shared" ref="E36:BM36" si="384">+E28*E5</f>
        <v>1998690.5999999999</v>
      </c>
      <c r="F36" s="85">
        <f t="shared" si="384"/>
        <v>2169449.9000000004</v>
      </c>
      <c r="G36" s="85">
        <f t="shared" si="384"/>
        <v>1917736.5</v>
      </c>
      <c r="H36" s="85">
        <f t="shared" si="384"/>
        <v>283278.02999999997</v>
      </c>
      <c r="I36" s="85">
        <f t="shared" ref="I36" si="385">+I28*I5</f>
        <v>6674.6500000000005</v>
      </c>
      <c r="J36" s="85">
        <f>K36+L36+M36+N36+O36</f>
        <v>2764068.48</v>
      </c>
      <c r="K36" s="85">
        <f t="shared" si="384"/>
        <v>309577.52</v>
      </c>
      <c r="L36" s="85">
        <f t="shared" si="384"/>
        <v>500536.44000000006</v>
      </c>
      <c r="M36" s="85">
        <f t="shared" si="384"/>
        <v>1093576.44</v>
      </c>
      <c r="N36" s="85">
        <f t="shared" si="384"/>
        <v>858825.20000000007</v>
      </c>
      <c r="O36" s="85">
        <f t="shared" si="384"/>
        <v>1552.88</v>
      </c>
      <c r="P36" s="85">
        <f>Q36+R36+S36+T36+U36</f>
        <v>2121708.3600000003</v>
      </c>
      <c r="Q36" s="85">
        <f t="shared" si="384"/>
        <v>404784.80000000005</v>
      </c>
      <c r="R36" s="85">
        <f t="shared" si="384"/>
        <v>874219.20000000007</v>
      </c>
      <c r="S36" s="85">
        <f t="shared" si="384"/>
        <v>636315.03</v>
      </c>
      <c r="T36" s="85">
        <f t="shared" si="384"/>
        <v>204908.75</v>
      </c>
      <c r="U36" s="85">
        <f t="shared" si="384"/>
        <v>1480.58</v>
      </c>
      <c r="V36" s="85">
        <f>SUM(W36:KI36)</f>
        <v>1458405.4990000001</v>
      </c>
      <c r="W36" s="85">
        <f t="shared" si="384"/>
        <v>42966.89</v>
      </c>
      <c r="X36" s="85">
        <f t="shared" si="384"/>
        <v>6382.7909999999993</v>
      </c>
      <c r="Y36" s="85">
        <f t="shared" si="384"/>
        <v>19662.481</v>
      </c>
      <c r="Z36" s="85">
        <f t="shared" si="384"/>
        <v>605.827</v>
      </c>
      <c r="AA36" s="85">
        <f t="shared" si="384"/>
        <v>6184.5609999999997</v>
      </c>
      <c r="AB36" s="85">
        <f t="shared" si="384"/>
        <v>6509.6409999999996</v>
      </c>
      <c r="AC36" s="85">
        <f t="shared" si="384"/>
        <v>0</v>
      </c>
      <c r="AD36" s="85">
        <f t="shared" si="384"/>
        <v>14170.090999999999</v>
      </c>
      <c r="AE36" s="85">
        <f t="shared" si="384"/>
        <v>0</v>
      </c>
      <c r="AF36" s="85">
        <f t="shared" si="384"/>
        <v>0</v>
      </c>
      <c r="AG36" s="85">
        <f t="shared" si="384"/>
        <v>0</v>
      </c>
      <c r="AH36" s="85">
        <f t="shared" si="384"/>
        <v>0</v>
      </c>
      <c r="AI36" s="85">
        <f t="shared" si="384"/>
        <v>2495.7629999999999</v>
      </c>
      <c r="AJ36" s="85">
        <f t="shared" si="384"/>
        <v>36287.5</v>
      </c>
      <c r="AK36" s="85">
        <f t="shared" si="384"/>
        <v>188.48</v>
      </c>
      <c r="AL36" s="85">
        <f t="shared" si="384"/>
        <v>9214.74</v>
      </c>
      <c r="AM36" s="85">
        <f t="shared" si="384"/>
        <v>342.7</v>
      </c>
      <c r="AN36" s="85">
        <f t="shared" si="384"/>
        <v>0</v>
      </c>
      <c r="AO36" s="85">
        <f t="shared" si="384"/>
        <v>6459.3</v>
      </c>
      <c r="AP36" s="85">
        <f t="shared" si="384"/>
        <v>0</v>
      </c>
      <c r="AQ36" s="85">
        <f t="shared" si="384"/>
        <v>0</v>
      </c>
      <c r="AR36" s="85">
        <f t="shared" si="384"/>
        <v>0</v>
      </c>
      <c r="AS36" s="85">
        <f t="shared" si="384"/>
        <v>0</v>
      </c>
      <c r="AT36" s="85">
        <f t="shared" si="384"/>
        <v>0</v>
      </c>
      <c r="AU36" s="85">
        <f t="shared" si="384"/>
        <v>0</v>
      </c>
      <c r="AV36" s="85">
        <f t="shared" si="384"/>
        <v>0</v>
      </c>
      <c r="AW36" s="85">
        <f t="shared" si="384"/>
        <v>1688.5050000000001</v>
      </c>
      <c r="AX36" s="85">
        <f t="shared" si="384"/>
        <v>469.79100000000005</v>
      </c>
      <c r="AY36" s="85">
        <f t="shared" si="384"/>
        <v>1190.385</v>
      </c>
      <c r="AZ36" s="85">
        <f t="shared" si="384"/>
        <v>782.85900000000004</v>
      </c>
      <c r="BA36" s="85">
        <f t="shared" si="384"/>
        <v>0</v>
      </c>
      <c r="BB36" s="85">
        <f t="shared" si="384"/>
        <v>779.64600000000007</v>
      </c>
      <c r="BC36" s="85">
        <f t="shared" si="384"/>
        <v>0</v>
      </c>
      <c r="BD36" s="85">
        <f t="shared" si="384"/>
        <v>2365.4190000000003</v>
      </c>
      <c r="BE36" s="85">
        <f t="shared" si="384"/>
        <v>4947.201</v>
      </c>
      <c r="BF36" s="85">
        <f t="shared" si="384"/>
        <v>0</v>
      </c>
      <c r="BG36" s="85">
        <f t="shared" si="384"/>
        <v>25218.228000000003</v>
      </c>
      <c r="BH36" s="85">
        <f t="shared" si="384"/>
        <v>0</v>
      </c>
      <c r="BI36" s="85">
        <f t="shared" si="384"/>
        <v>2738.7780000000002</v>
      </c>
      <c r="BJ36" s="85">
        <f t="shared" si="384"/>
        <v>1223.26</v>
      </c>
      <c r="BK36" s="85">
        <f t="shared" si="384"/>
        <v>909.59400000000005</v>
      </c>
      <c r="BL36" s="85">
        <f t="shared" si="384"/>
        <v>0</v>
      </c>
      <c r="BM36" s="85">
        <f t="shared" si="384"/>
        <v>0</v>
      </c>
      <c r="BN36" s="85">
        <f t="shared" ref="BN36:DY36" si="386">+BN28*BN5</f>
        <v>514.62599999999998</v>
      </c>
      <c r="BO36" s="85">
        <f t="shared" si="386"/>
        <v>3076.9410000000003</v>
      </c>
      <c r="BP36" s="85">
        <f t="shared" si="386"/>
        <v>0</v>
      </c>
      <c r="BQ36" s="85">
        <f t="shared" si="386"/>
        <v>0</v>
      </c>
      <c r="BR36" s="85">
        <f t="shared" si="386"/>
        <v>0</v>
      </c>
      <c r="BS36" s="85">
        <f t="shared" si="386"/>
        <v>0</v>
      </c>
      <c r="BT36" s="85">
        <f t="shared" si="386"/>
        <v>0</v>
      </c>
      <c r="BU36" s="85">
        <f t="shared" si="386"/>
        <v>0</v>
      </c>
      <c r="BV36" s="85">
        <f t="shared" si="386"/>
        <v>0</v>
      </c>
      <c r="BW36" s="85">
        <f t="shared" si="386"/>
        <v>11269.400000000001</v>
      </c>
      <c r="BX36" s="85">
        <f t="shared" si="386"/>
        <v>0</v>
      </c>
      <c r="BY36" s="85">
        <f t="shared" si="386"/>
        <v>0</v>
      </c>
      <c r="BZ36" s="85">
        <f t="shared" si="386"/>
        <v>0</v>
      </c>
      <c r="CA36" s="85">
        <f t="shared" si="386"/>
        <v>0</v>
      </c>
      <c r="CB36" s="85">
        <f t="shared" si="386"/>
        <v>0</v>
      </c>
      <c r="CC36" s="85">
        <f t="shared" si="386"/>
        <v>0</v>
      </c>
      <c r="CD36" s="85">
        <f t="shared" si="386"/>
        <v>0</v>
      </c>
      <c r="CE36" s="85">
        <f t="shared" si="386"/>
        <v>0</v>
      </c>
      <c r="CF36" s="85">
        <f t="shared" si="386"/>
        <v>0</v>
      </c>
      <c r="CG36" s="85">
        <f t="shared" si="386"/>
        <v>0</v>
      </c>
      <c r="CH36" s="85">
        <f t="shared" si="386"/>
        <v>0</v>
      </c>
      <c r="CI36" s="85">
        <f t="shared" si="386"/>
        <v>0</v>
      </c>
      <c r="CJ36" s="85">
        <f t="shared" si="386"/>
        <v>0</v>
      </c>
      <c r="CK36" s="85">
        <f t="shared" si="386"/>
        <v>0</v>
      </c>
      <c r="CL36" s="85">
        <f t="shared" si="386"/>
        <v>0</v>
      </c>
      <c r="CM36" s="85">
        <f t="shared" si="386"/>
        <v>0</v>
      </c>
      <c r="CN36" s="85">
        <f t="shared" si="386"/>
        <v>0</v>
      </c>
      <c r="CO36" s="85">
        <f t="shared" si="386"/>
        <v>0</v>
      </c>
      <c r="CP36" s="85">
        <f t="shared" si="386"/>
        <v>0</v>
      </c>
      <c r="CQ36" s="85">
        <f t="shared" si="386"/>
        <v>0</v>
      </c>
      <c r="CR36" s="85">
        <f t="shared" si="386"/>
        <v>0</v>
      </c>
      <c r="CS36" s="85">
        <f t="shared" si="386"/>
        <v>0</v>
      </c>
      <c r="CT36" s="85">
        <f t="shared" si="386"/>
        <v>0</v>
      </c>
      <c r="CU36" s="85">
        <f t="shared" si="386"/>
        <v>0</v>
      </c>
      <c r="CV36" s="85">
        <f t="shared" si="386"/>
        <v>0</v>
      </c>
      <c r="CW36" s="85">
        <f t="shared" si="386"/>
        <v>825.16</v>
      </c>
      <c r="CX36" s="85">
        <f t="shared" si="386"/>
        <v>0</v>
      </c>
      <c r="CY36" s="85">
        <f t="shared" si="386"/>
        <v>0</v>
      </c>
      <c r="CZ36" s="85">
        <f t="shared" si="386"/>
        <v>0</v>
      </c>
      <c r="DA36" s="85">
        <f t="shared" si="386"/>
        <v>994.80000000000007</v>
      </c>
      <c r="DB36" s="85">
        <f t="shared" si="386"/>
        <v>0</v>
      </c>
      <c r="DC36" s="85">
        <f t="shared" si="386"/>
        <v>0</v>
      </c>
      <c r="DD36" s="85">
        <f t="shared" si="386"/>
        <v>396.02</v>
      </c>
      <c r="DE36" s="85">
        <f t="shared" si="386"/>
        <v>4261.8</v>
      </c>
      <c r="DF36" s="85">
        <f t="shared" si="386"/>
        <v>0</v>
      </c>
      <c r="DG36" s="85">
        <f t="shared" si="386"/>
        <v>0</v>
      </c>
      <c r="DH36" s="85">
        <f t="shared" si="386"/>
        <v>0</v>
      </c>
      <c r="DI36" s="85">
        <f t="shared" si="386"/>
        <v>0</v>
      </c>
      <c r="DJ36" s="85">
        <f t="shared" si="386"/>
        <v>1940.865</v>
      </c>
      <c r="DK36" s="85">
        <f t="shared" si="386"/>
        <v>0</v>
      </c>
      <c r="DL36" s="85">
        <f t="shared" si="386"/>
        <v>11248.745000000001</v>
      </c>
      <c r="DM36" s="85">
        <f t="shared" si="386"/>
        <v>0</v>
      </c>
      <c r="DN36" s="85">
        <f t="shared" si="386"/>
        <v>0</v>
      </c>
      <c r="DO36" s="85">
        <f t="shared" si="386"/>
        <v>3313.3589999999999</v>
      </c>
      <c r="DP36" s="85">
        <f t="shared" si="386"/>
        <v>0</v>
      </c>
      <c r="DQ36" s="85">
        <f t="shared" si="386"/>
        <v>0</v>
      </c>
      <c r="DR36" s="85">
        <f t="shared" si="386"/>
        <v>0</v>
      </c>
      <c r="DS36" s="85">
        <f t="shared" si="386"/>
        <v>0</v>
      </c>
      <c r="DT36" s="85">
        <f t="shared" si="386"/>
        <v>0</v>
      </c>
      <c r="DU36" s="85">
        <f t="shared" si="386"/>
        <v>0</v>
      </c>
      <c r="DV36" s="85">
        <f t="shared" si="386"/>
        <v>0</v>
      </c>
      <c r="DW36" s="85">
        <f t="shared" si="386"/>
        <v>8537.66</v>
      </c>
      <c r="DX36" s="85">
        <f t="shared" si="386"/>
        <v>985.14</v>
      </c>
      <c r="DY36" s="85">
        <f t="shared" si="386"/>
        <v>331.28000000000003</v>
      </c>
      <c r="DZ36" s="85">
        <f t="shared" ref="DZ36:GK36" si="387">+DZ28*DZ5</f>
        <v>2800.9</v>
      </c>
      <c r="EA36" s="85">
        <f t="shared" si="387"/>
        <v>5665.34</v>
      </c>
      <c r="EB36" s="85">
        <f t="shared" si="387"/>
        <v>12673.02</v>
      </c>
      <c r="EC36" s="85">
        <f t="shared" si="387"/>
        <v>6643.52</v>
      </c>
      <c r="ED36" s="85">
        <f t="shared" si="387"/>
        <v>441.7</v>
      </c>
      <c r="EE36" s="85">
        <f t="shared" si="387"/>
        <v>27511.3</v>
      </c>
      <c r="EF36" s="85">
        <f t="shared" si="387"/>
        <v>4298.96</v>
      </c>
      <c r="EG36" s="85">
        <f t="shared" si="387"/>
        <v>0</v>
      </c>
      <c r="EH36" s="85">
        <f t="shared" si="387"/>
        <v>0</v>
      </c>
      <c r="EI36" s="85">
        <f t="shared" si="387"/>
        <v>0</v>
      </c>
      <c r="EJ36" s="85">
        <f t="shared" si="387"/>
        <v>61148.12</v>
      </c>
      <c r="EK36" s="85">
        <f t="shared" si="387"/>
        <v>0</v>
      </c>
      <c r="EL36" s="85">
        <f t="shared" si="387"/>
        <v>25854.18</v>
      </c>
      <c r="EM36" s="85">
        <f t="shared" si="387"/>
        <v>8093.58</v>
      </c>
      <c r="EN36" s="85">
        <f t="shared" si="387"/>
        <v>0</v>
      </c>
      <c r="EO36" s="85">
        <f t="shared" si="387"/>
        <v>0</v>
      </c>
      <c r="EP36" s="85">
        <f t="shared" si="387"/>
        <v>0</v>
      </c>
      <c r="EQ36" s="85">
        <f t="shared" si="387"/>
        <v>0</v>
      </c>
      <c r="ER36" s="85">
        <f t="shared" si="387"/>
        <v>0</v>
      </c>
      <c r="ES36" s="85">
        <f t="shared" si="387"/>
        <v>0</v>
      </c>
      <c r="ET36" s="85">
        <f t="shared" si="387"/>
        <v>0</v>
      </c>
      <c r="EU36" s="85">
        <f t="shared" si="387"/>
        <v>0</v>
      </c>
      <c r="EV36" s="85">
        <f t="shared" si="387"/>
        <v>0</v>
      </c>
      <c r="EW36" s="85">
        <f t="shared" si="387"/>
        <v>10674.800000000001</v>
      </c>
      <c r="EX36" s="85">
        <f t="shared" si="387"/>
        <v>1692.1000000000001</v>
      </c>
      <c r="EY36" s="85">
        <f t="shared" si="387"/>
        <v>1408.95</v>
      </c>
      <c r="EZ36" s="85">
        <f t="shared" si="387"/>
        <v>6492.35</v>
      </c>
      <c r="FA36" s="85">
        <f t="shared" si="387"/>
        <v>0</v>
      </c>
      <c r="FB36" s="85">
        <f t="shared" si="387"/>
        <v>0</v>
      </c>
      <c r="FC36" s="85">
        <f t="shared" si="387"/>
        <v>0</v>
      </c>
      <c r="FD36" s="85">
        <f t="shared" si="387"/>
        <v>2551.25</v>
      </c>
      <c r="FE36" s="85">
        <f t="shared" si="387"/>
        <v>0</v>
      </c>
      <c r="FF36" s="85">
        <f t="shared" si="387"/>
        <v>0</v>
      </c>
      <c r="FG36" s="85">
        <f t="shared" si="387"/>
        <v>0</v>
      </c>
      <c r="FH36" s="85">
        <f t="shared" si="387"/>
        <v>0</v>
      </c>
      <c r="FI36" s="85">
        <f t="shared" si="387"/>
        <v>0</v>
      </c>
      <c r="FJ36" s="85">
        <f t="shared" si="387"/>
        <v>6072.4349999999995</v>
      </c>
      <c r="FK36" s="85">
        <f t="shared" si="387"/>
        <v>546.66</v>
      </c>
      <c r="FL36" s="85">
        <f t="shared" si="387"/>
        <v>0</v>
      </c>
      <c r="FM36" s="85">
        <f t="shared" si="387"/>
        <v>0</v>
      </c>
      <c r="FN36" s="85">
        <f t="shared" si="387"/>
        <v>0</v>
      </c>
      <c r="FO36" s="85">
        <f t="shared" si="387"/>
        <v>9407.25</v>
      </c>
      <c r="FP36" s="85">
        <f t="shared" si="387"/>
        <v>0</v>
      </c>
      <c r="FQ36" s="85">
        <f t="shared" si="387"/>
        <v>0</v>
      </c>
      <c r="FR36" s="85">
        <f t="shared" si="387"/>
        <v>0</v>
      </c>
      <c r="FS36" s="85">
        <f t="shared" si="387"/>
        <v>0</v>
      </c>
      <c r="FT36" s="85">
        <f t="shared" si="387"/>
        <v>0</v>
      </c>
      <c r="FU36" s="85">
        <f t="shared" si="387"/>
        <v>0</v>
      </c>
      <c r="FV36" s="85">
        <f t="shared" si="387"/>
        <v>0</v>
      </c>
      <c r="FW36" s="85">
        <f t="shared" si="387"/>
        <v>11579.436</v>
      </c>
      <c r="FX36" s="85">
        <f t="shared" si="387"/>
        <v>9634.2749999999996</v>
      </c>
      <c r="FY36" s="85">
        <f t="shared" si="387"/>
        <v>12131.775</v>
      </c>
      <c r="FZ36" s="85">
        <f t="shared" si="387"/>
        <v>4986.3599999999997</v>
      </c>
      <c r="GA36" s="85">
        <f t="shared" si="387"/>
        <v>2120.4899999999998</v>
      </c>
      <c r="GB36" s="85">
        <f t="shared" si="387"/>
        <v>3726.8999999999996</v>
      </c>
      <c r="GC36" s="85">
        <f t="shared" si="387"/>
        <v>0</v>
      </c>
      <c r="GD36" s="85">
        <f t="shared" si="387"/>
        <v>0</v>
      </c>
      <c r="GE36" s="85">
        <f t="shared" si="387"/>
        <v>2398.9499999999998</v>
      </c>
      <c r="GF36" s="85">
        <f t="shared" si="387"/>
        <v>0</v>
      </c>
      <c r="GG36" s="85">
        <f t="shared" si="387"/>
        <v>0</v>
      </c>
      <c r="GH36" s="85">
        <f t="shared" si="387"/>
        <v>0</v>
      </c>
      <c r="GI36" s="85">
        <f t="shared" si="387"/>
        <v>0</v>
      </c>
      <c r="GJ36" s="85">
        <f t="shared" si="387"/>
        <v>4742.8</v>
      </c>
      <c r="GK36" s="85">
        <f t="shared" si="387"/>
        <v>0</v>
      </c>
      <c r="GL36" s="85">
        <f t="shared" ref="GL36:IW36" si="388">+GL28*GL5</f>
        <v>0</v>
      </c>
      <c r="GM36" s="85">
        <f t="shared" si="388"/>
        <v>1808.7</v>
      </c>
      <c r="GN36" s="85">
        <f t="shared" si="388"/>
        <v>3200.9500000000003</v>
      </c>
      <c r="GO36" s="85">
        <f t="shared" si="388"/>
        <v>0</v>
      </c>
      <c r="GP36" s="85">
        <f t="shared" si="388"/>
        <v>0</v>
      </c>
      <c r="GQ36" s="85">
        <f t="shared" si="388"/>
        <v>0</v>
      </c>
      <c r="GR36" s="85">
        <f t="shared" si="388"/>
        <v>0</v>
      </c>
      <c r="GS36" s="85">
        <f t="shared" si="388"/>
        <v>0</v>
      </c>
      <c r="GT36" s="85">
        <f t="shared" si="388"/>
        <v>0</v>
      </c>
      <c r="GU36" s="85">
        <f t="shared" si="388"/>
        <v>0</v>
      </c>
      <c r="GV36" s="85">
        <f t="shared" si="388"/>
        <v>0</v>
      </c>
      <c r="GW36" s="85">
        <f t="shared" si="388"/>
        <v>7438.3749999999991</v>
      </c>
      <c r="GX36" s="85">
        <f t="shared" si="388"/>
        <v>0</v>
      </c>
      <c r="GY36" s="85">
        <f t="shared" si="388"/>
        <v>0</v>
      </c>
      <c r="GZ36" s="85">
        <f t="shared" si="388"/>
        <v>0</v>
      </c>
      <c r="HA36" s="85">
        <f t="shared" si="388"/>
        <v>0</v>
      </c>
      <c r="HB36" s="85">
        <f t="shared" si="388"/>
        <v>0</v>
      </c>
      <c r="HC36" s="85">
        <f t="shared" si="388"/>
        <v>0</v>
      </c>
      <c r="HD36" s="85">
        <f t="shared" si="388"/>
        <v>0</v>
      </c>
      <c r="HE36" s="85">
        <f t="shared" si="388"/>
        <v>0</v>
      </c>
      <c r="HF36" s="85">
        <f t="shared" si="388"/>
        <v>0</v>
      </c>
      <c r="HG36" s="85">
        <f t="shared" si="388"/>
        <v>0</v>
      </c>
      <c r="HH36" s="85">
        <f t="shared" si="388"/>
        <v>0</v>
      </c>
      <c r="HI36" s="85">
        <f t="shared" si="388"/>
        <v>0</v>
      </c>
      <c r="HJ36" s="85">
        <f t="shared" si="388"/>
        <v>43292.114999999998</v>
      </c>
      <c r="HK36" s="85">
        <f t="shared" si="388"/>
        <v>1683.54</v>
      </c>
      <c r="HL36" s="85">
        <f t="shared" si="388"/>
        <v>17797.814999999999</v>
      </c>
      <c r="HM36" s="85">
        <f t="shared" si="388"/>
        <v>18487.89</v>
      </c>
      <c r="HN36" s="85">
        <f t="shared" si="388"/>
        <v>20099.969999999998</v>
      </c>
      <c r="HO36" s="85">
        <f t="shared" si="388"/>
        <v>0</v>
      </c>
      <c r="HP36" s="85">
        <f t="shared" si="388"/>
        <v>0</v>
      </c>
      <c r="HQ36" s="85">
        <f t="shared" si="388"/>
        <v>12594.42</v>
      </c>
      <c r="HR36" s="85">
        <f t="shared" si="388"/>
        <v>0</v>
      </c>
      <c r="HS36" s="85">
        <f t="shared" si="388"/>
        <v>7697.61</v>
      </c>
      <c r="HT36" s="85">
        <f t="shared" si="388"/>
        <v>0</v>
      </c>
      <c r="HU36" s="85">
        <f t="shared" si="388"/>
        <v>4279.5450000000001</v>
      </c>
      <c r="HV36" s="85">
        <f t="shared" si="388"/>
        <v>0</v>
      </c>
      <c r="HW36" s="85">
        <f t="shared" si="388"/>
        <v>8117.8</v>
      </c>
      <c r="HX36" s="85">
        <f t="shared" si="388"/>
        <v>1393.68</v>
      </c>
      <c r="HY36" s="85">
        <f t="shared" si="388"/>
        <v>1439.3600000000001</v>
      </c>
      <c r="HZ36" s="85">
        <f t="shared" si="388"/>
        <v>4828.32</v>
      </c>
      <c r="IA36" s="85">
        <f t="shared" si="388"/>
        <v>4026.8</v>
      </c>
      <c r="IB36" s="85">
        <f t="shared" si="388"/>
        <v>0</v>
      </c>
      <c r="IC36" s="85">
        <f t="shared" si="388"/>
        <v>0</v>
      </c>
      <c r="ID36" s="85">
        <f t="shared" si="388"/>
        <v>0</v>
      </c>
      <c r="IE36" s="85">
        <f t="shared" si="388"/>
        <v>0</v>
      </c>
      <c r="IF36" s="85">
        <f t="shared" si="388"/>
        <v>0</v>
      </c>
      <c r="IG36" s="85">
        <f t="shared" si="388"/>
        <v>0</v>
      </c>
      <c r="IH36" s="85">
        <f t="shared" si="388"/>
        <v>0</v>
      </c>
      <c r="II36" s="85">
        <f t="shared" si="388"/>
        <v>4569.4000000000005</v>
      </c>
      <c r="IJ36" s="85">
        <f t="shared" si="388"/>
        <v>446.66399999999999</v>
      </c>
      <c r="IK36" s="85">
        <f t="shared" si="388"/>
        <v>0</v>
      </c>
      <c r="IL36" s="85">
        <f t="shared" si="388"/>
        <v>0</v>
      </c>
      <c r="IM36" s="85">
        <f t="shared" si="388"/>
        <v>0</v>
      </c>
      <c r="IN36" s="85">
        <f t="shared" si="388"/>
        <v>0</v>
      </c>
      <c r="IO36" s="85">
        <f t="shared" si="388"/>
        <v>0</v>
      </c>
      <c r="IP36" s="85">
        <f t="shared" si="388"/>
        <v>0</v>
      </c>
      <c r="IQ36" s="85">
        <f t="shared" si="388"/>
        <v>1087.5119999999999</v>
      </c>
      <c r="IR36" s="85">
        <f t="shared" si="388"/>
        <v>0</v>
      </c>
      <c r="IS36" s="85">
        <f t="shared" si="388"/>
        <v>0</v>
      </c>
      <c r="IT36" s="85">
        <f t="shared" si="388"/>
        <v>0</v>
      </c>
      <c r="IU36" s="85">
        <f t="shared" si="388"/>
        <v>0</v>
      </c>
      <c r="IV36" s="85">
        <f t="shared" si="388"/>
        <v>0</v>
      </c>
      <c r="IW36" s="85">
        <f t="shared" si="388"/>
        <v>31760.400000000001</v>
      </c>
      <c r="IX36" s="85">
        <f t="shared" ref="IX36:LI36" si="389">+IX28*IX5</f>
        <v>14994.23</v>
      </c>
      <c r="IY36" s="85">
        <f t="shared" si="389"/>
        <v>0</v>
      </c>
      <c r="IZ36" s="85">
        <f t="shared" si="389"/>
        <v>4713.71</v>
      </c>
      <c r="JA36" s="85">
        <f t="shared" si="389"/>
        <v>0</v>
      </c>
      <c r="JB36" s="85">
        <f t="shared" si="389"/>
        <v>0</v>
      </c>
      <c r="JC36" s="85">
        <f t="shared" si="389"/>
        <v>0</v>
      </c>
      <c r="JD36" s="85">
        <f t="shared" si="389"/>
        <v>0</v>
      </c>
      <c r="JE36" s="85">
        <f t="shared" si="389"/>
        <v>0</v>
      </c>
      <c r="JF36" s="85">
        <f t="shared" si="389"/>
        <v>0</v>
      </c>
      <c r="JG36" s="85">
        <f t="shared" si="389"/>
        <v>0</v>
      </c>
      <c r="JH36" s="85">
        <f t="shared" si="389"/>
        <v>0</v>
      </c>
      <c r="JI36" s="85">
        <f t="shared" si="389"/>
        <v>0</v>
      </c>
      <c r="JJ36" s="85">
        <f t="shared" si="389"/>
        <v>130899.84</v>
      </c>
      <c r="JK36" s="85">
        <f t="shared" si="389"/>
        <v>66553.2</v>
      </c>
      <c r="JL36" s="85">
        <f t="shared" si="389"/>
        <v>40644.720000000001</v>
      </c>
      <c r="JM36" s="85">
        <f t="shared" si="389"/>
        <v>41124.479999999996</v>
      </c>
      <c r="JN36" s="85">
        <f t="shared" si="389"/>
        <v>6511.44</v>
      </c>
      <c r="JO36" s="85">
        <f t="shared" si="389"/>
        <v>7608</v>
      </c>
      <c r="JP36" s="85">
        <f t="shared" si="389"/>
        <v>0</v>
      </c>
      <c r="JQ36" s="85">
        <f t="shared" si="389"/>
        <v>0</v>
      </c>
      <c r="JR36" s="85">
        <f t="shared" si="389"/>
        <v>0</v>
      </c>
      <c r="JS36" s="85">
        <f t="shared" si="389"/>
        <v>0</v>
      </c>
      <c r="JT36" s="85">
        <f t="shared" si="389"/>
        <v>0</v>
      </c>
      <c r="JU36" s="85">
        <f t="shared" si="389"/>
        <v>0</v>
      </c>
      <c r="JV36" s="85">
        <f t="shared" si="389"/>
        <v>50891.759999999995</v>
      </c>
      <c r="JW36" s="85">
        <f t="shared" si="389"/>
        <v>52298.875</v>
      </c>
      <c r="JX36" s="85">
        <f t="shared" si="389"/>
        <v>8367.7000000000007</v>
      </c>
      <c r="JY36" s="85">
        <f t="shared" si="389"/>
        <v>19775.75</v>
      </c>
      <c r="JZ36" s="85">
        <f t="shared" si="389"/>
        <v>2475.1000000000004</v>
      </c>
      <c r="KA36" s="85">
        <f t="shared" si="389"/>
        <v>24480</v>
      </c>
      <c r="KB36" s="85">
        <f t="shared" si="389"/>
        <v>67874.100000000006</v>
      </c>
      <c r="KC36" s="85">
        <f t="shared" si="389"/>
        <v>3331.8500000000004</v>
      </c>
      <c r="KD36" s="85">
        <f t="shared" si="389"/>
        <v>13422.6</v>
      </c>
      <c r="KE36" s="85">
        <f t="shared" si="389"/>
        <v>19459.150000000001</v>
      </c>
      <c r="KF36" s="85">
        <f t="shared" si="389"/>
        <v>61444.950000000004</v>
      </c>
      <c r="KG36" s="85">
        <f t="shared" si="389"/>
        <v>36355</v>
      </c>
      <c r="KH36" s="85">
        <f t="shared" si="389"/>
        <v>0</v>
      </c>
      <c r="KI36" s="85">
        <f t="shared" si="389"/>
        <v>102350.55</v>
      </c>
      <c r="KJ36" s="85">
        <f>SUM(KK36:KW36)</f>
        <v>1521972.1719999998</v>
      </c>
      <c r="KK36" s="85">
        <f t="shared" si="389"/>
        <v>64752.480000000003</v>
      </c>
      <c r="KL36" s="85">
        <f t="shared" si="389"/>
        <v>76510.36</v>
      </c>
      <c r="KM36" s="85">
        <f t="shared" si="389"/>
        <v>596138.80000000005</v>
      </c>
      <c r="KN36" s="85">
        <f t="shared" si="389"/>
        <v>37785.856</v>
      </c>
      <c r="KO36" s="85">
        <f t="shared" si="389"/>
        <v>154306.11199999999</v>
      </c>
      <c r="KP36" s="85">
        <f t="shared" si="389"/>
        <v>351309.89999999997</v>
      </c>
      <c r="KQ36" s="85">
        <f t="shared" si="389"/>
        <v>0</v>
      </c>
      <c r="KR36" s="85">
        <f t="shared" si="389"/>
        <v>67108.44</v>
      </c>
      <c r="KS36" s="85">
        <f t="shared" si="389"/>
        <v>35647.199999999997</v>
      </c>
      <c r="KT36" s="85">
        <f t="shared" si="389"/>
        <v>63224.98</v>
      </c>
      <c r="KU36" s="85">
        <f t="shared" si="389"/>
        <v>55547.743999999999</v>
      </c>
      <c r="KV36" s="85">
        <f t="shared" si="389"/>
        <v>13139.58</v>
      </c>
      <c r="KW36" s="85">
        <f t="shared" si="389"/>
        <v>6500.72</v>
      </c>
      <c r="KX36" s="85">
        <f>SUM(KY36:LI36)</f>
        <v>1159840.3390000002</v>
      </c>
      <c r="KY36" s="85">
        <f t="shared" si="389"/>
        <v>111275.45</v>
      </c>
      <c r="KZ36" s="85">
        <f t="shared" si="389"/>
        <v>108288.18000000001</v>
      </c>
      <c r="LA36" s="85">
        <f t="shared" si="389"/>
        <v>31904.54</v>
      </c>
      <c r="LB36" s="85">
        <f t="shared" si="389"/>
        <v>545238</v>
      </c>
      <c r="LC36" s="85">
        <f t="shared" si="389"/>
        <v>287823.60000000003</v>
      </c>
      <c r="LD36" s="85">
        <f t="shared" si="389"/>
        <v>17498.5</v>
      </c>
      <c r="LE36" s="85">
        <f t="shared" si="389"/>
        <v>8045.424</v>
      </c>
      <c r="LF36" s="85">
        <f t="shared" si="389"/>
        <v>6599.8</v>
      </c>
      <c r="LG36" s="85">
        <f t="shared" si="389"/>
        <v>29648.125</v>
      </c>
      <c r="LH36" s="85">
        <f t="shared" si="389"/>
        <v>13518.720000000001</v>
      </c>
      <c r="LI36" s="85">
        <f t="shared" si="389"/>
        <v>0</v>
      </c>
      <c r="LJ36" s="85">
        <f>LK36+LL36+LM36+LN36+LO36</f>
        <v>525491.55000000005</v>
      </c>
      <c r="LK36" s="85">
        <f t="shared" ref="LK36:LO36" si="390">+LK28*LK5</f>
        <v>42344</v>
      </c>
      <c r="LL36" s="85">
        <f t="shared" si="390"/>
        <v>132070.04999999999</v>
      </c>
      <c r="LM36" s="85">
        <f t="shared" si="390"/>
        <v>248820.2</v>
      </c>
      <c r="LN36" s="85">
        <f t="shared" si="390"/>
        <v>5601.2000000000007</v>
      </c>
      <c r="LO36" s="85">
        <f t="shared" si="390"/>
        <v>96656.1</v>
      </c>
    </row>
    <row r="37" spans="1:327" x14ac:dyDescent="0.2">
      <c r="A37" s="85" t="s">
        <v>186</v>
      </c>
      <c r="B37" s="91">
        <f>+B36/B35</f>
        <v>0.87409179455546071</v>
      </c>
      <c r="C37" s="91">
        <f t="shared" ref="C37:BW37" si="391">+C36/C35</f>
        <v>0.7539328810785485</v>
      </c>
      <c r="D37" s="91">
        <f t="shared" si="391"/>
        <v>0.7090195207985357</v>
      </c>
      <c r="E37" s="91">
        <f t="shared" si="391"/>
        <v>1.1093519693351848</v>
      </c>
      <c r="F37" s="91">
        <f t="shared" si="391"/>
        <v>0.50526715030897829</v>
      </c>
      <c r="G37" s="91">
        <f t="shared" si="391"/>
        <v>0.47191661136018509</v>
      </c>
      <c r="H37" s="91">
        <f t="shared" si="391"/>
        <v>0.12957304360633451</v>
      </c>
      <c r="I37" s="91">
        <f t="shared" si="391"/>
        <v>1.3829659389225354E-2</v>
      </c>
      <c r="J37" s="91">
        <f t="shared" ref="J37" si="392">+J36/J35</f>
        <v>0.42216611672390103</v>
      </c>
      <c r="K37" s="91">
        <f t="shared" si="391"/>
        <v>0.59622425514704469</v>
      </c>
      <c r="L37" s="91">
        <f t="shared" si="391"/>
        <v>0.34954272246373019</v>
      </c>
      <c r="M37" s="91">
        <f t="shared" si="391"/>
        <v>0.31519349539131986</v>
      </c>
      <c r="N37" s="91">
        <f t="shared" ref="N37:O37" si="393">+N36/N35</f>
        <v>0.25146906564473515</v>
      </c>
      <c r="O37" s="91">
        <f t="shared" si="393"/>
        <v>1.7134282246496747E-2</v>
      </c>
      <c r="P37" s="91">
        <f t="shared" si="391"/>
        <v>0.56387248139323831</v>
      </c>
      <c r="Q37" s="91">
        <f t="shared" si="391"/>
        <v>1.2737653641129567</v>
      </c>
      <c r="R37" s="91">
        <f t="shared" si="391"/>
        <v>0.60116351673621182</v>
      </c>
      <c r="S37" s="91">
        <f t="shared" si="391"/>
        <v>0.35557205067410691</v>
      </c>
      <c r="T37" s="91">
        <f t="shared" si="391"/>
        <v>0.19368252356889945</v>
      </c>
      <c r="U37" s="91">
        <f t="shared" si="391"/>
        <v>1.6726126594290489E-2</v>
      </c>
      <c r="V37" s="91">
        <f t="shared" si="391"/>
        <v>0.37086670413294598</v>
      </c>
      <c r="W37" s="91">
        <f t="shared" si="391"/>
        <v>0.10117283747127302</v>
      </c>
      <c r="X37" s="91">
        <f t="shared" si="391"/>
        <v>0.11217953179373615</v>
      </c>
      <c r="Y37" s="91">
        <f t="shared" si="391"/>
        <v>0.18724924052682201</v>
      </c>
      <c r="Z37" s="91">
        <f t="shared" si="391"/>
        <v>0.15760327783558792</v>
      </c>
      <c r="AA37" s="91">
        <f t="shared" si="391"/>
        <v>0.20234127269752986</v>
      </c>
      <c r="AB37" s="91">
        <f t="shared" si="391"/>
        <v>0.31151079102263479</v>
      </c>
      <c r="AC37" s="91" t="e">
        <f t="shared" si="391"/>
        <v>#DIV/0!</v>
      </c>
      <c r="AD37" s="91">
        <f t="shared" si="391"/>
        <v>0.76491719298245608</v>
      </c>
      <c r="AE37" s="91" t="e">
        <f t="shared" si="391"/>
        <v>#DIV/0!</v>
      </c>
      <c r="AF37" s="91" t="e">
        <f t="shared" si="391"/>
        <v>#DIV/0!</v>
      </c>
      <c r="AG37" s="91" t="e">
        <f t="shared" si="391"/>
        <v>#DIV/0!</v>
      </c>
      <c r="AH37" s="91" t="e">
        <f t="shared" si="391"/>
        <v>#DIV/0!</v>
      </c>
      <c r="AI37" s="91">
        <f t="shared" si="391"/>
        <v>2.3324887850467291</v>
      </c>
      <c r="AJ37" s="91">
        <f t="shared" si="391"/>
        <v>5.6045760214499078E-2</v>
      </c>
      <c r="AK37" s="91">
        <f t="shared" si="391"/>
        <v>3.6365039552382787E-2</v>
      </c>
      <c r="AL37" s="91">
        <f t="shared" si="391"/>
        <v>8.3227117541863113E-2</v>
      </c>
      <c r="AM37" s="91">
        <f t="shared" si="391"/>
        <v>7.5651214128035313E-2</v>
      </c>
      <c r="AN37" s="91" t="e">
        <f t="shared" si="391"/>
        <v>#DIV/0!</v>
      </c>
      <c r="AO37" s="91">
        <f t="shared" si="391"/>
        <v>0.15066125533552585</v>
      </c>
      <c r="AP37" s="91" t="e">
        <f t="shared" si="391"/>
        <v>#DIV/0!</v>
      </c>
      <c r="AQ37" s="91" t="e">
        <f t="shared" si="391"/>
        <v>#DIV/0!</v>
      </c>
      <c r="AR37" s="91" t="e">
        <f t="shared" si="391"/>
        <v>#DIV/0!</v>
      </c>
      <c r="AS37" s="91" t="e">
        <f t="shared" si="391"/>
        <v>#DIV/0!</v>
      </c>
      <c r="AT37" s="91" t="e">
        <f t="shared" si="391"/>
        <v>#DIV/0!</v>
      </c>
      <c r="AU37" s="91" t="e">
        <f t="shared" si="391"/>
        <v>#DIV/0!</v>
      </c>
      <c r="AV37" s="91" t="e">
        <f t="shared" si="391"/>
        <v>#DIV/0!</v>
      </c>
      <c r="AW37" s="91">
        <f t="shared" si="391"/>
        <v>2.9630172323026709E-2</v>
      </c>
      <c r="AX37" s="91">
        <f t="shared" si="391"/>
        <v>3.7014733690513717E-2</v>
      </c>
      <c r="AY37" s="91">
        <f t="shared" si="391"/>
        <v>0.12182836966533619</v>
      </c>
      <c r="AZ37" s="91">
        <f t="shared" si="391"/>
        <v>6.5189357981513874E-2</v>
      </c>
      <c r="BA37" s="91" t="e">
        <f t="shared" si="391"/>
        <v>#DIV/0!</v>
      </c>
      <c r="BB37" s="91">
        <f t="shared" si="391"/>
        <v>0.71989473684210536</v>
      </c>
      <c r="BC37" s="91" t="e">
        <f t="shared" si="391"/>
        <v>#DIV/0!</v>
      </c>
      <c r="BD37" s="91">
        <f t="shared" si="391"/>
        <v>0.14773711823121605</v>
      </c>
      <c r="BE37" s="91">
        <f t="shared" si="391"/>
        <v>0.2173829422620617</v>
      </c>
      <c r="BF37" s="91" t="e">
        <f t="shared" ref="BF37:BL37" si="394">+BF36/BF35</f>
        <v>#DIV/0!</v>
      </c>
      <c r="BG37" s="91">
        <f t="shared" si="394"/>
        <v>0.70377104903301435</v>
      </c>
      <c r="BH37" s="91" t="e">
        <f t="shared" si="394"/>
        <v>#DIV/0!</v>
      </c>
      <c r="BI37" s="91">
        <f t="shared" si="394"/>
        <v>0.37620576923076926</v>
      </c>
      <c r="BJ37" s="91">
        <f t="shared" si="394"/>
        <v>4.7462848717650254E-2</v>
      </c>
      <c r="BK37" s="91">
        <f t="shared" si="394"/>
        <v>0.20079337748344372</v>
      </c>
      <c r="BL37" s="91" t="e">
        <f t="shared" si="394"/>
        <v>#DIV/0!</v>
      </c>
      <c r="BM37" s="91" t="e">
        <f t="shared" si="391"/>
        <v>#DIV/0!</v>
      </c>
      <c r="BN37" s="91">
        <f t="shared" si="391"/>
        <v>0.16784931506849315</v>
      </c>
      <c r="BO37" s="91">
        <f t="shared" si="391"/>
        <v>0.3832284219703575</v>
      </c>
      <c r="BP37" s="91" t="e">
        <f t="shared" si="391"/>
        <v>#DIV/0!</v>
      </c>
      <c r="BQ37" s="91" t="e">
        <f t="shared" si="391"/>
        <v>#DIV/0!</v>
      </c>
      <c r="BR37" s="91" t="e">
        <f t="shared" si="391"/>
        <v>#DIV/0!</v>
      </c>
      <c r="BS37" s="91" t="e">
        <f t="shared" si="391"/>
        <v>#DIV/0!</v>
      </c>
      <c r="BT37" s="91" t="e">
        <f t="shared" si="391"/>
        <v>#DIV/0!</v>
      </c>
      <c r="BU37" s="91" t="e">
        <f t="shared" si="391"/>
        <v>#DIV/0!</v>
      </c>
      <c r="BV37" s="91" t="e">
        <f t="shared" si="391"/>
        <v>#DIV/0!</v>
      </c>
      <c r="BW37" s="91">
        <f t="shared" si="391"/>
        <v>0.23340789528188563</v>
      </c>
      <c r="BX37" s="91" t="e">
        <f t="shared" ref="BX37:EI37" si="395">+BX36/BX35</f>
        <v>#DIV/0!</v>
      </c>
      <c r="BY37" s="91" t="e">
        <f t="shared" si="395"/>
        <v>#DIV/0!</v>
      </c>
      <c r="BZ37" s="91" t="e">
        <f t="shared" si="395"/>
        <v>#DIV/0!</v>
      </c>
      <c r="CA37" s="91" t="e">
        <f t="shared" si="395"/>
        <v>#DIV/0!</v>
      </c>
      <c r="CB37" s="91" t="e">
        <f t="shared" si="395"/>
        <v>#DIV/0!</v>
      </c>
      <c r="CC37" s="91" t="e">
        <f t="shared" si="395"/>
        <v>#DIV/0!</v>
      </c>
      <c r="CD37" s="91" t="e">
        <f t="shared" si="395"/>
        <v>#DIV/0!</v>
      </c>
      <c r="CE37" s="91" t="e">
        <f t="shared" si="395"/>
        <v>#DIV/0!</v>
      </c>
      <c r="CF37" s="91" t="e">
        <f t="shared" si="395"/>
        <v>#DIV/0!</v>
      </c>
      <c r="CG37" s="91" t="e">
        <f t="shared" si="395"/>
        <v>#DIV/0!</v>
      </c>
      <c r="CH37" s="91" t="e">
        <f t="shared" si="395"/>
        <v>#DIV/0!</v>
      </c>
      <c r="CI37" s="91" t="e">
        <f t="shared" si="395"/>
        <v>#DIV/0!</v>
      </c>
      <c r="CJ37" s="91" t="e">
        <f t="shared" si="395"/>
        <v>#DIV/0!</v>
      </c>
      <c r="CK37" s="91" t="e">
        <f t="shared" si="395"/>
        <v>#DIV/0!</v>
      </c>
      <c r="CL37" s="91" t="e">
        <f t="shared" si="395"/>
        <v>#DIV/0!</v>
      </c>
      <c r="CM37" s="91" t="e">
        <f t="shared" si="395"/>
        <v>#DIV/0!</v>
      </c>
      <c r="CN37" s="91" t="e">
        <f t="shared" si="395"/>
        <v>#DIV/0!</v>
      </c>
      <c r="CO37" s="91" t="e">
        <f t="shared" si="395"/>
        <v>#DIV/0!</v>
      </c>
      <c r="CP37" s="91" t="e">
        <f t="shared" si="395"/>
        <v>#DIV/0!</v>
      </c>
      <c r="CQ37" s="91" t="e">
        <f t="shared" si="395"/>
        <v>#DIV/0!</v>
      </c>
      <c r="CR37" s="91" t="e">
        <f t="shared" si="395"/>
        <v>#DIV/0!</v>
      </c>
      <c r="CS37" s="91" t="e">
        <f t="shared" si="395"/>
        <v>#DIV/0!</v>
      </c>
      <c r="CT37" s="91" t="e">
        <f t="shared" si="395"/>
        <v>#DIV/0!</v>
      </c>
      <c r="CU37" s="91" t="e">
        <f t="shared" si="395"/>
        <v>#DIV/0!</v>
      </c>
      <c r="CV37" s="91" t="e">
        <f t="shared" si="395"/>
        <v>#DIV/0!</v>
      </c>
      <c r="CW37" s="91">
        <f t="shared" si="395"/>
        <v>2.6699886749716874E-2</v>
      </c>
      <c r="CX37" s="91" t="e">
        <f t="shared" si="395"/>
        <v>#DIV/0!</v>
      </c>
      <c r="CY37" s="91" t="e">
        <f t="shared" si="395"/>
        <v>#DIV/0!</v>
      </c>
      <c r="CZ37" s="91" t="e">
        <f t="shared" si="395"/>
        <v>#DIV/0!</v>
      </c>
      <c r="DA37" s="91">
        <f t="shared" si="395"/>
        <v>8.8458118442112751E-2</v>
      </c>
      <c r="DB37" s="91" t="e">
        <f t="shared" si="395"/>
        <v>#DIV/0!</v>
      </c>
      <c r="DC37" s="91" t="e">
        <f t="shared" si="395"/>
        <v>#DIV/0!</v>
      </c>
      <c r="DD37" s="91">
        <f t="shared" si="395"/>
        <v>0.13693637621023513</v>
      </c>
      <c r="DE37" s="91">
        <f t="shared" si="395"/>
        <v>0.37795317488471092</v>
      </c>
      <c r="DF37" s="91" t="e">
        <f t="shared" si="395"/>
        <v>#DIV/0!</v>
      </c>
      <c r="DG37" s="91" t="e">
        <f t="shared" si="395"/>
        <v>#DIV/0!</v>
      </c>
      <c r="DH37" s="91" t="e">
        <f t="shared" si="395"/>
        <v>#DIV/0!</v>
      </c>
      <c r="DI37" s="91" t="e">
        <f t="shared" si="395"/>
        <v>#DIV/0!</v>
      </c>
      <c r="DJ37" s="91">
        <f t="shared" si="395"/>
        <v>5.4576936055339968E-2</v>
      </c>
      <c r="DK37" s="91" t="e">
        <f t="shared" si="395"/>
        <v>#DIV/0!</v>
      </c>
      <c r="DL37" s="91">
        <f t="shared" si="395"/>
        <v>0.26195205160448981</v>
      </c>
      <c r="DM37" s="91" t="e">
        <f t="shared" si="395"/>
        <v>#DIV/0!</v>
      </c>
      <c r="DN37" s="91" t="e">
        <f t="shared" si="395"/>
        <v>#DIV/0!</v>
      </c>
      <c r="DO37" s="91">
        <f t="shared" si="395"/>
        <v>0.25059438814097718</v>
      </c>
      <c r="DP37" s="91" t="e">
        <f t="shared" si="395"/>
        <v>#DIV/0!</v>
      </c>
      <c r="DQ37" s="91" t="e">
        <f t="shared" si="395"/>
        <v>#DIV/0!</v>
      </c>
      <c r="DR37" s="91" t="e">
        <f t="shared" si="395"/>
        <v>#DIV/0!</v>
      </c>
      <c r="DS37" s="91" t="e">
        <f t="shared" si="395"/>
        <v>#DIV/0!</v>
      </c>
      <c r="DT37" s="91" t="e">
        <f t="shared" si="395"/>
        <v>#DIV/0!</v>
      </c>
      <c r="DU37" s="91" t="e">
        <f t="shared" si="395"/>
        <v>#DIV/0!</v>
      </c>
      <c r="DV37" s="91" t="e">
        <f t="shared" si="395"/>
        <v>#DIV/0!</v>
      </c>
      <c r="DW37" s="91">
        <f t="shared" si="395"/>
        <v>6.4023486711860339E-2</v>
      </c>
      <c r="DX37" s="91">
        <f t="shared" si="395"/>
        <v>5.7732067510548525E-2</v>
      </c>
      <c r="DY37" s="91">
        <f t="shared" si="395"/>
        <v>8.2778610694652685E-2</v>
      </c>
      <c r="DZ37" s="91">
        <f t="shared" si="395"/>
        <v>0.17046436613717972</v>
      </c>
      <c r="EA37" s="91">
        <f t="shared" si="395"/>
        <v>0.19538350117257552</v>
      </c>
      <c r="EB37" s="91">
        <f t="shared" si="395"/>
        <v>0.15685401324339379</v>
      </c>
      <c r="EC37" s="91">
        <f t="shared" si="395"/>
        <v>0.14842869590473426</v>
      </c>
      <c r="ED37" s="91">
        <f t="shared" si="395"/>
        <v>0.15563777307963353</v>
      </c>
      <c r="EE37" s="91">
        <f t="shared" si="395"/>
        <v>0.39743004492726403</v>
      </c>
      <c r="EF37" s="91">
        <f t="shared" si="395"/>
        <v>0.21939066088287829</v>
      </c>
      <c r="EG37" s="91" t="e">
        <f t="shared" si="395"/>
        <v>#DIV/0!</v>
      </c>
      <c r="EH37" s="91" t="e">
        <f t="shared" si="395"/>
        <v>#DIV/0!</v>
      </c>
      <c r="EI37" s="91" t="e">
        <f t="shared" si="395"/>
        <v>#DIV/0!</v>
      </c>
      <c r="EJ37" s="91">
        <f t="shared" ref="EJ37:GU37" si="396">+EJ36/EJ35</f>
        <v>0.45940797283286505</v>
      </c>
      <c r="EK37" s="91" t="e">
        <f t="shared" si="396"/>
        <v>#DIV/0!</v>
      </c>
      <c r="EL37" s="91">
        <f t="shared" si="396"/>
        <v>1.314129307715767</v>
      </c>
      <c r="EM37" s="91">
        <f t="shared" si="396"/>
        <v>0.7908520617549345</v>
      </c>
      <c r="EN37" s="91" t="e">
        <f t="shared" si="396"/>
        <v>#DIV/0!</v>
      </c>
      <c r="EO37" s="91" t="e">
        <f t="shared" si="396"/>
        <v>#DIV/0!</v>
      </c>
      <c r="EP37" s="91" t="e">
        <f t="shared" si="396"/>
        <v>#DIV/0!</v>
      </c>
      <c r="EQ37" s="91" t="e">
        <f t="shared" si="396"/>
        <v>#DIV/0!</v>
      </c>
      <c r="ER37" s="91" t="e">
        <f t="shared" si="396"/>
        <v>#DIV/0!</v>
      </c>
      <c r="ES37" s="91" t="e">
        <f t="shared" si="396"/>
        <v>#DIV/0!</v>
      </c>
      <c r="ET37" s="91" t="e">
        <f t="shared" si="396"/>
        <v>#DIV/0!</v>
      </c>
      <c r="EU37" s="91" t="e">
        <f t="shared" si="396"/>
        <v>#DIV/0!</v>
      </c>
      <c r="EV37" s="91" t="e">
        <f t="shared" si="396"/>
        <v>#DIV/0!</v>
      </c>
      <c r="EW37" s="91">
        <f t="shared" si="396"/>
        <v>7.3611695341861197E-2</v>
      </c>
      <c r="EX37" s="91">
        <f t="shared" si="396"/>
        <v>0.11605624142661181</v>
      </c>
      <c r="EY37" s="91">
        <f t="shared" si="396"/>
        <v>0.13322144478063541</v>
      </c>
      <c r="EZ37" s="91">
        <f t="shared" si="396"/>
        <v>0.94709700948212994</v>
      </c>
      <c r="FA37" s="91" t="e">
        <f t="shared" si="396"/>
        <v>#DIV/0!</v>
      </c>
      <c r="FB37" s="91" t="e">
        <f t="shared" si="396"/>
        <v>#DIV/0!</v>
      </c>
      <c r="FC37" s="91" t="e">
        <f t="shared" si="396"/>
        <v>#DIV/0!</v>
      </c>
      <c r="FD37" s="91">
        <f t="shared" si="396"/>
        <v>0.56782773202759851</v>
      </c>
      <c r="FE37" s="91" t="e">
        <f t="shared" si="396"/>
        <v>#DIV/0!</v>
      </c>
      <c r="FF37" s="91" t="e">
        <f t="shared" si="396"/>
        <v>#DIV/0!</v>
      </c>
      <c r="FG37" s="91" t="e">
        <f t="shared" si="396"/>
        <v>#DIV/0!</v>
      </c>
      <c r="FH37" s="91" t="e">
        <f t="shared" si="396"/>
        <v>#DIV/0!</v>
      </c>
      <c r="FI37" s="91" t="e">
        <f t="shared" si="396"/>
        <v>#DIV/0!</v>
      </c>
      <c r="FJ37" s="91">
        <f t="shared" si="396"/>
        <v>8.7000128943522728E-2</v>
      </c>
      <c r="FK37" s="91">
        <f t="shared" si="396"/>
        <v>8.1070740026694343E-2</v>
      </c>
      <c r="FL37" s="91" t="e">
        <f t="shared" si="396"/>
        <v>#DIV/0!</v>
      </c>
      <c r="FM37" s="91" t="e">
        <f t="shared" si="396"/>
        <v>#DIV/0!</v>
      </c>
      <c r="FN37" s="91" t="e">
        <f t="shared" si="396"/>
        <v>#DIV/0!</v>
      </c>
      <c r="FO37" s="91">
        <f t="shared" si="396"/>
        <v>0.69125211257256225</v>
      </c>
      <c r="FP37" s="91" t="e">
        <f t="shared" si="396"/>
        <v>#DIV/0!</v>
      </c>
      <c r="FQ37" s="91" t="e">
        <f t="shared" si="396"/>
        <v>#DIV/0!</v>
      </c>
      <c r="FR37" s="91" t="e">
        <f t="shared" si="396"/>
        <v>#DIV/0!</v>
      </c>
      <c r="FS37" s="91" t="e">
        <f t="shared" si="396"/>
        <v>#DIV/0!</v>
      </c>
      <c r="FT37" s="91" t="e">
        <f t="shared" si="396"/>
        <v>#DIV/0!</v>
      </c>
      <c r="FU37" s="91" t="e">
        <f t="shared" si="396"/>
        <v>#DIV/0!</v>
      </c>
      <c r="FV37" s="91" t="e">
        <f t="shared" si="396"/>
        <v>#DIV/0!</v>
      </c>
      <c r="FW37" s="91">
        <f t="shared" si="396"/>
        <v>0.21375315661227201</v>
      </c>
      <c r="FX37" s="91">
        <f t="shared" si="396"/>
        <v>0.18722235177519966</v>
      </c>
      <c r="FY37" s="91">
        <f t="shared" si="396"/>
        <v>0.63285211267605634</v>
      </c>
      <c r="FZ37" s="91">
        <f t="shared" si="396"/>
        <v>0.3681328903654485</v>
      </c>
      <c r="GA37" s="91">
        <f t="shared" si="396"/>
        <v>0.41335087719298241</v>
      </c>
      <c r="GB37" s="91">
        <f t="shared" si="396"/>
        <v>0.22682125251049842</v>
      </c>
      <c r="GC37" s="91" t="e">
        <f t="shared" si="396"/>
        <v>#DIV/0!</v>
      </c>
      <c r="GD37" s="91" t="e">
        <f t="shared" si="396"/>
        <v>#DIV/0!</v>
      </c>
      <c r="GE37" s="91">
        <f t="shared" si="396"/>
        <v>0.40143072289156623</v>
      </c>
      <c r="GF37" s="91" t="e">
        <f t="shared" si="396"/>
        <v>#DIV/0!</v>
      </c>
      <c r="GG37" s="91" t="e">
        <f t="shared" si="396"/>
        <v>#DIV/0!</v>
      </c>
      <c r="GH37" s="91" t="e">
        <f t="shared" si="396"/>
        <v>#DIV/0!</v>
      </c>
      <c r="GI37" s="91" t="e">
        <f t="shared" si="396"/>
        <v>#DIV/0!</v>
      </c>
      <c r="GJ37" s="91">
        <f t="shared" si="396"/>
        <v>7.7437262233252244E-2</v>
      </c>
      <c r="GK37" s="91" t="e">
        <f t="shared" si="396"/>
        <v>#DIV/0!</v>
      </c>
      <c r="GL37" s="91" t="e">
        <f t="shared" si="396"/>
        <v>#DIV/0!</v>
      </c>
      <c r="GM37" s="91">
        <f t="shared" si="396"/>
        <v>0.17781163979551712</v>
      </c>
      <c r="GN37" s="91">
        <f t="shared" si="396"/>
        <v>0.23397046999488344</v>
      </c>
      <c r="GO37" s="91" t="e">
        <f t="shared" si="396"/>
        <v>#DIV/0!</v>
      </c>
      <c r="GP37" s="91" t="e">
        <f t="shared" si="396"/>
        <v>#DIV/0!</v>
      </c>
      <c r="GQ37" s="91" t="e">
        <f t="shared" si="396"/>
        <v>#DIV/0!</v>
      </c>
      <c r="GR37" s="91" t="e">
        <f t="shared" si="396"/>
        <v>#DIV/0!</v>
      </c>
      <c r="GS37" s="91" t="e">
        <f t="shared" si="396"/>
        <v>#DIV/0!</v>
      </c>
      <c r="GT37" s="91" t="e">
        <f t="shared" si="396"/>
        <v>#DIV/0!</v>
      </c>
      <c r="GU37" s="91" t="e">
        <f t="shared" si="396"/>
        <v>#DIV/0!</v>
      </c>
      <c r="GV37" s="91" t="e">
        <f t="shared" ref="GV37:HS37" si="397">+GV36/GV35</f>
        <v>#DIV/0!</v>
      </c>
      <c r="GW37" s="91">
        <f t="shared" si="397"/>
        <v>0.42251491053677925</v>
      </c>
      <c r="GX37" s="91" t="e">
        <f t="shared" si="397"/>
        <v>#DIV/0!</v>
      </c>
      <c r="GY37" s="91" t="e">
        <f t="shared" si="397"/>
        <v>#DIV/0!</v>
      </c>
      <c r="GZ37" s="91" t="e">
        <f t="shared" si="397"/>
        <v>#DIV/0!</v>
      </c>
      <c r="HA37" s="91" t="e">
        <f t="shared" si="397"/>
        <v>#DIV/0!</v>
      </c>
      <c r="HB37" s="91" t="e">
        <f t="shared" si="397"/>
        <v>#DIV/0!</v>
      </c>
      <c r="HC37" s="91" t="e">
        <f t="shared" si="397"/>
        <v>#DIV/0!</v>
      </c>
      <c r="HD37" s="91" t="e">
        <f t="shared" si="397"/>
        <v>#DIV/0!</v>
      </c>
      <c r="HE37" s="91" t="e">
        <f t="shared" si="397"/>
        <v>#DIV/0!</v>
      </c>
      <c r="HF37" s="91" t="e">
        <f t="shared" si="397"/>
        <v>#DIV/0!</v>
      </c>
      <c r="HG37" s="91" t="e">
        <f t="shared" si="397"/>
        <v>#DIV/0!</v>
      </c>
      <c r="HH37" s="91" t="e">
        <f t="shared" si="397"/>
        <v>#DIV/0!</v>
      </c>
      <c r="HI37" s="91" t="e">
        <f t="shared" si="397"/>
        <v>#DIV/0!</v>
      </c>
      <c r="HJ37" s="91">
        <f t="shared" si="397"/>
        <v>8.2970531472257303E-2</v>
      </c>
      <c r="HK37" s="91">
        <f t="shared" si="397"/>
        <v>0.25004307143918014</v>
      </c>
      <c r="HL37" s="91">
        <f t="shared" si="397"/>
        <v>0.31142283464566928</v>
      </c>
      <c r="HM37" s="91">
        <f t="shared" si="397"/>
        <v>0.38994115413819286</v>
      </c>
      <c r="HN37" s="91">
        <f t="shared" si="397"/>
        <v>0.31137640971619773</v>
      </c>
      <c r="HO37" s="91" t="e">
        <f t="shared" si="397"/>
        <v>#DIV/0!</v>
      </c>
      <c r="HP37" s="91" t="e">
        <f t="shared" si="397"/>
        <v>#DIV/0!</v>
      </c>
      <c r="HQ37" s="91">
        <f t="shared" si="397"/>
        <v>0.83946010797840431</v>
      </c>
      <c r="HR37" s="91" t="e">
        <f t="shared" si="397"/>
        <v>#DIV/0!</v>
      </c>
      <c r="HS37" s="91">
        <f t="shared" si="397"/>
        <v>0.72825070955534532</v>
      </c>
      <c r="HT37" s="91" t="e">
        <f t="shared" ref="HT37:JO37" si="398">+HT36/HT35</f>
        <v>#DIV/0!</v>
      </c>
      <c r="HU37" s="91">
        <f t="shared" si="398"/>
        <v>0.73772539217376321</v>
      </c>
      <c r="HV37" s="91" t="e">
        <f t="shared" si="398"/>
        <v>#DIV/0!</v>
      </c>
      <c r="HW37" s="91">
        <f t="shared" si="398"/>
        <v>6.9530881962467136E-2</v>
      </c>
      <c r="HX37" s="91">
        <f t="shared" si="398"/>
        <v>0.14425835834799711</v>
      </c>
      <c r="HY37" s="91">
        <f t="shared" si="398"/>
        <v>0.19351438558752354</v>
      </c>
      <c r="HZ37" s="91">
        <f t="shared" si="398"/>
        <v>0.23084337349397588</v>
      </c>
      <c r="IA37" s="91">
        <f t="shared" si="398"/>
        <v>0.56405659055890178</v>
      </c>
      <c r="IB37" s="91" t="e">
        <f t="shared" si="398"/>
        <v>#DIV/0!</v>
      </c>
      <c r="IC37" s="91" t="e">
        <f t="shared" si="398"/>
        <v>#DIV/0!</v>
      </c>
      <c r="ID37" s="91" t="e">
        <f t="shared" si="398"/>
        <v>#DIV/0!</v>
      </c>
      <c r="IE37" s="91" t="e">
        <f t="shared" si="398"/>
        <v>#DIV/0!</v>
      </c>
      <c r="IF37" s="91" t="e">
        <f t="shared" si="398"/>
        <v>#DIV/0!</v>
      </c>
      <c r="IG37" s="91" t="e">
        <f t="shared" si="398"/>
        <v>#DIV/0!</v>
      </c>
      <c r="IH37" s="91" t="e">
        <f t="shared" si="398"/>
        <v>#DIV/0!</v>
      </c>
      <c r="II37" s="91">
        <f t="shared" si="398"/>
        <v>2.2984909456740445</v>
      </c>
      <c r="IJ37" s="91">
        <f t="shared" si="398"/>
        <v>5.5246011131725413E-2</v>
      </c>
      <c r="IK37" s="91" t="e">
        <f t="shared" si="398"/>
        <v>#DIV/0!</v>
      </c>
      <c r="IL37" s="91" t="e">
        <f t="shared" si="398"/>
        <v>#DIV/0!</v>
      </c>
      <c r="IM37" s="91" t="e">
        <f t="shared" si="398"/>
        <v>#DIV/0!</v>
      </c>
      <c r="IN37" s="91" t="e">
        <f t="shared" si="398"/>
        <v>#DIV/0!</v>
      </c>
      <c r="IO37" s="91" t="e">
        <f t="shared" si="398"/>
        <v>#DIV/0!</v>
      </c>
      <c r="IP37" s="91" t="e">
        <f t="shared" si="398"/>
        <v>#DIV/0!</v>
      </c>
      <c r="IQ37" s="91">
        <f t="shared" si="398"/>
        <v>0.5484175491679274</v>
      </c>
      <c r="IR37" s="91" t="e">
        <f t="shared" si="398"/>
        <v>#DIV/0!</v>
      </c>
      <c r="IS37" s="91" t="e">
        <f t="shared" si="398"/>
        <v>#DIV/0!</v>
      </c>
      <c r="IT37" s="91" t="e">
        <f t="shared" si="398"/>
        <v>#DIV/0!</v>
      </c>
      <c r="IU37" s="91" t="e">
        <f t="shared" si="398"/>
        <v>#DIV/0!</v>
      </c>
      <c r="IV37" s="91" t="e">
        <f t="shared" si="398"/>
        <v>#DIV/0!</v>
      </c>
      <c r="IW37" s="91">
        <f t="shared" si="398"/>
        <v>0.30410478844109962</v>
      </c>
      <c r="IX37" s="91">
        <f t="shared" si="398"/>
        <v>1.0422792993187822</v>
      </c>
      <c r="IY37" s="91" t="e">
        <f t="shared" si="398"/>
        <v>#DIV/0!</v>
      </c>
      <c r="IZ37" s="91">
        <f t="shared" si="398"/>
        <v>0.7236275713847099</v>
      </c>
      <c r="JA37" s="91" t="e">
        <f t="shared" si="398"/>
        <v>#DIV/0!</v>
      </c>
      <c r="JB37" s="91" t="e">
        <f t="shared" si="398"/>
        <v>#DIV/0!</v>
      </c>
      <c r="JC37" s="91" t="e">
        <f t="shared" si="398"/>
        <v>#DIV/0!</v>
      </c>
      <c r="JD37" s="91" t="e">
        <f t="shared" si="398"/>
        <v>#DIV/0!</v>
      </c>
      <c r="JE37" s="91" t="e">
        <f t="shared" si="398"/>
        <v>#DIV/0!</v>
      </c>
      <c r="JF37" s="91" t="e">
        <f t="shared" si="398"/>
        <v>#DIV/0!</v>
      </c>
      <c r="JG37" s="91" t="e">
        <f t="shared" si="398"/>
        <v>#DIV/0!</v>
      </c>
      <c r="JH37" s="91" t="e">
        <f t="shared" si="398"/>
        <v>#DIV/0!</v>
      </c>
      <c r="JI37" s="91" t="e">
        <f t="shared" si="398"/>
        <v>#DIV/0!</v>
      </c>
      <c r="JJ37" s="91">
        <f t="shared" si="398"/>
        <v>0.45975744165217847</v>
      </c>
      <c r="JK37" s="91">
        <f t="shared" si="398"/>
        <v>0.79739764925775491</v>
      </c>
      <c r="JL37" s="91">
        <f t="shared" si="398"/>
        <v>1.1291768301152938</v>
      </c>
      <c r="JM37" s="91">
        <f t="shared" si="398"/>
        <v>1.4355597444758612</v>
      </c>
      <c r="JN37" s="91">
        <f t="shared" si="398"/>
        <v>1.1365753185547216</v>
      </c>
      <c r="JO37" s="91">
        <f t="shared" si="398"/>
        <v>1.3444071390705072</v>
      </c>
      <c r="JP37" s="91" t="e">
        <f t="shared" ref="JP37:KT37" si="399">+JP36/JP35</f>
        <v>#DIV/0!</v>
      </c>
      <c r="JQ37" s="91" t="e">
        <f t="shared" si="399"/>
        <v>#DIV/0!</v>
      </c>
      <c r="JR37" s="91" t="e">
        <f t="shared" si="399"/>
        <v>#DIV/0!</v>
      </c>
      <c r="JS37" s="91" t="e">
        <f t="shared" si="399"/>
        <v>#DIV/0!</v>
      </c>
      <c r="JT37" s="91" t="e">
        <f t="shared" si="399"/>
        <v>#DIV/0!</v>
      </c>
      <c r="JU37" s="91" t="e">
        <f t="shared" si="399"/>
        <v>#DIV/0!</v>
      </c>
      <c r="JV37" s="91">
        <f t="shared" si="399"/>
        <v>5.6060541969596818</v>
      </c>
      <c r="JW37" s="91">
        <f t="shared" si="399"/>
        <v>6.5272747355336003E-2</v>
      </c>
      <c r="JX37" s="91">
        <f t="shared" si="399"/>
        <v>0.14931389518388324</v>
      </c>
      <c r="JY37" s="91">
        <f t="shared" si="399"/>
        <v>0.21216339448557023</v>
      </c>
      <c r="JZ37" s="91">
        <f t="shared" si="399"/>
        <v>0.18597189871515518</v>
      </c>
      <c r="KA37" s="91">
        <f t="shared" si="399"/>
        <v>0.30803301791826054</v>
      </c>
      <c r="KB37" s="91">
        <f t="shared" si="399"/>
        <v>0.40906000831691047</v>
      </c>
      <c r="KC37" s="91">
        <f t="shared" si="399"/>
        <v>0.31034370342771983</v>
      </c>
      <c r="KD37" s="91">
        <f t="shared" si="399"/>
        <v>0.51726848818836946</v>
      </c>
      <c r="KE37" s="91">
        <f t="shared" si="399"/>
        <v>0.63154452810593276</v>
      </c>
      <c r="KF37" s="91">
        <f t="shared" si="399"/>
        <v>1.1267273627461767</v>
      </c>
      <c r="KG37" s="91">
        <f t="shared" si="399"/>
        <v>1.1408353469105972</v>
      </c>
      <c r="KH37" s="91" t="e">
        <f t="shared" si="399"/>
        <v>#DIV/0!</v>
      </c>
      <c r="KI37" s="91">
        <f t="shared" si="399"/>
        <v>1.341053576342029</v>
      </c>
      <c r="KJ37" s="91">
        <f t="shared" si="399"/>
        <v>0.25132603692875943</v>
      </c>
      <c r="KK37" s="91">
        <f t="shared" si="399"/>
        <v>4.6171531902058784E-2</v>
      </c>
      <c r="KL37" s="91">
        <f t="shared" si="399"/>
        <v>5.2618795777311649E-2</v>
      </c>
      <c r="KM37" s="91">
        <f t="shared" si="399"/>
        <v>0.77651662283495448</v>
      </c>
      <c r="KN37" s="91">
        <f t="shared" si="399"/>
        <v>8.5622801412172059E-2</v>
      </c>
      <c r="KO37" s="91">
        <f t="shared" si="399"/>
        <v>0.61884830595482543</v>
      </c>
      <c r="KP37" s="91">
        <f t="shared" si="399"/>
        <v>0.19031820654117104</v>
      </c>
      <c r="KQ37" s="91" t="e">
        <f t="shared" si="399"/>
        <v>#DIV/0!</v>
      </c>
      <c r="KR37" s="91">
        <f t="shared" si="399"/>
        <v>0.23024685809176465</v>
      </c>
      <c r="KS37" s="91">
        <f t="shared" si="399"/>
        <v>2.0383806038426346</v>
      </c>
      <c r="KT37" s="91">
        <f t="shared" si="399"/>
        <v>7.6947393402420697E-2</v>
      </c>
      <c r="KU37" s="91">
        <f t="shared" ref="KU37:LO37" si="400">+KU36/KU35</f>
        <v>0.26903021203638228</v>
      </c>
      <c r="KV37" s="91">
        <f t="shared" si="400"/>
        <v>7.4782900690369539E-2</v>
      </c>
      <c r="KW37" s="91">
        <f t="shared" si="400"/>
        <v>0.649812075169932</v>
      </c>
      <c r="KX37" s="91">
        <f t="shared" si="400"/>
        <v>0.31454960709786689</v>
      </c>
      <c r="KY37" s="91">
        <f t="shared" si="400"/>
        <v>0.14897249224516135</v>
      </c>
      <c r="KZ37" s="91">
        <f t="shared" si="400"/>
        <v>0.10789673066116132</v>
      </c>
      <c r="LA37" s="91">
        <f t="shared" si="400"/>
        <v>6.6487183761930566E-2</v>
      </c>
      <c r="LB37" s="91">
        <f t="shared" si="400"/>
        <v>0.41865189969639871</v>
      </c>
      <c r="LC37" s="91">
        <f t="shared" si="400"/>
        <v>0.40741035371586382</v>
      </c>
      <c r="LD37" s="91">
        <f t="shared" si="400"/>
        <v>0.28450532477034385</v>
      </c>
      <c r="LE37" s="91">
        <f t="shared" si="400"/>
        <v>6.5098220715435834E-2</v>
      </c>
      <c r="LF37" s="91">
        <f t="shared" si="400"/>
        <v>0.3925181396455335</v>
      </c>
      <c r="LG37" s="91">
        <f t="shared" si="400"/>
        <v>0.15742645887537832</v>
      </c>
      <c r="LH37" s="91">
        <f t="shared" si="400"/>
        <v>0.19783010170483648</v>
      </c>
      <c r="LI37" s="91" t="e">
        <f t="shared" si="400"/>
        <v>#DIV/0!</v>
      </c>
      <c r="LJ37" s="91">
        <f t="shared" si="400"/>
        <v>0.24851964093418405</v>
      </c>
      <c r="LK37" s="91">
        <f t="shared" si="400"/>
        <v>0.52140077821011677</v>
      </c>
      <c r="LL37" s="91">
        <f t="shared" si="400"/>
        <v>0.25155241705077902</v>
      </c>
      <c r="LM37" s="91">
        <f t="shared" si="400"/>
        <v>0.30030909531987926</v>
      </c>
      <c r="LN37" s="91">
        <f t="shared" si="400"/>
        <v>0.15680412082528486</v>
      </c>
      <c r="LO37" s="91">
        <f t="shared" si="400"/>
        <v>0.10124174353151652</v>
      </c>
    </row>
    <row r="38" spans="1:327" x14ac:dyDescent="0.2">
      <c r="A38" s="92" t="s">
        <v>68</v>
      </c>
      <c r="B38" s="93">
        <f>+B27/B36</f>
        <v>9.2251600496899293</v>
      </c>
      <c r="C38" s="93">
        <f t="shared" ref="C38:BN38" si="401">+C27/C36</f>
        <v>8.3463599555030488</v>
      </c>
      <c r="D38" s="93">
        <f t="shared" si="401"/>
        <v>8.1984373208664501</v>
      </c>
      <c r="E38" s="93">
        <f t="shared" si="401"/>
        <v>5.3468005503202951</v>
      </c>
      <c r="F38" s="93">
        <f t="shared" si="401"/>
        <v>7.8926597936186482</v>
      </c>
      <c r="G38" s="93">
        <f t="shared" si="401"/>
        <v>8.1130958293801054</v>
      </c>
      <c r="H38" s="93">
        <f t="shared" si="401"/>
        <v>27.884227379017005</v>
      </c>
      <c r="I38" s="93">
        <f t="shared" si="401"/>
        <v>150.53163836306021</v>
      </c>
      <c r="J38" s="93">
        <f t="shared" si="401"/>
        <v>8.6875705771226048</v>
      </c>
      <c r="K38" s="93">
        <f t="shared" si="401"/>
        <v>5.6535145058336278</v>
      </c>
      <c r="L38" s="93">
        <f t="shared" si="401"/>
        <v>6.9802010818632896</v>
      </c>
      <c r="M38" s="93">
        <f t="shared" si="401"/>
        <v>8.5352771498990965</v>
      </c>
      <c r="N38" s="93">
        <f t="shared" si="401"/>
        <v>10.789835929360246</v>
      </c>
      <c r="O38" s="93">
        <f t="shared" si="401"/>
        <v>108.46427283499047</v>
      </c>
      <c r="P38" s="93">
        <f t="shared" si="401"/>
        <v>6.7411291154077357</v>
      </c>
      <c r="Q38" s="93">
        <f t="shared" si="401"/>
        <v>3.4452158282623255</v>
      </c>
      <c r="R38" s="93">
        <f t="shared" si="401"/>
        <v>6.4093524827640476</v>
      </c>
      <c r="S38" s="93">
        <f t="shared" si="401"/>
        <v>8.4782375798981207</v>
      </c>
      <c r="T38" s="93">
        <f t="shared" si="401"/>
        <v>8.0411744252014614</v>
      </c>
      <c r="U38" s="93">
        <f t="shared" si="401"/>
        <v>177.24607923921707</v>
      </c>
      <c r="V38" s="93">
        <f t="shared" si="401"/>
        <v>10.218721754833426</v>
      </c>
      <c r="W38" s="93">
        <f t="shared" si="401"/>
        <v>23.400530036034723</v>
      </c>
      <c r="X38" s="93">
        <f t="shared" si="401"/>
        <v>16.61968878504717</v>
      </c>
      <c r="Y38" s="93">
        <f t="shared" si="401"/>
        <v>15.640854274697075</v>
      </c>
      <c r="Z38" s="93">
        <f t="shared" si="401"/>
        <v>14.243340095439788</v>
      </c>
      <c r="AA38" s="93">
        <f t="shared" si="401"/>
        <v>9.4540259203523096</v>
      </c>
      <c r="AB38" s="93">
        <f t="shared" si="401"/>
        <v>12.095137043655711</v>
      </c>
      <c r="AC38" s="93" t="e">
        <f t="shared" si="401"/>
        <v>#DIV/0!</v>
      </c>
      <c r="AD38" s="93">
        <f t="shared" si="401"/>
        <v>4.755862188887849</v>
      </c>
      <c r="AE38" s="93" t="e">
        <f t="shared" si="401"/>
        <v>#DIV/0!</v>
      </c>
      <c r="AF38" s="93" t="e">
        <f t="shared" si="401"/>
        <v>#DIV/0!</v>
      </c>
      <c r="AG38" s="93" t="e">
        <f t="shared" si="401"/>
        <v>#DIV/0!</v>
      </c>
      <c r="AH38" s="93" t="e">
        <f t="shared" si="401"/>
        <v>#DIV/0!</v>
      </c>
      <c r="AI38" s="93">
        <f t="shared" si="401"/>
        <v>2.2490116249018839</v>
      </c>
      <c r="AJ38" s="93">
        <f t="shared" si="401"/>
        <v>62.683623837409577</v>
      </c>
      <c r="AK38" s="93">
        <f t="shared" si="401"/>
        <v>62.5</v>
      </c>
      <c r="AL38" s="93">
        <f t="shared" si="401"/>
        <v>49.754957817583566</v>
      </c>
      <c r="AM38" s="93">
        <f t="shared" si="401"/>
        <v>26.626787277502189</v>
      </c>
      <c r="AN38" s="93" t="e">
        <f t="shared" si="401"/>
        <v>#DIV/0!</v>
      </c>
      <c r="AO38" s="93">
        <f t="shared" si="401"/>
        <v>32.972148684842011</v>
      </c>
      <c r="AP38" s="93" t="e">
        <f t="shared" si="401"/>
        <v>#DIV/0!</v>
      </c>
      <c r="AQ38" s="93" t="e">
        <f t="shared" si="401"/>
        <v>#DIV/0!</v>
      </c>
      <c r="AR38" s="93" t="e">
        <f t="shared" si="401"/>
        <v>#DIV/0!</v>
      </c>
      <c r="AS38" s="93" t="e">
        <f t="shared" si="401"/>
        <v>#DIV/0!</v>
      </c>
      <c r="AT38" s="93" t="e">
        <f t="shared" si="401"/>
        <v>#DIV/0!</v>
      </c>
      <c r="AU38" s="93" t="e">
        <f t="shared" si="401"/>
        <v>#DIV/0!</v>
      </c>
      <c r="AV38" s="93" t="e">
        <f t="shared" si="401"/>
        <v>#DIV/0!</v>
      </c>
      <c r="AW38" s="93">
        <f t="shared" si="401"/>
        <v>64.222492678434463</v>
      </c>
      <c r="AX38" s="93">
        <f t="shared" si="401"/>
        <v>83.26255717968202</v>
      </c>
      <c r="AY38" s="93">
        <f t="shared" si="401"/>
        <v>32.602897381939457</v>
      </c>
      <c r="AZ38" s="93">
        <f t="shared" si="401"/>
        <v>14.48281235829185</v>
      </c>
      <c r="BA38" s="93" t="e">
        <f t="shared" si="401"/>
        <v>#DIV/0!</v>
      </c>
      <c r="BB38" s="93">
        <f t="shared" si="401"/>
        <v>16.666538403326637</v>
      </c>
      <c r="BC38" s="93" t="e">
        <f t="shared" si="401"/>
        <v>#DIV/0!</v>
      </c>
      <c r="BD38" s="93">
        <f t="shared" si="401"/>
        <v>13.950593953967562</v>
      </c>
      <c r="BE38" s="93">
        <f t="shared" si="401"/>
        <v>13.199180708445038</v>
      </c>
      <c r="BF38" s="93" t="e">
        <f t="shared" si="401"/>
        <v>#DIV/0!</v>
      </c>
      <c r="BG38" s="93">
        <f t="shared" si="401"/>
        <v>7.2182311937222545</v>
      </c>
      <c r="BH38" s="93" t="e">
        <f t="shared" si="401"/>
        <v>#DIV/0!</v>
      </c>
      <c r="BI38" s="93">
        <f t="shared" si="401"/>
        <v>3.571300777207937</v>
      </c>
      <c r="BJ38" s="93">
        <f t="shared" si="401"/>
        <v>38.37941238984353</v>
      </c>
      <c r="BK38" s="93">
        <f t="shared" si="401"/>
        <v>35.714835410084056</v>
      </c>
      <c r="BL38" s="93" t="e">
        <f t="shared" si="401"/>
        <v>#DIV/0!</v>
      </c>
      <c r="BM38" s="93" t="e">
        <f t="shared" si="401"/>
        <v>#DIV/0!</v>
      </c>
      <c r="BN38" s="93">
        <f t="shared" si="401"/>
        <v>15.595791895473607</v>
      </c>
      <c r="BO38" s="93">
        <f t="shared" ref="BO38:DZ38" si="402">+BO27/BO36</f>
        <v>38.696224594491731</v>
      </c>
      <c r="BP38" s="93" t="e">
        <f t="shared" si="402"/>
        <v>#DIV/0!</v>
      </c>
      <c r="BQ38" s="93" t="e">
        <f t="shared" si="402"/>
        <v>#DIV/0!</v>
      </c>
      <c r="BR38" s="93" t="e">
        <f t="shared" si="402"/>
        <v>#DIV/0!</v>
      </c>
      <c r="BS38" s="93" t="e">
        <f t="shared" si="402"/>
        <v>#DIV/0!</v>
      </c>
      <c r="BT38" s="93" t="e">
        <f t="shared" si="402"/>
        <v>#DIV/0!</v>
      </c>
      <c r="BU38" s="93" t="e">
        <f t="shared" si="402"/>
        <v>#DIV/0!</v>
      </c>
      <c r="BV38" s="93" t="e">
        <f t="shared" si="402"/>
        <v>#DIV/0!</v>
      </c>
      <c r="BW38" s="93">
        <f t="shared" si="402"/>
        <v>12.362237563667984</v>
      </c>
      <c r="BX38" s="93" t="e">
        <f t="shared" si="402"/>
        <v>#DIV/0!</v>
      </c>
      <c r="BY38" s="93" t="e">
        <f t="shared" si="402"/>
        <v>#DIV/0!</v>
      </c>
      <c r="BZ38" s="93" t="e">
        <f t="shared" si="402"/>
        <v>#DIV/0!</v>
      </c>
      <c r="CA38" s="93" t="e">
        <f t="shared" si="402"/>
        <v>#DIV/0!</v>
      </c>
      <c r="CB38" s="93" t="e">
        <f t="shared" si="402"/>
        <v>#DIV/0!</v>
      </c>
      <c r="CC38" s="93" t="e">
        <f t="shared" si="402"/>
        <v>#DIV/0!</v>
      </c>
      <c r="CD38" s="93" t="e">
        <f t="shared" si="402"/>
        <v>#DIV/0!</v>
      </c>
      <c r="CE38" s="93" t="e">
        <f t="shared" si="402"/>
        <v>#DIV/0!</v>
      </c>
      <c r="CF38" s="93" t="e">
        <f t="shared" si="402"/>
        <v>#DIV/0!</v>
      </c>
      <c r="CG38" s="93" t="e">
        <f t="shared" si="402"/>
        <v>#DIV/0!</v>
      </c>
      <c r="CH38" s="93" t="e">
        <f t="shared" si="402"/>
        <v>#DIV/0!</v>
      </c>
      <c r="CI38" s="93" t="e">
        <f t="shared" si="402"/>
        <v>#DIV/0!</v>
      </c>
      <c r="CJ38" s="93" t="e">
        <f t="shared" si="402"/>
        <v>#DIV/0!</v>
      </c>
      <c r="CK38" s="93" t="e">
        <f t="shared" si="402"/>
        <v>#DIV/0!</v>
      </c>
      <c r="CL38" s="93" t="e">
        <f t="shared" si="402"/>
        <v>#DIV/0!</v>
      </c>
      <c r="CM38" s="93" t="e">
        <f t="shared" si="402"/>
        <v>#DIV/0!</v>
      </c>
      <c r="CN38" s="93" t="e">
        <f t="shared" si="402"/>
        <v>#DIV/0!</v>
      </c>
      <c r="CO38" s="93" t="e">
        <f t="shared" si="402"/>
        <v>#DIV/0!</v>
      </c>
      <c r="CP38" s="93" t="e">
        <f t="shared" si="402"/>
        <v>#DIV/0!</v>
      </c>
      <c r="CQ38" s="93" t="e">
        <f t="shared" si="402"/>
        <v>#DIV/0!</v>
      </c>
      <c r="CR38" s="93" t="e">
        <f t="shared" si="402"/>
        <v>#DIV/0!</v>
      </c>
      <c r="CS38" s="93" t="e">
        <f t="shared" si="402"/>
        <v>#DIV/0!</v>
      </c>
      <c r="CT38" s="93" t="e">
        <f t="shared" si="402"/>
        <v>#DIV/0!</v>
      </c>
      <c r="CU38" s="93" t="e">
        <f t="shared" si="402"/>
        <v>#DIV/0!</v>
      </c>
      <c r="CV38" s="93" t="e">
        <f t="shared" si="402"/>
        <v>#DIV/0!</v>
      </c>
      <c r="CW38" s="93">
        <f t="shared" si="402"/>
        <v>66.520432400988895</v>
      </c>
      <c r="CX38" s="93" t="e">
        <f t="shared" si="402"/>
        <v>#DIV/0!</v>
      </c>
      <c r="CY38" s="93" t="e">
        <f t="shared" si="402"/>
        <v>#DIV/0!</v>
      </c>
      <c r="CZ38" s="93" t="e">
        <f t="shared" si="402"/>
        <v>#DIV/0!</v>
      </c>
      <c r="DA38" s="93">
        <f t="shared" si="402"/>
        <v>9.5004020908725373</v>
      </c>
      <c r="DB38" s="93" t="e">
        <f t="shared" si="402"/>
        <v>#DIV/0!</v>
      </c>
      <c r="DC38" s="93" t="e">
        <f t="shared" si="402"/>
        <v>#DIV/0!</v>
      </c>
      <c r="DD38" s="93">
        <f t="shared" si="402"/>
        <v>8.436442603908894</v>
      </c>
      <c r="DE38" s="93">
        <f t="shared" si="402"/>
        <v>22.753296729081608</v>
      </c>
      <c r="DF38" s="93" t="e">
        <f t="shared" si="402"/>
        <v>#DIV/0!</v>
      </c>
      <c r="DG38" s="93" t="e">
        <f t="shared" si="402"/>
        <v>#DIV/0!</v>
      </c>
      <c r="DH38" s="93" t="e">
        <f t="shared" si="402"/>
        <v>#DIV/0!</v>
      </c>
      <c r="DI38" s="93" t="e">
        <f t="shared" si="402"/>
        <v>#DIV/0!</v>
      </c>
      <c r="DJ38" s="93">
        <f t="shared" si="402"/>
        <v>19.07603053277791</v>
      </c>
      <c r="DK38" s="93" t="e">
        <f t="shared" si="402"/>
        <v>#DIV/0!</v>
      </c>
      <c r="DL38" s="93">
        <f t="shared" si="402"/>
        <v>7.2724557272833543</v>
      </c>
      <c r="DM38" s="93" t="e">
        <f t="shared" si="402"/>
        <v>#DIV/0!</v>
      </c>
      <c r="DN38" s="93" t="e">
        <f t="shared" si="402"/>
        <v>#DIV/0!</v>
      </c>
      <c r="DO38" s="93">
        <f t="shared" si="402"/>
        <v>3.5462501950437608</v>
      </c>
      <c r="DP38" s="93" t="e">
        <f t="shared" si="402"/>
        <v>#DIV/0!</v>
      </c>
      <c r="DQ38" s="93" t="e">
        <f t="shared" si="402"/>
        <v>#DIV/0!</v>
      </c>
      <c r="DR38" s="93" t="e">
        <f t="shared" si="402"/>
        <v>#DIV/0!</v>
      </c>
      <c r="DS38" s="93" t="e">
        <f t="shared" si="402"/>
        <v>#DIV/0!</v>
      </c>
      <c r="DT38" s="93" t="e">
        <f t="shared" si="402"/>
        <v>#DIV/0!</v>
      </c>
      <c r="DU38" s="93" t="e">
        <f t="shared" si="402"/>
        <v>#DIV/0!</v>
      </c>
      <c r="DV38" s="93" t="e">
        <f t="shared" si="402"/>
        <v>#DIV/0!</v>
      </c>
      <c r="DW38" s="93">
        <f t="shared" si="402"/>
        <v>28.175518818973817</v>
      </c>
      <c r="DX38" s="93">
        <f t="shared" si="402"/>
        <v>23.49513774691922</v>
      </c>
      <c r="DY38" s="93">
        <f t="shared" si="402"/>
        <v>25.144892538034288</v>
      </c>
      <c r="DZ38" s="93">
        <f t="shared" si="402"/>
        <v>26.496483273233604</v>
      </c>
      <c r="EA38" s="93">
        <f t="shared" ref="EA38:GL38" si="403">+EA27/EA36</f>
        <v>8.4870457907204155</v>
      </c>
      <c r="EB38" s="93">
        <f t="shared" si="403"/>
        <v>12.21666185329148</v>
      </c>
      <c r="EC38" s="93">
        <f t="shared" si="403"/>
        <v>10.126559414286401</v>
      </c>
      <c r="ED38" s="93">
        <f t="shared" si="403"/>
        <v>9.375141498754811</v>
      </c>
      <c r="EE38" s="93">
        <f t="shared" si="403"/>
        <v>8.482550806395917</v>
      </c>
      <c r="EF38" s="93">
        <f t="shared" si="403"/>
        <v>7.1128831159164072</v>
      </c>
      <c r="EG38" s="93" t="e">
        <f t="shared" si="403"/>
        <v>#DIV/0!</v>
      </c>
      <c r="EH38" s="93" t="e">
        <f t="shared" si="403"/>
        <v>#DIV/0!</v>
      </c>
      <c r="EI38" s="93" t="e">
        <f t="shared" si="403"/>
        <v>#DIV/0!</v>
      </c>
      <c r="EJ38" s="93">
        <f t="shared" si="403"/>
        <v>5.073794582727972</v>
      </c>
      <c r="EK38" s="93" t="e">
        <f t="shared" si="403"/>
        <v>#DIV/0!</v>
      </c>
      <c r="EL38" s="93">
        <f t="shared" si="403"/>
        <v>2.8185771120956069</v>
      </c>
      <c r="EM38" s="93">
        <f t="shared" si="403"/>
        <v>2.2118765737782291</v>
      </c>
      <c r="EN38" s="93" t="e">
        <f t="shared" si="403"/>
        <v>#DIV/0!</v>
      </c>
      <c r="EO38" s="93" t="e">
        <f t="shared" si="403"/>
        <v>#DIV/0!</v>
      </c>
      <c r="EP38" s="93" t="e">
        <f t="shared" si="403"/>
        <v>#DIV/0!</v>
      </c>
      <c r="EQ38" s="93" t="e">
        <f t="shared" si="403"/>
        <v>#DIV/0!</v>
      </c>
      <c r="ER38" s="93" t="e">
        <f t="shared" si="403"/>
        <v>#DIV/0!</v>
      </c>
      <c r="ES38" s="93" t="e">
        <f t="shared" si="403"/>
        <v>#DIV/0!</v>
      </c>
      <c r="ET38" s="93" t="e">
        <f t="shared" si="403"/>
        <v>#DIV/0!</v>
      </c>
      <c r="EU38" s="93" t="e">
        <f t="shared" si="403"/>
        <v>#DIV/0!</v>
      </c>
      <c r="EV38" s="93" t="e">
        <f t="shared" si="403"/>
        <v>#DIV/0!</v>
      </c>
      <c r="EW38" s="93">
        <f t="shared" si="403"/>
        <v>16.309158017012027</v>
      </c>
      <c r="EX38" s="93">
        <f t="shared" si="403"/>
        <v>10.733999172625731</v>
      </c>
      <c r="EY38" s="93">
        <f t="shared" si="403"/>
        <v>8.6064090279995735</v>
      </c>
      <c r="EZ38" s="93">
        <f t="shared" si="403"/>
        <v>9.4500450530239437</v>
      </c>
      <c r="FA38" s="93" t="e">
        <f t="shared" si="403"/>
        <v>#DIV/0!</v>
      </c>
      <c r="FB38" s="93" t="e">
        <f t="shared" si="403"/>
        <v>#DIV/0!</v>
      </c>
      <c r="FC38" s="93" t="e">
        <f t="shared" si="403"/>
        <v>#DIV/0!</v>
      </c>
      <c r="FD38" s="93">
        <f t="shared" si="403"/>
        <v>4.625183733463988</v>
      </c>
      <c r="FE38" s="93" t="e">
        <f t="shared" si="403"/>
        <v>#DIV/0!</v>
      </c>
      <c r="FF38" s="93" t="e">
        <f t="shared" si="403"/>
        <v>#DIV/0!</v>
      </c>
      <c r="FG38" s="93" t="e">
        <f t="shared" si="403"/>
        <v>#DIV/0!</v>
      </c>
      <c r="FH38" s="93" t="e">
        <f t="shared" si="403"/>
        <v>#DIV/0!</v>
      </c>
      <c r="FI38" s="93" t="e">
        <f t="shared" si="403"/>
        <v>#DIV/0!</v>
      </c>
      <c r="FJ38" s="93">
        <f t="shared" si="403"/>
        <v>17.569228818422925</v>
      </c>
      <c r="FK38" s="93">
        <f t="shared" si="403"/>
        <v>22.202100025610068</v>
      </c>
      <c r="FL38" s="93" t="e">
        <f t="shared" si="403"/>
        <v>#DIV/0!</v>
      </c>
      <c r="FM38" s="93" t="e">
        <f t="shared" si="403"/>
        <v>#DIV/0!</v>
      </c>
      <c r="FN38" s="93" t="e">
        <f t="shared" si="403"/>
        <v>#DIV/0!</v>
      </c>
      <c r="FO38" s="93">
        <f t="shared" si="403"/>
        <v>5.5556087060511841</v>
      </c>
      <c r="FP38" s="93" t="e">
        <f t="shared" si="403"/>
        <v>#DIV/0!</v>
      </c>
      <c r="FQ38" s="93" t="e">
        <f t="shared" si="403"/>
        <v>#DIV/0!</v>
      </c>
      <c r="FR38" s="93" t="e">
        <f t="shared" si="403"/>
        <v>#DIV/0!</v>
      </c>
      <c r="FS38" s="93" t="e">
        <f t="shared" si="403"/>
        <v>#DIV/0!</v>
      </c>
      <c r="FT38" s="93" t="e">
        <f t="shared" si="403"/>
        <v>#DIV/0!</v>
      </c>
      <c r="FU38" s="93" t="e">
        <f t="shared" si="403"/>
        <v>#DIV/0!</v>
      </c>
      <c r="FV38" s="93" t="e">
        <f t="shared" si="403"/>
        <v>#DIV/0!</v>
      </c>
      <c r="FW38" s="93">
        <f t="shared" si="403"/>
        <v>20.053308295844463</v>
      </c>
      <c r="FX38" s="93">
        <f t="shared" si="403"/>
        <v>17.204719607858401</v>
      </c>
      <c r="FY38" s="93">
        <f t="shared" si="403"/>
        <v>16.399826076563404</v>
      </c>
      <c r="FZ38" s="93">
        <f t="shared" si="403"/>
        <v>6.4088834340079739</v>
      </c>
      <c r="GA38" s="93">
        <f t="shared" si="403"/>
        <v>13.333239015510568</v>
      </c>
      <c r="GB38" s="93">
        <f t="shared" si="403"/>
        <v>5.5939252461831552</v>
      </c>
      <c r="GC38" s="93" t="e">
        <f t="shared" si="403"/>
        <v>#DIV/0!</v>
      </c>
      <c r="GD38" s="93" t="e">
        <f t="shared" si="403"/>
        <v>#DIV/0!</v>
      </c>
      <c r="GE38" s="93">
        <f t="shared" si="403"/>
        <v>6.4444861293482569</v>
      </c>
      <c r="GF38" s="93" t="e">
        <f t="shared" si="403"/>
        <v>#DIV/0!</v>
      </c>
      <c r="GG38" s="93" t="e">
        <f t="shared" si="403"/>
        <v>#DIV/0!</v>
      </c>
      <c r="GH38" s="93" t="e">
        <f t="shared" si="403"/>
        <v>#DIV/0!</v>
      </c>
      <c r="GI38" s="93" t="e">
        <f t="shared" si="403"/>
        <v>#DIV/0!</v>
      </c>
      <c r="GJ38" s="93">
        <f t="shared" si="403"/>
        <v>14.779666020072531</v>
      </c>
      <c r="GK38" s="93" t="e">
        <f t="shared" si="403"/>
        <v>#DIV/0!</v>
      </c>
      <c r="GL38" s="93" t="e">
        <f t="shared" si="403"/>
        <v>#DIV/0!</v>
      </c>
      <c r="GM38" s="93">
        <f t="shared" ref="GM38:IX38" si="404">+GM27/GM36</f>
        <v>7.4998617791784152</v>
      </c>
      <c r="GN38" s="93">
        <f t="shared" si="404"/>
        <v>9.0329433449444689</v>
      </c>
      <c r="GO38" s="93" t="e">
        <f t="shared" si="404"/>
        <v>#DIV/0!</v>
      </c>
      <c r="GP38" s="93" t="e">
        <f t="shared" si="404"/>
        <v>#DIV/0!</v>
      </c>
      <c r="GQ38" s="93" t="e">
        <f t="shared" si="404"/>
        <v>#DIV/0!</v>
      </c>
      <c r="GR38" s="93" t="e">
        <f t="shared" si="404"/>
        <v>#DIV/0!</v>
      </c>
      <c r="GS38" s="93" t="e">
        <f t="shared" si="404"/>
        <v>#DIV/0!</v>
      </c>
      <c r="GT38" s="93" t="e">
        <f t="shared" si="404"/>
        <v>#DIV/0!</v>
      </c>
      <c r="GU38" s="93" t="e">
        <f t="shared" si="404"/>
        <v>#DIV/0!</v>
      </c>
      <c r="GV38" s="93" t="e">
        <f t="shared" si="404"/>
        <v>#DIV/0!</v>
      </c>
      <c r="GW38" s="93">
        <f t="shared" si="404"/>
        <v>4.7003545801334301</v>
      </c>
      <c r="GX38" s="93" t="e">
        <f t="shared" si="404"/>
        <v>#DIV/0!</v>
      </c>
      <c r="GY38" s="93" t="e">
        <f t="shared" si="404"/>
        <v>#DIV/0!</v>
      </c>
      <c r="GZ38" s="93" t="e">
        <f t="shared" si="404"/>
        <v>#DIV/0!</v>
      </c>
      <c r="HA38" s="93" t="e">
        <f t="shared" si="404"/>
        <v>#DIV/0!</v>
      </c>
      <c r="HB38" s="93" t="e">
        <f t="shared" si="404"/>
        <v>#DIV/0!</v>
      </c>
      <c r="HC38" s="93" t="e">
        <f t="shared" si="404"/>
        <v>#DIV/0!</v>
      </c>
      <c r="HD38" s="93" t="e">
        <f t="shared" si="404"/>
        <v>#DIV/0!</v>
      </c>
      <c r="HE38" s="93" t="e">
        <f t="shared" si="404"/>
        <v>#DIV/0!</v>
      </c>
      <c r="HF38" s="93" t="e">
        <f t="shared" si="404"/>
        <v>#DIV/0!</v>
      </c>
      <c r="HG38" s="93" t="e">
        <f t="shared" si="404"/>
        <v>#DIV/0!</v>
      </c>
      <c r="HH38" s="93" t="e">
        <f t="shared" si="404"/>
        <v>#DIV/0!</v>
      </c>
      <c r="HI38" s="93" t="e">
        <f t="shared" si="404"/>
        <v>#DIV/0!</v>
      </c>
      <c r="HJ38" s="93">
        <f t="shared" si="404"/>
        <v>20.54974676104413</v>
      </c>
      <c r="HK38" s="93">
        <f t="shared" si="404"/>
        <v>11.111111111111111</v>
      </c>
      <c r="HL38" s="93">
        <f t="shared" si="404"/>
        <v>9.643487135920898</v>
      </c>
      <c r="HM38" s="93">
        <f t="shared" si="404"/>
        <v>10.051174038789716</v>
      </c>
      <c r="HN38" s="93">
        <f t="shared" si="404"/>
        <v>7.8323997498503735</v>
      </c>
      <c r="HO38" s="93" t="e">
        <f t="shared" si="404"/>
        <v>#DIV/0!</v>
      </c>
      <c r="HP38" s="93" t="e">
        <f t="shared" si="404"/>
        <v>#DIV/0!</v>
      </c>
      <c r="HQ38" s="93">
        <f t="shared" si="404"/>
        <v>5.6757675224424782</v>
      </c>
      <c r="HR38" s="93" t="e">
        <f t="shared" si="404"/>
        <v>#DIV/0!</v>
      </c>
      <c r="HS38" s="93">
        <f t="shared" si="404"/>
        <v>4.1293336503148383</v>
      </c>
      <c r="HT38" s="93" t="e">
        <f t="shared" si="404"/>
        <v>#DIV/0!</v>
      </c>
      <c r="HU38" s="93">
        <f t="shared" si="404"/>
        <v>3.1975361866740504</v>
      </c>
      <c r="HV38" s="93" t="e">
        <f t="shared" si="404"/>
        <v>#DIV/0!</v>
      </c>
      <c r="HW38" s="93">
        <f t="shared" si="404"/>
        <v>28.45881889181798</v>
      </c>
      <c r="HX38" s="93">
        <f t="shared" si="404"/>
        <v>29.750731875322884</v>
      </c>
      <c r="HY38" s="93">
        <f t="shared" si="404"/>
        <v>5.0001389506447307</v>
      </c>
      <c r="HZ38" s="93">
        <f t="shared" si="404"/>
        <v>12.564618749378667</v>
      </c>
      <c r="IA38" s="93">
        <f t="shared" si="404"/>
        <v>5</v>
      </c>
      <c r="IB38" s="93" t="e">
        <f t="shared" si="404"/>
        <v>#DIV/0!</v>
      </c>
      <c r="IC38" s="93" t="e">
        <f t="shared" si="404"/>
        <v>#DIV/0!</v>
      </c>
      <c r="ID38" s="93" t="e">
        <f t="shared" si="404"/>
        <v>#DIV/0!</v>
      </c>
      <c r="IE38" s="93" t="e">
        <f t="shared" si="404"/>
        <v>#DIV/0!</v>
      </c>
      <c r="IF38" s="93" t="e">
        <f t="shared" si="404"/>
        <v>#DIV/0!</v>
      </c>
      <c r="IG38" s="93" t="e">
        <f t="shared" si="404"/>
        <v>#DIV/0!</v>
      </c>
      <c r="IH38" s="93" t="e">
        <f t="shared" si="404"/>
        <v>#DIV/0!</v>
      </c>
      <c r="II38" s="93">
        <f t="shared" si="404"/>
        <v>4.0624589661662354</v>
      </c>
      <c r="IJ38" s="93">
        <f t="shared" si="404"/>
        <v>12.499328354199131</v>
      </c>
      <c r="IK38" s="93" t="e">
        <f t="shared" si="404"/>
        <v>#DIV/0!</v>
      </c>
      <c r="IL38" s="93" t="e">
        <f t="shared" si="404"/>
        <v>#DIV/0!</v>
      </c>
      <c r="IM38" s="93" t="e">
        <f t="shared" si="404"/>
        <v>#DIV/0!</v>
      </c>
      <c r="IN38" s="93" t="e">
        <f t="shared" si="404"/>
        <v>#DIV/0!</v>
      </c>
      <c r="IO38" s="93" t="e">
        <f t="shared" si="404"/>
        <v>#DIV/0!</v>
      </c>
      <c r="IP38" s="93" t="e">
        <f t="shared" si="404"/>
        <v>#DIV/0!</v>
      </c>
      <c r="IQ38" s="93">
        <f t="shared" si="404"/>
        <v>5.208218392072915</v>
      </c>
      <c r="IR38" s="93" t="e">
        <f t="shared" si="404"/>
        <v>#DIV/0!</v>
      </c>
      <c r="IS38" s="93" t="e">
        <f t="shared" si="404"/>
        <v>#DIV/0!</v>
      </c>
      <c r="IT38" s="93" t="e">
        <f t="shared" si="404"/>
        <v>#DIV/0!</v>
      </c>
      <c r="IU38" s="93" t="e">
        <f t="shared" si="404"/>
        <v>#DIV/0!</v>
      </c>
      <c r="IV38" s="93" t="e">
        <f t="shared" si="404"/>
        <v>#DIV/0!</v>
      </c>
      <c r="IW38" s="93">
        <f t="shared" si="404"/>
        <v>7.1645193385473736</v>
      </c>
      <c r="IX38" s="93">
        <f t="shared" si="404"/>
        <v>4.5410134431711402</v>
      </c>
      <c r="IY38" s="93" t="e">
        <f t="shared" ref="IY38:LJ38" si="405">+IY27/IY36</f>
        <v>#DIV/0!</v>
      </c>
      <c r="IZ38" s="93">
        <f t="shared" si="405"/>
        <v>2.2373035252486893</v>
      </c>
      <c r="JA38" s="93" t="e">
        <f t="shared" si="405"/>
        <v>#DIV/0!</v>
      </c>
      <c r="JB38" s="93" t="e">
        <f t="shared" si="405"/>
        <v>#DIV/0!</v>
      </c>
      <c r="JC38" s="93" t="e">
        <f t="shared" si="405"/>
        <v>#DIV/0!</v>
      </c>
      <c r="JD38" s="93" t="e">
        <f t="shared" si="405"/>
        <v>#DIV/0!</v>
      </c>
      <c r="JE38" s="93" t="e">
        <f t="shared" si="405"/>
        <v>#DIV/0!</v>
      </c>
      <c r="JF38" s="93" t="e">
        <f t="shared" si="405"/>
        <v>#DIV/0!</v>
      </c>
      <c r="JG38" s="93" t="e">
        <f t="shared" si="405"/>
        <v>#DIV/0!</v>
      </c>
      <c r="JH38" s="93" t="e">
        <f t="shared" si="405"/>
        <v>#DIV/0!</v>
      </c>
      <c r="JI38" s="93" t="e">
        <f t="shared" si="405"/>
        <v>#DIV/0!</v>
      </c>
      <c r="JJ38" s="93">
        <f t="shared" si="405"/>
        <v>4.2957118969740531</v>
      </c>
      <c r="JK38" s="93">
        <f t="shared" si="405"/>
        <v>3.5456446872577128</v>
      </c>
      <c r="JL38" s="93">
        <f t="shared" si="405"/>
        <v>2.8698930636008808</v>
      </c>
      <c r="JM38" s="93">
        <f t="shared" si="405"/>
        <v>1.7206782918592529</v>
      </c>
      <c r="JN38" s="93">
        <f t="shared" si="405"/>
        <v>4.1995319007777088</v>
      </c>
      <c r="JO38" s="93">
        <f t="shared" si="405"/>
        <v>0.69440063091482651</v>
      </c>
      <c r="JP38" s="93" t="e">
        <f t="shared" si="405"/>
        <v>#DIV/0!</v>
      </c>
      <c r="JQ38" s="93" t="e">
        <f t="shared" si="405"/>
        <v>#DIV/0!</v>
      </c>
      <c r="JR38" s="93" t="e">
        <f t="shared" si="405"/>
        <v>#DIV/0!</v>
      </c>
      <c r="JS38" s="93" t="e">
        <f t="shared" si="405"/>
        <v>#DIV/0!</v>
      </c>
      <c r="JT38" s="93" t="e">
        <f t="shared" si="405"/>
        <v>#DIV/0!</v>
      </c>
      <c r="JU38" s="93" t="e">
        <f t="shared" si="405"/>
        <v>#DIV/0!</v>
      </c>
      <c r="JV38" s="93">
        <f t="shared" si="405"/>
        <v>0.25000117897278462</v>
      </c>
      <c r="JW38" s="93">
        <f t="shared" si="405"/>
        <v>35.736906386609654</v>
      </c>
      <c r="JX38" s="93">
        <f t="shared" si="405"/>
        <v>12.079065932096034</v>
      </c>
      <c r="JY38" s="93">
        <f t="shared" si="405"/>
        <v>10.452448074030062</v>
      </c>
      <c r="JZ38" s="93">
        <f t="shared" si="405"/>
        <v>10.797947557674435</v>
      </c>
      <c r="KA38" s="93">
        <f t="shared" si="405"/>
        <v>5.6205882352941172</v>
      </c>
      <c r="KB38" s="93">
        <f t="shared" si="405"/>
        <v>5.1027416938125141</v>
      </c>
      <c r="KC38" s="93">
        <f t="shared" si="405"/>
        <v>4.9056830289478812</v>
      </c>
      <c r="KD38" s="93">
        <f t="shared" si="405"/>
        <v>4.9868877862709162</v>
      </c>
      <c r="KE38" s="93">
        <f t="shared" si="405"/>
        <v>3.5343784286569555</v>
      </c>
      <c r="KF38" s="93">
        <f t="shared" si="405"/>
        <v>4.223439029570371</v>
      </c>
      <c r="KG38" s="93">
        <f t="shared" si="405"/>
        <v>1.8193095860266812</v>
      </c>
      <c r="KH38" s="93" t="e">
        <f t="shared" si="405"/>
        <v>#DIV/0!</v>
      </c>
      <c r="KI38" s="93">
        <f t="shared" si="405"/>
        <v>1.4484826901272148</v>
      </c>
      <c r="KJ38" s="93">
        <f t="shared" si="405"/>
        <v>12.533041241439992</v>
      </c>
      <c r="KK38" s="93">
        <f t="shared" si="405"/>
        <v>25.369391257292385</v>
      </c>
      <c r="KL38" s="93">
        <f t="shared" si="405"/>
        <v>34.624944909421416</v>
      </c>
      <c r="KM38" s="93">
        <f t="shared" si="405"/>
        <v>4.7298280199175089</v>
      </c>
      <c r="KN38" s="93">
        <f t="shared" si="405"/>
        <v>23.229088683342255</v>
      </c>
      <c r="KO38" s="93">
        <f t="shared" si="405"/>
        <v>5.175413920091513</v>
      </c>
      <c r="KP38" s="93">
        <f t="shared" si="405"/>
        <v>14.585703391791693</v>
      </c>
      <c r="KQ38" s="93" t="e">
        <f t="shared" si="405"/>
        <v>#DIV/0!</v>
      </c>
      <c r="KR38" s="93">
        <f t="shared" si="405"/>
        <v>17.316048473187575</v>
      </c>
      <c r="KS38" s="93">
        <f t="shared" si="405"/>
        <v>2.3262135595502595</v>
      </c>
      <c r="KT38" s="93">
        <f t="shared" si="405"/>
        <v>41.485438192309431</v>
      </c>
      <c r="KU38" s="93">
        <f t="shared" si="405"/>
        <v>12.206922390943546</v>
      </c>
      <c r="KV38" s="93">
        <f t="shared" si="405"/>
        <v>44.5001286190274</v>
      </c>
      <c r="KW38" s="93">
        <f t="shared" si="405"/>
        <v>4.9696033670116542</v>
      </c>
      <c r="KX38" s="93">
        <f t="shared" si="405"/>
        <v>14.925683663430505</v>
      </c>
      <c r="KY38" s="93">
        <f t="shared" si="405"/>
        <v>14.439950591078267</v>
      </c>
      <c r="KZ38" s="93">
        <f t="shared" si="405"/>
        <v>28.389137207772812</v>
      </c>
      <c r="LA38" s="93">
        <f t="shared" si="405"/>
        <v>74.421822098046235</v>
      </c>
      <c r="LB38" s="93">
        <f t="shared" si="405"/>
        <v>11.716991478950476</v>
      </c>
      <c r="LC38" s="93">
        <f t="shared" si="405"/>
        <v>9.4600442771197351</v>
      </c>
      <c r="LD38" s="93">
        <f t="shared" si="405"/>
        <v>4.4594679543960911</v>
      </c>
      <c r="LE38" s="93">
        <f t="shared" si="405"/>
        <v>21.475686054582084</v>
      </c>
      <c r="LF38" s="93">
        <f t="shared" si="405"/>
        <v>6.4886814751962181</v>
      </c>
      <c r="LG38" s="93">
        <f t="shared" si="405"/>
        <v>13.674524105655923</v>
      </c>
      <c r="LH38" s="93">
        <f t="shared" si="405"/>
        <v>32.958741656014766</v>
      </c>
      <c r="LI38" s="93" t="e">
        <f t="shared" si="405"/>
        <v>#DIV/0!</v>
      </c>
      <c r="LJ38" s="93">
        <f t="shared" si="405"/>
        <v>9.6196789463122663</v>
      </c>
      <c r="LK38" s="93">
        <f t="shared" ref="LK38:LO38" si="406">+LK27/LK36</f>
        <v>3.4376535046287549</v>
      </c>
      <c r="LL38" s="93">
        <f t="shared" si="406"/>
        <v>7.9068645767908778</v>
      </c>
      <c r="LM38" s="93">
        <f t="shared" si="406"/>
        <v>9.0053299531147388</v>
      </c>
      <c r="LN38" s="93">
        <f t="shared" si="406"/>
        <v>9.1114404056273646</v>
      </c>
      <c r="LO38" s="93">
        <f t="shared" si="406"/>
        <v>16.279293288266338</v>
      </c>
    </row>
    <row r="39" spans="1:327" x14ac:dyDescent="0.2">
      <c r="A39" s="92" t="s">
        <v>69</v>
      </c>
      <c r="B39" s="93">
        <f>+B36/B22</f>
        <v>0.44618180167924854</v>
      </c>
      <c r="C39" s="93">
        <f t="shared" ref="C39:BN39" si="407">+C36/C22</f>
        <v>0.25604164617003372</v>
      </c>
      <c r="D39" s="93">
        <f t="shared" si="407"/>
        <v>0.17861007840452342</v>
      </c>
      <c r="E39" s="93">
        <f t="shared" si="407"/>
        <v>5.5990561650697032E-2</v>
      </c>
      <c r="F39" s="93">
        <f t="shared" si="407"/>
        <v>6.0774148021734101E-2</v>
      </c>
      <c r="G39" s="93">
        <f t="shared" si="407"/>
        <v>5.3722744147114095E-2</v>
      </c>
      <c r="H39" s="93">
        <f t="shared" si="407"/>
        <v>7.9356434672795285E-3</v>
      </c>
      <c r="I39" s="93">
        <f t="shared" si="407"/>
        <v>1.8698111769866981E-4</v>
      </c>
      <c r="J39" s="93">
        <f t="shared" si="407"/>
        <v>7.7431567765510301E-2</v>
      </c>
      <c r="K39" s="93">
        <f t="shared" si="407"/>
        <v>8.6723874216599085E-3</v>
      </c>
      <c r="L39" s="93">
        <f t="shared" si="407"/>
        <v>1.4021838298654339E-2</v>
      </c>
      <c r="M39" s="93">
        <f t="shared" si="407"/>
        <v>3.0635036300050534E-2</v>
      </c>
      <c r="N39" s="93">
        <f t="shared" si="407"/>
        <v>2.4058803952834027E-2</v>
      </c>
      <c r="O39" s="93">
        <f t="shared" si="407"/>
        <v>4.3501792311493543E-5</v>
      </c>
      <c r="P39" s="93">
        <f t="shared" si="407"/>
        <v>5.9436734597830859E-2</v>
      </c>
      <c r="Q39" s="93">
        <f t="shared" si="407"/>
        <v>1.1339488112699921E-2</v>
      </c>
      <c r="R39" s="93">
        <f t="shared" si="407"/>
        <v>2.4490045639791895E-2</v>
      </c>
      <c r="S39" s="93">
        <f t="shared" si="407"/>
        <v>1.7825488305433634E-2</v>
      </c>
      <c r="T39" s="93">
        <f t="shared" si="407"/>
        <v>5.7402361324170263E-3</v>
      </c>
      <c r="U39" s="93">
        <f t="shared" si="407"/>
        <v>4.1476407488377148E-5</v>
      </c>
      <c r="V39" s="93">
        <f t="shared" si="407"/>
        <v>4.0855219413887811E-2</v>
      </c>
      <c r="W39" s="93">
        <f t="shared" si="407"/>
        <v>1.2036581867567286E-3</v>
      </c>
      <c r="X39" s="93">
        <f t="shared" si="407"/>
        <v>1.7880509018705252E-4</v>
      </c>
      <c r="Y39" s="93">
        <f t="shared" si="407"/>
        <v>5.5081729740268906E-4</v>
      </c>
      <c r="Z39" s="93">
        <f t="shared" si="407"/>
        <v>1.6971408177512234E-5</v>
      </c>
      <c r="AA39" s="93">
        <f t="shared" si="407"/>
        <v>1.7325195002818169E-4</v>
      </c>
      <c r="AB39" s="93">
        <f t="shared" si="407"/>
        <v>1.8235861805444278E-4</v>
      </c>
      <c r="AC39" s="93">
        <f t="shared" si="407"/>
        <v>0</v>
      </c>
      <c r="AD39" s="93">
        <f t="shared" si="407"/>
        <v>3.9695556367328047E-4</v>
      </c>
      <c r="AE39" s="93">
        <f t="shared" si="407"/>
        <v>0</v>
      </c>
      <c r="AF39" s="93">
        <f t="shared" si="407"/>
        <v>0</v>
      </c>
      <c r="AG39" s="93">
        <f t="shared" si="407"/>
        <v>0</v>
      </c>
      <c r="AH39" s="93">
        <f t="shared" si="407"/>
        <v>0</v>
      </c>
      <c r="AI39" s="93">
        <f t="shared" si="407"/>
        <v>6.9915359644473528E-5</v>
      </c>
      <c r="AJ39" s="93">
        <f t="shared" si="407"/>
        <v>1.0165442844928918E-3</v>
      </c>
      <c r="AK39" s="93">
        <f t="shared" si="407"/>
        <v>5.2800073507742398E-6</v>
      </c>
      <c r="AL39" s="93">
        <f t="shared" si="407"/>
        <v>2.5813823713642523E-4</v>
      </c>
      <c r="AM39" s="93">
        <f t="shared" si="407"/>
        <v>9.6002680343290114E-6</v>
      </c>
      <c r="AN39" s="93">
        <f t="shared" si="407"/>
        <v>0</v>
      </c>
      <c r="AO39" s="93">
        <f t="shared" si="407"/>
        <v>1.8094838434240266E-4</v>
      </c>
      <c r="AP39" s="93">
        <f t="shared" si="407"/>
        <v>0</v>
      </c>
      <c r="AQ39" s="93">
        <f t="shared" si="407"/>
        <v>0</v>
      </c>
      <c r="AR39" s="93">
        <f t="shared" si="407"/>
        <v>0</v>
      </c>
      <c r="AS39" s="93">
        <f t="shared" si="407"/>
        <v>0</v>
      </c>
      <c r="AT39" s="93">
        <f t="shared" si="407"/>
        <v>0</v>
      </c>
      <c r="AU39" s="93">
        <f t="shared" si="407"/>
        <v>0</v>
      </c>
      <c r="AV39" s="93">
        <f t="shared" si="407"/>
        <v>0</v>
      </c>
      <c r="AW39" s="93">
        <f t="shared" si="407"/>
        <v>4.7301139706170731E-5</v>
      </c>
      <c r="AX39" s="93">
        <f t="shared" si="407"/>
        <v>1.3160547184462975E-5</v>
      </c>
      <c r="AY39" s="93">
        <f t="shared" si="407"/>
        <v>3.3346994642675056E-5</v>
      </c>
      <c r="AZ39" s="93">
        <f t="shared" si="407"/>
        <v>2.1930715591149042E-5</v>
      </c>
      <c r="BA39" s="93">
        <f t="shared" si="407"/>
        <v>0</v>
      </c>
      <c r="BB39" s="93">
        <f t="shared" si="407"/>
        <v>2.1840707825773205E-5</v>
      </c>
      <c r="BC39" s="93">
        <f t="shared" si="407"/>
        <v>0</v>
      </c>
      <c r="BD39" s="93">
        <f t="shared" si="407"/>
        <v>6.6263952184110014E-5</v>
      </c>
      <c r="BE39" s="93">
        <f t="shared" si="407"/>
        <v>1.3858901552290785E-4</v>
      </c>
      <c r="BF39" s="93">
        <f t="shared" si="407"/>
        <v>0</v>
      </c>
      <c r="BG39" s="93">
        <f t="shared" si="407"/>
        <v>7.0645389013954151E-4</v>
      </c>
      <c r="BH39" s="93">
        <f t="shared" si="407"/>
        <v>0</v>
      </c>
      <c r="BI39" s="93">
        <f t="shared" si="407"/>
        <v>7.672308983520147E-5</v>
      </c>
      <c r="BJ39" s="93">
        <f t="shared" si="407"/>
        <v>3.426794244433413E-5</v>
      </c>
      <c r="BK39" s="93">
        <f t="shared" si="407"/>
        <v>2.548102189208481E-5</v>
      </c>
      <c r="BL39" s="93">
        <f t="shared" si="407"/>
        <v>0</v>
      </c>
      <c r="BM39" s="93">
        <f t="shared" si="407"/>
        <v>0</v>
      </c>
      <c r="BN39" s="93">
        <f t="shared" si="407"/>
        <v>1.4416537897387224E-5</v>
      </c>
      <c r="BO39" s="93">
        <f t="shared" ref="BO39:DZ39" si="408">+BO36/BO22</f>
        <v>8.6196260069496198E-5</v>
      </c>
      <c r="BP39" s="93">
        <f t="shared" si="408"/>
        <v>0</v>
      </c>
      <c r="BQ39" s="93">
        <f t="shared" si="408"/>
        <v>0</v>
      </c>
      <c r="BR39" s="93">
        <f t="shared" si="408"/>
        <v>0</v>
      </c>
      <c r="BS39" s="93">
        <f t="shared" si="408"/>
        <v>0</v>
      </c>
      <c r="BT39" s="93">
        <f t="shared" si="408"/>
        <v>0</v>
      </c>
      <c r="BU39" s="93">
        <f t="shared" si="408"/>
        <v>0</v>
      </c>
      <c r="BV39" s="93">
        <f t="shared" si="408"/>
        <v>0</v>
      </c>
      <c r="BW39" s="93">
        <f t="shared" si="408"/>
        <v>3.1569670436553071E-4</v>
      </c>
      <c r="BX39" s="93">
        <f t="shared" si="408"/>
        <v>0</v>
      </c>
      <c r="BY39" s="93">
        <f t="shared" si="408"/>
        <v>0</v>
      </c>
      <c r="BZ39" s="93">
        <f t="shared" si="408"/>
        <v>0</v>
      </c>
      <c r="CA39" s="93">
        <f t="shared" si="408"/>
        <v>0</v>
      </c>
      <c r="CB39" s="93">
        <f t="shared" si="408"/>
        <v>0</v>
      </c>
      <c r="CC39" s="93">
        <f t="shared" si="408"/>
        <v>0</v>
      </c>
      <c r="CD39" s="93">
        <f t="shared" si="408"/>
        <v>0</v>
      </c>
      <c r="CE39" s="93">
        <f t="shared" si="408"/>
        <v>0</v>
      </c>
      <c r="CF39" s="93">
        <f t="shared" si="408"/>
        <v>0</v>
      </c>
      <c r="CG39" s="93">
        <f t="shared" si="408"/>
        <v>0</v>
      </c>
      <c r="CH39" s="93">
        <f t="shared" si="408"/>
        <v>0</v>
      </c>
      <c r="CI39" s="93">
        <f t="shared" si="408"/>
        <v>0</v>
      </c>
      <c r="CJ39" s="93">
        <f t="shared" si="408"/>
        <v>0</v>
      </c>
      <c r="CK39" s="93">
        <f t="shared" si="408"/>
        <v>0</v>
      </c>
      <c r="CL39" s="93">
        <f t="shared" si="408"/>
        <v>0</v>
      </c>
      <c r="CM39" s="93">
        <f t="shared" si="408"/>
        <v>0</v>
      </c>
      <c r="CN39" s="93">
        <f t="shared" si="408"/>
        <v>0</v>
      </c>
      <c r="CO39" s="93">
        <f t="shared" si="408"/>
        <v>0</v>
      </c>
      <c r="CP39" s="93">
        <f t="shared" si="408"/>
        <v>0</v>
      </c>
      <c r="CQ39" s="93">
        <f t="shared" si="408"/>
        <v>0</v>
      </c>
      <c r="CR39" s="93">
        <f t="shared" si="408"/>
        <v>0</v>
      </c>
      <c r="CS39" s="93">
        <f t="shared" si="408"/>
        <v>0</v>
      </c>
      <c r="CT39" s="93">
        <f t="shared" si="408"/>
        <v>0</v>
      </c>
      <c r="CU39" s="93">
        <f t="shared" si="408"/>
        <v>0</v>
      </c>
      <c r="CV39" s="93">
        <f t="shared" si="408"/>
        <v>0</v>
      </c>
      <c r="CW39" s="93">
        <f t="shared" si="408"/>
        <v>2.3115719787589518E-5</v>
      </c>
      <c r="CX39" s="93">
        <f t="shared" si="408"/>
        <v>0</v>
      </c>
      <c r="CY39" s="93">
        <f t="shared" si="408"/>
        <v>0</v>
      </c>
      <c r="CZ39" s="93">
        <f t="shared" si="408"/>
        <v>0</v>
      </c>
      <c r="DA39" s="93">
        <f t="shared" si="408"/>
        <v>2.7867950512257081E-5</v>
      </c>
      <c r="DB39" s="93">
        <f t="shared" si="408"/>
        <v>0</v>
      </c>
      <c r="DC39" s="93">
        <f t="shared" si="408"/>
        <v>0</v>
      </c>
      <c r="DD39" s="93">
        <f t="shared" si="408"/>
        <v>1.1093954324350672E-5</v>
      </c>
      <c r="DE39" s="93">
        <f t="shared" si="408"/>
        <v>1.1938845144062849E-4</v>
      </c>
      <c r="DF39" s="93">
        <f t="shared" si="408"/>
        <v>0</v>
      </c>
      <c r="DG39" s="93">
        <f t="shared" si="408"/>
        <v>0</v>
      </c>
      <c r="DH39" s="93">
        <f t="shared" si="408"/>
        <v>0</v>
      </c>
      <c r="DI39" s="93">
        <f t="shared" si="408"/>
        <v>0</v>
      </c>
      <c r="DJ39" s="93">
        <f t="shared" si="408"/>
        <v>5.4370657188351267E-5</v>
      </c>
      <c r="DK39" s="93">
        <f t="shared" si="408"/>
        <v>0</v>
      </c>
      <c r="DL39" s="93">
        <f t="shared" si="408"/>
        <v>3.1511808301668606E-4</v>
      </c>
      <c r="DM39" s="93">
        <f t="shared" si="408"/>
        <v>0</v>
      </c>
      <c r="DN39" s="93">
        <f t="shared" si="408"/>
        <v>0</v>
      </c>
      <c r="DO39" s="93">
        <f t="shared" si="408"/>
        <v>9.2819184400222759E-5</v>
      </c>
      <c r="DP39" s="93">
        <f t="shared" si="408"/>
        <v>0</v>
      </c>
      <c r="DQ39" s="93">
        <f t="shared" si="408"/>
        <v>0</v>
      </c>
      <c r="DR39" s="93">
        <f t="shared" si="408"/>
        <v>0</v>
      </c>
      <c r="DS39" s="93">
        <f t="shared" si="408"/>
        <v>0</v>
      </c>
      <c r="DT39" s="93">
        <f t="shared" si="408"/>
        <v>0</v>
      </c>
      <c r="DU39" s="93">
        <f t="shared" si="408"/>
        <v>0</v>
      </c>
      <c r="DV39" s="93">
        <f t="shared" si="408"/>
        <v>0</v>
      </c>
      <c r="DW39" s="93">
        <f t="shared" si="408"/>
        <v>2.3917077439734297E-4</v>
      </c>
      <c r="DX39" s="93">
        <f t="shared" si="408"/>
        <v>2.7597338930081361E-5</v>
      </c>
      <c r="DY39" s="93">
        <f t="shared" si="408"/>
        <v>9.2803524785891892E-6</v>
      </c>
      <c r="DZ39" s="93">
        <f t="shared" si="408"/>
        <v>7.8463352020286345E-5</v>
      </c>
      <c r="EA39" s="93">
        <f t="shared" ref="EA39:GL39" si="409">+EA36/EA22</f>
        <v>1.5870668954072229E-4</v>
      </c>
      <c r="EB39" s="93">
        <f t="shared" si="409"/>
        <v>3.5501718355533196E-4</v>
      </c>
      <c r="EC39" s="93">
        <f t="shared" si="409"/>
        <v>1.8610905366625468E-4</v>
      </c>
      <c r="ED39" s="93">
        <f t="shared" si="409"/>
        <v>1.2373616547309964E-5</v>
      </c>
      <c r="EE39" s="93">
        <f t="shared" si="409"/>
        <v>7.7069114086033186E-4</v>
      </c>
      <c r="EF39" s="93">
        <f t="shared" si="409"/>
        <v>1.2042943760974336E-4</v>
      </c>
      <c r="EG39" s="93">
        <f t="shared" si="409"/>
        <v>0</v>
      </c>
      <c r="EH39" s="93">
        <f t="shared" si="409"/>
        <v>0</v>
      </c>
      <c r="EI39" s="93">
        <f t="shared" si="409"/>
        <v>0</v>
      </c>
      <c r="EJ39" s="93">
        <f t="shared" si="409"/>
        <v>1.7129802795311192E-3</v>
      </c>
      <c r="EK39" s="93">
        <f t="shared" si="409"/>
        <v>0</v>
      </c>
      <c r="EL39" s="93">
        <f t="shared" si="409"/>
        <v>7.2426920866001888E-4</v>
      </c>
      <c r="EM39" s="93">
        <f t="shared" si="409"/>
        <v>2.2673048543123608E-4</v>
      </c>
      <c r="EN39" s="93">
        <f t="shared" si="409"/>
        <v>0</v>
      </c>
      <c r="EO39" s="93">
        <f t="shared" si="409"/>
        <v>0</v>
      </c>
      <c r="EP39" s="93">
        <f t="shared" si="409"/>
        <v>0</v>
      </c>
      <c r="EQ39" s="93">
        <f t="shared" si="409"/>
        <v>0</v>
      </c>
      <c r="ER39" s="93">
        <f t="shared" si="409"/>
        <v>0</v>
      </c>
      <c r="ES39" s="93">
        <f t="shared" si="409"/>
        <v>0</v>
      </c>
      <c r="ET39" s="93">
        <f t="shared" si="409"/>
        <v>0</v>
      </c>
      <c r="EU39" s="93">
        <f t="shared" si="409"/>
        <v>0</v>
      </c>
      <c r="EV39" s="93">
        <f t="shared" si="409"/>
        <v>0</v>
      </c>
      <c r="EW39" s="93">
        <f t="shared" si="409"/>
        <v>2.9903980511483908E-4</v>
      </c>
      <c r="EX39" s="93">
        <f t="shared" si="409"/>
        <v>4.7401848674899686E-5</v>
      </c>
      <c r="EY39" s="93">
        <f t="shared" si="409"/>
        <v>3.9469791791560727E-5</v>
      </c>
      <c r="EZ39" s="93">
        <f t="shared" si="409"/>
        <v>1.8187423452779681E-4</v>
      </c>
      <c r="FA39" s="93">
        <f t="shared" si="409"/>
        <v>0</v>
      </c>
      <c r="FB39" s="93">
        <f t="shared" si="409"/>
        <v>0</v>
      </c>
      <c r="FC39" s="93">
        <f t="shared" si="409"/>
        <v>0</v>
      </c>
      <c r="FD39" s="93">
        <f t="shared" si="409"/>
        <v>7.1469751451946E-5</v>
      </c>
      <c r="FE39" s="93">
        <f t="shared" si="409"/>
        <v>0</v>
      </c>
      <c r="FF39" s="93">
        <f t="shared" si="409"/>
        <v>0</v>
      </c>
      <c r="FG39" s="93">
        <f t="shared" si="409"/>
        <v>0</v>
      </c>
      <c r="FH39" s="93">
        <f t="shared" si="409"/>
        <v>0</v>
      </c>
      <c r="FI39" s="93">
        <f t="shared" si="409"/>
        <v>0</v>
      </c>
      <c r="FJ39" s="93">
        <f t="shared" si="409"/>
        <v>1.7011089472144934E-4</v>
      </c>
      <c r="FK39" s="93">
        <f t="shared" si="409"/>
        <v>1.5313926243496636E-5</v>
      </c>
      <c r="FL39" s="93">
        <f t="shared" si="409"/>
        <v>0</v>
      </c>
      <c r="FM39" s="93">
        <f t="shared" si="409"/>
        <v>0</v>
      </c>
      <c r="FN39" s="93">
        <f t="shared" si="409"/>
        <v>0</v>
      </c>
      <c r="FO39" s="93">
        <f t="shared" si="409"/>
        <v>2.6353113938121274E-4</v>
      </c>
      <c r="FP39" s="93">
        <f t="shared" si="409"/>
        <v>0</v>
      </c>
      <c r="FQ39" s="93">
        <f t="shared" si="409"/>
        <v>0</v>
      </c>
      <c r="FR39" s="93">
        <f t="shared" si="409"/>
        <v>0</v>
      </c>
      <c r="FS39" s="93">
        <f t="shared" si="409"/>
        <v>0</v>
      </c>
      <c r="FT39" s="93">
        <f t="shared" si="409"/>
        <v>0</v>
      </c>
      <c r="FU39" s="93">
        <f t="shared" si="409"/>
        <v>0</v>
      </c>
      <c r="FV39" s="93">
        <f t="shared" si="409"/>
        <v>0</v>
      </c>
      <c r="FW39" s="93">
        <f t="shared" si="409"/>
        <v>3.2438193547230405E-4</v>
      </c>
      <c r="FX39" s="93">
        <f t="shared" si="409"/>
        <v>2.6989093176666221E-4</v>
      </c>
      <c r="FY39" s="93">
        <f t="shared" si="409"/>
        <v>3.3985495107140897E-4</v>
      </c>
      <c r="FZ39" s="93">
        <f t="shared" si="409"/>
        <v>1.3968600092108786E-4</v>
      </c>
      <c r="GA39" s="93">
        <f t="shared" si="409"/>
        <v>5.9402603922131093E-5</v>
      </c>
      <c r="GB39" s="93">
        <f t="shared" si="409"/>
        <v>1.0440396538412837E-4</v>
      </c>
      <c r="GC39" s="93">
        <f t="shared" si="409"/>
        <v>0</v>
      </c>
      <c r="GD39" s="93">
        <f t="shared" si="409"/>
        <v>0</v>
      </c>
      <c r="GE39" s="93">
        <f t="shared" si="409"/>
        <v>6.7203276921370248E-5</v>
      </c>
      <c r="GF39" s="93">
        <f t="shared" si="409"/>
        <v>0</v>
      </c>
      <c r="GG39" s="93">
        <f t="shared" si="409"/>
        <v>0</v>
      </c>
      <c r="GH39" s="93">
        <f t="shared" si="409"/>
        <v>0</v>
      </c>
      <c r="GI39" s="93">
        <f t="shared" si="409"/>
        <v>0</v>
      </c>
      <c r="GJ39" s="93">
        <f t="shared" si="409"/>
        <v>1.3286300330672788E-4</v>
      </c>
      <c r="GK39" s="93">
        <f t="shared" si="409"/>
        <v>0</v>
      </c>
      <c r="GL39" s="93">
        <f t="shared" si="409"/>
        <v>0</v>
      </c>
      <c r="GM39" s="93">
        <f t="shared" ref="GM39:IX39" si="410">+GM36/GM22</f>
        <v>5.0668236923521692E-5</v>
      </c>
      <c r="GN39" s="93">
        <f t="shared" si="410"/>
        <v>8.9670201238650283E-5</v>
      </c>
      <c r="GO39" s="93">
        <f t="shared" si="410"/>
        <v>0</v>
      </c>
      <c r="GP39" s="93">
        <f t="shared" si="410"/>
        <v>0</v>
      </c>
      <c r="GQ39" s="93">
        <f t="shared" si="410"/>
        <v>0</v>
      </c>
      <c r="GR39" s="93">
        <f t="shared" si="410"/>
        <v>0</v>
      </c>
      <c r="GS39" s="93">
        <f t="shared" si="410"/>
        <v>0</v>
      </c>
      <c r="GT39" s="93">
        <f t="shared" si="410"/>
        <v>0</v>
      </c>
      <c r="GU39" s="93">
        <f t="shared" si="410"/>
        <v>0</v>
      </c>
      <c r="GV39" s="93">
        <f t="shared" si="410"/>
        <v>0</v>
      </c>
      <c r="GW39" s="93">
        <f t="shared" si="410"/>
        <v>2.0837582065903724E-4</v>
      </c>
      <c r="GX39" s="93">
        <f t="shared" si="410"/>
        <v>0</v>
      </c>
      <c r="GY39" s="93">
        <f t="shared" si="410"/>
        <v>0</v>
      </c>
      <c r="GZ39" s="93">
        <f t="shared" si="410"/>
        <v>0</v>
      </c>
      <c r="HA39" s="93">
        <f t="shared" si="410"/>
        <v>0</v>
      </c>
      <c r="HB39" s="93">
        <f t="shared" si="410"/>
        <v>0</v>
      </c>
      <c r="HC39" s="93">
        <f t="shared" si="410"/>
        <v>0</v>
      </c>
      <c r="HD39" s="93">
        <f t="shared" si="410"/>
        <v>0</v>
      </c>
      <c r="HE39" s="93">
        <f t="shared" si="410"/>
        <v>0</v>
      </c>
      <c r="HF39" s="93">
        <f t="shared" si="410"/>
        <v>0</v>
      </c>
      <c r="HG39" s="93">
        <f t="shared" si="410"/>
        <v>0</v>
      </c>
      <c r="HH39" s="93">
        <f t="shared" si="410"/>
        <v>0</v>
      </c>
      <c r="HI39" s="93">
        <f t="shared" si="410"/>
        <v>0</v>
      </c>
      <c r="HJ39" s="93">
        <f t="shared" si="410"/>
        <v>1.2127689167580843E-3</v>
      </c>
      <c r="HK39" s="93">
        <f t="shared" si="410"/>
        <v>4.7162052076201533E-5</v>
      </c>
      <c r="HL39" s="93">
        <f t="shared" si="410"/>
        <v>4.9858125014707146E-4</v>
      </c>
      <c r="HM39" s="93">
        <f t="shared" si="410"/>
        <v>5.1791274989550923E-4</v>
      </c>
      <c r="HN39" s="93">
        <f t="shared" si="410"/>
        <v>5.6307294859052261E-4</v>
      </c>
      <c r="HO39" s="93">
        <f t="shared" si="410"/>
        <v>0</v>
      </c>
      <c r="HP39" s="93">
        <f t="shared" si="410"/>
        <v>0</v>
      </c>
      <c r="HQ39" s="93">
        <f t="shared" si="410"/>
        <v>3.5281531291775315E-4</v>
      </c>
      <c r="HR39" s="93">
        <f t="shared" si="410"/>
        <v>0</v>
      </c>
      <c r="HS39" s="93">
        <f t="shared" si="410"/>
        <v>2.1563793178795256E-4</v>
      </c>
      <c r="HT39" s="93">
        <f t="shared" si="410"/>
        <v>0</v>
      </c>
      <c r="HU39" s="93">
        <f t="shared" si="410"/>
        <v>1.1988555315136432E-4</v>
      </c>
      <c r="HV39" s="93">
        <f t="shared" si="410"/>
        <v>0</v>
      </c>
      <c r="HW39" s="93">
        <f t="shared" si="410"/>
        <v>2.274089753401694E-4</v>
      </c>
      <c r="HX39" s="93">
        <f t="shared" si="410"/>
        <v>3.9042023793649427E-5</v>
      </c>
      <c r="HY39" s="93">
        <f t="shared" si="410"/>
        <v>4.0321686016608723E-5</v>
      </c>
      <c r="HZ39" s="93">
        <f t="shared" si="410"/>
        <v>1.352587282040019E-4</v>
      </c>
      <c r="IA39" s="93">
        <f t="shared" si="410"/>
        <v>1.1280525042496664E-4</v>
      </c>
      <c r="IB39" s="93">
        <f t="shared" si="410"/>
        <v>0</v>
      </c>
      <c r="IC39" s="93">
        <f t="shared" si="410"/>
        <v>0</v>
      </c>
      <c r="ID39" s="93">
        <f t="shared" si="410"/>
        <v>0</v>
      </c>
      <c r="IE39" s="93">
        <f t="shared" si="410"/>
        <v>0</v>
      </c>
      <c r="IF39" s="93">
        <f t="shared" si="410"/>
        <v>0</v>
      </c>
      <c r="IG39" s="93">
        <f t="shared" si="410"/>
        <v>0</v>
      </c>
      <c r="IH39" s="93">
        <f t="shared" si="410"/>
        <v>0</v>
      </c>
      <c r="II39" s="93">
        <f t="shared" si="410"/>
        <v>1.2800544136580972E-4</v>
      </c>
      <c r="IJ39" s="93">
        <f t="shared" si="410"/>
        <v>1.2512676163657816E-5</v>
      </c>
      <c r="IK39" s="93">
        <f t="shared" si="410"/>
        <v>0</v>
      </c>
      <c r="IL39" s="93">
        <f t="shared" si="410"/>
        <v>0</v>
      </c>
      <c r="IM39" s="93">
        <f t="shared" si="410"/>
        <v>0</v>
      </c>
      <c r="IN39" s="93">
        <f t="shared" si="410"/>
        <v>0</v>
      </c>
      <c r="IO39" s="93">
        <f t="shared" si="410"/>
        <v>0</v>
      </c>
      <c r="IP39" s="93">
        <f t="shared" si="410"/>
        <v>0</v>
      </c>
      <c r="IQ39" s="93">
        <f t="shared" si="410"/>
        <v>3.0465149374231724E-5</v>
      </c>
      <c r="IR39" s="93">
        <f t="shared" si="410"/>
        <v>0</v>
      </c>
      <c r="IS39" s="93">
        <f t="shared" si="410"/>
        <v>0</v>
      </c>
      <c r="IT39" s="93">
        <f t="shared" si="410"/>
        <v>0</v>
      </c>
      <c r="IU39" s="93">
        <f t="shared" si="410"/>
        <v>0</v>
      </c>
      <c r="IV39" s="93">
        <f t="shared" si="410"/>
        <v>0</v>
      </c>
      <c r="IW39" s="93">
        <f t="shared" si="410"/>
        <v>8.8972381930990131E-4</v>
      </c>
      <c r="IX39" s="93">
        <f t="shared" si="410"/>
        <v>4.2004268155347856E-4</v>
      </c>
      <c r="IY39" s="93">
        <f t="shared" ref="IY39:LJ39" si="411">+IY36/IY22</f>
        <v>0</v>
      </c>
      <c r="IZ39" s="93">
        <f t="shared" si="411"/>
        <v>1.3204808706185296E-4</v>
      </c>
      <c r="JA39" s="93">
        <f t="shared" si="411"/>
        <v>0</v>
      </c>
      <c r="JB39" s="93">
        <f t="shared" si="411"/>
        <v>0</v>
      </c>
      <c r="JC39" s="93">
        <f t="shared" si="411"/>
        <v>0</v>
      </c>
      <c r="JD39" s="93">
        <f t="shared" si="411"/>
        <v>0</v>
      </c>
      <c r="JE39" s="93">
        <f t="shared" si="411"/>
        <v>0</v>
      </c>
      <c r="JF39" s="93">
        <f t="shared" si="411"/>
        <v>0</v>
      </c>
      <c r="JG39" s="93">
        <f t="shared" si="411"/>
        <v>0</v>
      </c>
      <c r="JH39" s="93">
        <f t="shared" si="411"/>
        <v>0</v>
      </c>
      <c r="JI39" s="93">
        <f t="shared" si="411"/>
        <v>0</v>
      </c>
      <c r="JJ39" s="93">
        <f t="shared" si="411"/>
        <v>3.6669785516509545E-3</v>
      </c>
      <c r="JK39" s="93">
        <f t="shared" si="411"/>
        <v>1.8643961439810492E-3</v>
      </c>
      <c r="JL39" s="93">
        <f t="shared" si="411"/>
        <v>1.1386057956820925E-3</v>
      </c>
      <c r="JM39" s="93">
        <f t="shared" si="411"/>
        <v>1.1520456106577262E-3</v>
      </c>
      <c r="JN39" s="93">
        <f t="shared" si="411"/>
        <v>1.8240901455923928E-4</v>
      </c>
      <c r="JO39" s="93">
        <f t="shared" si="411"/>
        <v>2.1312763117938466E-4</v>
      </c>
      <c r="JP39" s="93">
        <f t="shared" si="411"/>
        <v>0</v>
      </c>
      <c r="JQ39" s="93">
        <f t="shared" si="411"/>
        <v>0</v>
      </c>
      <c r="JR39" s="93">
        <f t="shared" si="411"/>
        <v>0</v>
      </c>
      <c r="JS39" s="93">
        <f t="shared" si="411"/>
        <v>0</v>
      </c>
      <c r="JT39" s="93">
        <f t="shared" si="411"/>
        <v>0</v>
      </c>
      <c r="JU39" s="93">
        <f t="shared" si="411"/>
        <v>0</v>
      </c>
      <c r="JV39" s="93">
        <f t="shared" si="411"/>
        <v>1.4256624941311462E-3</v>
      </c>
      <c r="JW39" s="93">
        <f t="shared" si="411"/>
        <v>1.4650808809275422E-3</v>
      </c>
      <c r="JX39" s="93">
        <f t="shared" si="411"/>
        <v>2.3440957931384558E-4</v>
      </c>
      <c r="JY39" s="93">
        <f t="shared" si="411"/>
        <v>5.5399037227861676E-4</v>
      </c>
      <c r="JZ39" s="93">
        <f t="shared" si="411"/>
        <v>6.9336514186658138E-5</v>
      </c>
      <c r="KA39" s="93">
        <f t="shared" si="411"/>
        <v>6.8577345048256269E-4</v>
      </c>
      <c r="KB39" s="93">
        <f t="shared" si="411"/>
        <v>1.9013993364133377E-3</v>
      </c>
      <c r="KC39" s="93">
        <f t="shared" si="411"/>
        <v>9.3337184272480661E-5</v>
      </c>
      <c r="KD39" s="93">
        <f t="shared" si="411"/>
        <v>3.7601563384179925E-4</v>
      </c>
      <c r="KE39" s="93">
        <f t="shared" si="411"/>
        <v>5.4512125976134641E-4</v>
      </c>
      <c r="KF39" s="93">
        <f t="shared" si="411"/>
        <v>1.7212955627544338E-3</v>
      </c>
      <c r="KG39" s="93">
        <f t="shared" si="411"/>
        <v>1.0184352039335606E-3</v>
      </c>
      <c r="KH39" s="93">
        <f t="shared" si="411"/>
        <v>0</v>
      </c>
      <c r="KI39" s="93">
        <f t="shared" si="411"/>
        <v>2.8672095519725513E-3</v>
      </c>
      <c r="KJ39" s="93">
        <f t="shared" si="411"/>
        <v>4.2635952121359483E-2</v>
      </c>
      <c r="KK39" s="93">
        <f t="shared" si="411"/>
        <v>1.8139514557558468E-3</v>
      </c>
      <c r="KL39" s="93">
        <f t="shared" si="411"/>
        <v>2.1433322538751244E-3</v>
      </c>
      <c r="KM39" s="93">
        <f t="shared" si="411"/>
        <v>1.6700006611214638E-2</v>
      </c>
      <c r="KN39" s="93">
        <f t="shared" si="411"/>
        <v>1.0585186621142665E-3</v>
      </c>
      <c r="KO39" s="93">
        <f t="shared" si="411"/>
        <v>4.3226729925158807E-3</v>
      </c>
      <c r="KP39" s="93">
        <f t="shared" si="411"/>
        <v>9.8414625127321905E-3</v>
      </c>
      <c r="KQ39" s="93">
        <f t="shared" si="411"/>
        <v>0</v>
      </c>
      <c r="KR39" s="93">
        <f t="shared" si="411"/>
        <v>1.8799504270956711E-3</v>
      </c>
      <c r="KS39" s="93">
        <f t="shared" si="411"/>
        <v>9.9860716274681395E-4</v>
      </c>
      <c r="KT39" s="93">
        <f t="shared" si="411"/>
        <v>1.7711606491540447E-3</v>
      </c>
      <c r="KU39" s="93">
        <f t="shared" si="411"/>
        <v>1.5560934668873393E-3</v>
      </c>
      <c r="KV39" s="93">
        <f t="shared" si="411"/>
        <v>3.6808721872923488E-4</v>
      </c>
      <c r="KW39" s="93">
        <f t="shared" si="411"/>
        <v>1.8210870853843975E-4</v>
      </c>
      <c r="KX39" s="93">
        <f t="shared" si="411"/>
        <v>3.2491328075363368E-2</v>
      </c>
      <c r="KY39" s="93">
        <f t="shared" si="411"/>
        <v>3.1172283210988512E-3</v>
      </c>
      <c r="KZ39" s="93">
        <f t="shared" si="411"/>
        <v>3.0335440704688248E-3</v>
      </c>
      <c r="LA39" s="93">
        <f t="shared" si="411"/>
        <v>8.9376170269031617E-4</v>
      </c>
      <c r="LB39" s="93">
        <f t="shared" si="411"/>
        <v>1.5274090873946548E-2</v>
      </c>
      <c r="LC39" s="93">
        <f t="shared" si="411"/>
        <v>8.0629813440487308E-3</v>
      </c>
      <c r="LD39" s="93">
        <f t="shared" si="411"/>
        <v>4.9019635307471902E-4</v>
      </c>
      <c r="LE39" s="93">
        <f t="shared" si="411"/>
        <v>2.2538146148183091E-4</v>
      </c>
      <c r="LF39" s="93">
        <f t="shared" si="411"/>
        <v>1.8488429814112815E-4</v>
      </c>
      <c r="LG39" s="93">
        <f t="shared" si="411"/>
        <v>8.305513472871049E-4</v>
      </c>
      <c r="LH39" s="93">
        <f t="shared" si="411"/>
        <v>3.787083031253117E-4</v>
      </c>
      <c r="LI39" s="93">
        <f t="shared" si="411"/>
        <v>0</v>
      </c>
      <c r="LJ39" s="93">
        <f t="shared" si="411"/>
        <v>1.5698503524676923E-2</v>
      </c>
      <c r="LK39" s="93">
        <f t="shared" ref="LK39:LO39" si="412">+LK36/LK22</f>
        <v>1.2649821548013846E-3</v>
      </c>
      <c r="LL39" s="93">
        <f t="shared" si="412"/>
        <v>3.9454528725138532E-3</v>
      </c>
      <c r="LM39" s="93">
        <f t="shared" si="412"/>
        <v>7.4332399573519619E-3</v>
      </c>
      <c r="LN39" s="93">
        <f t="shared" si="412"/>
        <v>1.6732991794524648E-4</v>
      </c>
      <c r="LO39" s="93">
        <f t="shared" si="412"/>
        <v>2.8874986220644746E-3</v>
      </c>
    </row>
    <row r="40" spans="1:327" x14ac:dyDescent="0.2">
      <c r="A40" s="92" t="s">
        <v>70</v>
      </c>
      <c r="B40" s="93">
        <f>+B27/B22</f>
        <v>4.1160985317500778</v>
      </c>
      <c r="C40" s="93">
        <f t="shared" ref="C40:BN40" si="413">+C27/C22</f>
        <v>2.1370157425346501</v>
      </c>
      <c r="D40" s="93">
        <f t="shared" si="413"/>
        <v>1.4643235326745276</v>
      </c>
      <c r="E40" s="93">
        <f t="shared" si="413"/>
        <v>0.2993703658466893</v>
      </c>
      <c r="F40" s="93">
        <f t="shared" si="413"/>
        <v>0.47966967458256904</v>
      </c>
      <c r="G40" s="93">
        <f t="shared" si="413"/>
        <v>0.4358577714828058</v>
      </c>
      <c r="H40" s="93">
        <f t="shared" si="413"/>
        <v>0.2212792868404333</v>
      </c>
      <c r="I40" s="93">
        <f t="shared" si="413"/>
        <v>2.8146573990136963E-2</v>
      </c>
      <c r="J40" s="93">
        <f t="shared" si="413"/>
        <v>0.67269220986012235</v>
      </c>
      <c r="K40" s="93">
        <f t="shared" si="413"/>
        <v>4.9029468088563385E-2</v>
      </c>
      <c r="L40" s="93">
        <f t="shared" si="413"/>
        <v>9.7875250861979124E-2</v>
      </c>
      <c r="M40" s="93">
        <f t="shared" si="413"/>
        <v>0.26147852531815069</v>
      </c>
      <c r="N40" s="93">
        <f t="shared" si="413"/>
        <v>0.25959054730772291</v>
      </c>
      <c r="O40" s="93">
        <f t="shared" si="413"/>
        <v>4.718390270084926E-3</v>
      </c>
      <c r="P40" s="93">
        <f t="shared" si="413"/>
        <v>0.40067070212219991</v>
      </c>
      <c r="Q40" s="93">
        <f t="shared" si="413"/>
        <v>3.9066983930266252E-2</v>
      </c>
      <c r="R40" s="93">
        <f t="shared" si="413"/>
        <v>0.15696533482440503</v>
      </c>
      <c r="S40" s="93">
        <f t="shared" si="413"/>
        <v>0.15112872483116191</v>
      </c>
      <c r="T40" s="93">
        <f t="shared" si="413"/>
        <v>4.6158239982609144E-2</v>
      </c>
      <c r="U40" s="93">
        <f t="shared" si="413"/>
        <v>7.3515306082429519E-3</v>
      </c>
      <c r="V40" s="93">
        <f t="shared" si="413"/>
        <v>0.41748811942318831</v>
      </c>
      <c r="W40" s="93">
        <f t="shared" si="413"/>
        <v>2.8166239552319922E-2</v>
      </c>
      <c r="X40" s="93">
        <f t="shared" si="413"/>
        <v>2.9716849520911048E-3</v>
      </c>
      <c r="Y40" s="93">
        <f t="shared" si="413"/>
        <v>8.6152530806579385E-3</v>
      </c>
      <c r="Z40" s="93">
        <f t="shared" si="413"/>
        <v>2.4172953857083467E-4</v>
      </c>
      <c r="AA40" s="93">
        <f t="shared" si="413"/>
        <v>1.6379284263180129E-3</v>
      </c>
      <c r="AB40" s="93">
        <f t="shared" si="413"/>
        <v>2.2056524764601541E-3</v>
      </c>
      <c r="AC40" s="93">
        <f t="shared" si="413"/>
        <v>0</v>
      </c>
      <c r="AD40" s="93">
        <f t="shared" si="413"/>
        <v>1.8878659559424175E-3</v>
      </c>
      <c r="AE40" s="93">
        <f t="shared" si="413"/>
        <v>0</v>
      </c>
      <c r="AF40" s="93">
        <f t="shared" si="413"/>
        <v>0</v>
      </c>
      <c r="AG40" s="93">
        <f t="shared" si="413"/>
        <v>0</v>
      </c>
      <c r="AH40" s="93">
        <f t="shared" si="413"/>
        <v>0</v>
      </c>
      <c r="AI40" s="93">
        <f t="shared" si="413"/>
        <v>1.5724045659961701E-4</v>
      </c>
      <c r="AJ40" s="93">
        <f t="shared" si="413"/>
        <v>6.3720679543221095E-2</v>
      </c>
      <c r="AK40" s="93">
        <f t="shared" si="413"/>
        <v>3.3000045942339001E-4</v>
      </c>
      <c r="AL40" s="93">
        <f t="shared" si="413"/>
        <v>1.284365709982822E-2</v>
      </c>
      <c r="AM40" s="93">
        <f t="shared" si="413"/>
        <v>2.5562429475708271E-4</v>
      </c>
      <c r="AN40" s="93">
        <f t="shared" si="413"/>
        <v>0</v>
      </c>
      <c r="AO40" s="93">
        <f t="shared" si="413"/>
        <v>5.9662570328196385E-3</v>
      </c>
      <c r="AP40" s="93">
        <f t="shared" si="413"/>
        <v>0</v>
      </c>
      <c r="AQ40" s="93">
        <f t="shared" si="413"/>
        <v>0</v>
      </c>
      <c r="AR40" s="93">
        <f t="shared" si="413"/>
        <v>0</v>
      </c>
      <c r="AS40" s="93">
        <f t="shared" si="413"/>
        <v>0</v>
      </c>
      <c r="AT40" s="93">
        <f t="shared" si="413"/>
        <v>0</v>
      </c>
      <c r="AU40" s="93">
        <f t="shared" si="413"/>
        <v>0</v>
      </c>
      <c r="AV40" s="93">
        <f t="shared" si="413"/>
        <v>0</v>
      </c>
      <c r="AW40" s="93">
        <f t="shared" si="413"/>
        <v>3.037797098461156E-3</v>
      </c>
      <c r="AX40" s="93">
        <f t="shared" si="413"/>
        <v>1.0957808124622517E-3</v>
      </c>
      <c r="AY40" s="93">
        <f t="shared" si="413"/>
        <v>1.0872086443312196E-3</v>
      </c>
      <c r="AZ40" s="93">
        <f t="shared" si="413"/>
        <v>3.176184387896771E-4</v>
      </c>
      <c r="BA40" s="93">
        <f t="shared" si="413"/>
        <v>0</v>
      </c>
      <c r="BB40" s="93">
        <f t="shared" si="413"/>
        <v>3.6400899573408576E-4</v>
      </c>
      <c r="BC40" s="93">
        <f t="shared" si="413"/>
        <v>0</v>
      </c>
      <c r="BD40" s="93">
        <f t="shared" si="413"/>
        <v>9.2442149070564076E-4</v>
      </c>
      <c r="BE40" s="93">
        <f t="shared" si="413"/>
        <v>1.8292614600923553E-3</v>
      </c>
      <c r="BF40" s="93">
        <f t="shared" si="413"/>
        <v>0</v>
      </c>
      <c r="BG40" s="93">
        <f t="shared" si="413"/>
        <v>5.0993475067316728E-3</v>
      </c>
      <c r="BH40" s="93">
        <f t="shared" si="413"/>
        <v>0</v>
      </c>
      <c r="BI40" s="93">
        <f t="shared" si="413"/>
        <v>2.7400123035824941E-4</v>
      </c>
      <c r="BJ40" s="93">
        <f t="shared" si="413"/>
        <v>1.3151834948225225E-3</v>
      </c>
      <c r="BK40" s="93">
        <f t="shared" si="413"/>
        <v>9.1005050295655762E-4</v>
      </c>
      <c r="BL40" s="93">
        <f t="shared" si="413"/>
        <v>0</v>
      </c>
      <c r="BM40" s="93">
        <f t="shared" si="413"/>
        <v>0</v>
      </c>
      <c r="BN40" s="93">
        <f t="shared" si="413"/>
        <v>2.248373249008598E-4</v>
      </c>
      <c r="BO40" s="93">
        <f t="shared" ref="BO40:DZ40" si="414">+BO27/BO22</f>
        <v>3.3354698388544444E-3</v>
      </c>
      <c r="BP40" s="93">
        <f t="shared" si="414"/>
        <v>0</v>
      </c>
      <c r="BQ40" s="93">
        <f t="shared" si="414"/>
        <v>0</v>
      </c>
      <c r="BR40" s="93">
        <f t="shared" si="414"/>
        <v>0</v>
      </c>
      <c r="BS40" s="93">
        <f t="shared" si="414"/>
        <v>0</v>
      </c>
      <c r="BT40" s="93">
        <f t="shared" si="414"/>
        <v>0</v>
      </c>
      <c r="BU40" s="93">
        <f t="shared" si="414"/>
        <v>0</v>
      </c>
      <c r="BV40" s="93">
        <f t="shared" si="414"/>
        <v>0</v>
      </c>
      <c r="BW40" s="93">
        <f t="shared" si="414"/>
        <v>3.9027176574337507E-3</v>
      </c>
      <c r="BX40" s="93">
        <f t="shared" si="414"/>
        <v>0</v>
      </c>
      <c r="BY40" s="93">
        <f t="shared" si="414"/>
        <v>0</v>
      </c>
      <c r="BZ40" s="93">
        <f t="shared" si="414"/>
        <v>0</v>
      </c>
      <c r="CA40" s="93">
        <f t="shared" si="414"/>
        <v>0</v>
      </c>
      <c r="CB40" s="93">
        <f t="shared" si="414"/>
        <v>0</v>
      </c>
      <c r="CC40" s="93">
        <f t="shared" si="414"/>
        <v>0</v>
      </c>
      <c r="CD40" s="93">
        <f t="shared" si="414"/>
        <v>0</v>
      </c>
      <c r="CE40" s="93">
        <f t="shared" si="414"/>
        <v>0</v>
      </c>
      <c r="CF40" s="93">
        <f t="shared" si="414"/>
        <v>0</v>
      </c>
      <c r="CG40" s="93">
        <f t="shared" si="414"/>
        <v>0</v>
      </c>
      <c r="CH40" s="93">
        <f t="shared" si="414"/>
        <v>0</v>
      </c>
      <c r="CI40" s="93">
        <f t="shared" si="414"/>
        <v>0</v>
      </c>
      <c r="CJ40" s="93">
        <f t="shared" si="414"/>
        <v>0</v>
      </c>
      <c r="CK40" s="93">
        <f t="shared" si="414"/>
        <v>0</v>
      </c>
      <c r="CL40" s="93">
        <f t="shared" si="414"/>
        <v>0</v>
      </c>
      <c r="CM40" s="93">
        <f t="shared" si="414"/>
        <v>0</v>
      </c>
      <c r="CN40" s="93">
        <f t="shared" si="414"/>
        <v>0</v>
      </c>
      <c r="CO40" s="93">
        <f t="shared" si="414"/>
        <v>0</v>
      </c>
      <c r="CP40" s="93">
        <f t="shared" si="414"/>
        <v>0</v>
      </c>
      <c r="CQ40" s="93">
        <f t="shared" si="414"/>
        <v>0</v>
      </c>
      <c r="CR40" s="93">
        <f t="shared" si="414"/>
        <v>0</v>
      </c>
      <c r="CS40" s="93">
        <f t="shared" si="414"/>
        <v>0</v>
      </c>
      <c r="CT40" s="93">
        <f t="shared" si="414"/>
        <v>0</v>
      </c>
      <c r="CU40" s="93">
        <f t="shared" si="414"/>
        <v>0</v>
      </c>
      <c r="CV40" s="93">
        <f t="shared" si="414"/>
        <v>0</v>
      </c>
      <c r="CW40" s="93">
        <f t="shared" si="414"/>
        <v>1.5376676755305501E-3</v>
      </c>
      <c r="CX40" s="93">
        <f t="shared" si="414"/>
        <v>0</v>
      </c>
      <c r="CY40" s="93">
        <f t="shared" si="414"/>
        <v>0</v>
      </c>
      <c r="CZ40" s="93">
        <f t="shared" si="414"/>
        <v>0</v>
      </c>
      <c r="DA40" s="93">
        <f t="shared" si="414"/>
        <v>2.6475673531497953E-4</v>
      </c>
      <c r="DB40" s="93">
        <f t="shared" si="414"/>
        <v>0</v>
      </c>
      <c r="DC40" s="93">
        <f t="shared" si="414"/>
        <v>0</v>
      </c>
      <c r="DD40" s="93">
        <f t="shared" si="414"/>
        <v>9.3593508907771321E-5</v>
      </c>
      <c r="DE40" s="93">
        <f t="shared" si="414"/>
        <v>2.7164808616541706E-3</v>
      </c>
      <c r="DF40" s="93">
        <f t="shared" si="414"/>
        <v>0</v>
      </c>
      <c r="DG40" s="93">
        <f t="shared" si="414"/>
        <v>0</v>
      </c>
      <c r="DH40" s="93">
        <f t="shared" si="414"/>
        <v>0</v>
      </c>
      <c r="DI40" s="93">
        <f t="shared" si="414"/>
        <v>0</v>
      </c>
      <c r="DJ40" s="93">
        <f t="shared" si="414"/>
        <v>1.0371763166121895E-3</v>
      </c>
      <c r="DK40" s="93">
        <f t="shared" si="414"/>
        <v>0</v>
      </c>
      <c r="DL40" s="93">
        <f t="shared" si="414"/>
        <v>2.29168230760525E-3</v>
      </c>
      <c r="DM40" s="93">
        <f t="shared" si="414"/>
        <v>0</v>
      </c>
      <c r="DN40" s="93">
        <f t="shared" si="414"/>
        <v>0</v>
      </c>
      <c r="DO40" s="93">
        <f t="shared" si="414"/>
        <v>3.2916005078309279E-4</v>
      </c>
      <c r="DP40" s="93">
        <f t="shared" si="414"/>
        <v>0</v>
      </c>
      <c r="DQ40" s="93">
        <f t="shared" si="414"/>
        <v>0</v>
      </c>
      <c r="DR40" s="93">
        <f t="shared" si="414"/>
        <v>0</v>
      </c>
      <c r="DS40" s="93">
        <f t="shared" si="414"/>
        <v>0</v>
      </c>
      <c r="DT40" s="93">
        <f t="shared" si="414"/>
        <v>0</v>
      </c>
      <c r="DU40" s="93">
        <f t="shared" si="414"/>
        <v>0</v>
      </c>
      <c r="DV40" s="93">
        <f t="shared" si="414"/>
        <v>0</v>
      </c>
      <c r="DW40" s="93">
        <f t="shared" si="414"/>
        <v>6.7387606549808776E-3</v>
      </c>
      <c r="DX40" s="93">
        <f t="shared" si="414"/>
        <v>6.4840327961067791E-4</v>
      </c>
      <c r="DY40" s="93">
        <f t="shared" si="414"/>
        <v>2.3335346578920536E-4</v>
      </c>
      <c r="DZ40" s="93">
        <f t="shared" si="414"/>
        <v>2.079002894367357E-3</v>
      </c>
      <c r="EA40" s="93">
        <f t="shared" ref="EA40:GL40" si="415">+EA27/EA22</f>
        <v>1.3469509414257589E-3</v>
      </c>
      <c r="EB40" s="93">
        <f t="shared" si="415"/>
        <v>4.3371248836034035E-3</v>
      </c>
      <c r="EC40" s="93">
        <f t="shared" si="415"/>
        <v>1.8846443894879447E-3</v>
      </c>
      <c r="ED40" s="93">
        <f t="shared" si="415"/>
        <v>1.1600440598236487E-4</v>
      </c>
      <c r="EE40" s="93">
        <f t="shared" si="415"/>
        <v>6.537426758386998E-3</v>
      </c>
      <c r="EF40" s="93">
        <f t="shared" si="415"/>
        <v>8.5660051343365194E-4</v>
      </c>
      <c r="EG40" s="93">
        <f t="shared" si="415"/>
        <v>0</v>
      </c>
      <c r="EH40" s="93">
        <f t="shared" si="415"/>
        <v>0</v>
      </c>
      <c r="EI40" s="93">
        <f t="shared" si="415"/>
        <v>0</v>
      </c>
      <c r="EJ40" s="93">
        <f t="shared" si="415"/>
        <v>8.6913100626048404E-3</v>
      </c>
      <c r="EK40" s="93">
        <f t="shared" si="415"/>
        <v>0</v>
      </c>
      <c r="EL40" s="93">
        <f t="shared" si="415"/>
        <v>2.0414086145247264E-3</v>
      </c>
      <c r="EM40" s="93">
        <f t="shared" si="415"/>
        <v>5.0149984928671721E-4</v>
      </c>
      <c r="EN40" s="93">
        <f t="shared" si="415"/>
        <v>0</v>
      </c>
      <c r="EO40" s="93">
        <f t="shared" si="415"/>
        <v>0</v>
      </c>
      <c r="EP40" s="93">
        <f t="shared" si="415"/>
        <v>0</v>
      </c>
      <c r="EQ40" s="93">
        <f t="shared" si="415"/>
        <v>0</v>
      </c>
      <c r="ER40" s="93">
        <f t="shared" si="415"/>
        <v>0</v>
      </c>
      <c r="ES40" s="93">
        <f t="shared" si="415"/>
        <v>0</v>
      </c>
      <c r="ET40" s="93">
        <f t="shared" si="415"/>
        <v>0</v>
      </c>
      <c r="EU40" s="93">
        <f t="shared" si="415"/>
        <v>0</v>
      </c>
      <c r="EV40" s="93">
        <f t="shared" si="415"/>
        <v>0</v>
      </c>
      <c r="EW40" s="93">
        <f t="shared" si="415"/>
        <v>4.8770874349943916E-3</v>
      </c>
      <c r="EX40" s="93">
        <f t="shared" si="415"/>
        <v>5.0881140445730333E-4</v>
      </c>
      <c r="EY40" s="93">
        <f t="shared" si="415"/>
        <v>3.3969317240815174E-4</v>
      </c>
      <c r="EZ40" s="93">
        <f t="shared" si="415"/>
        <v>1.7187197102719227E-3</v>
      </c>
      <c r="FA40" s="93">
        <f t="shared" si="415"/>
        <v>0</v>
      </c>
      <c r="FB40" s="93">
        <f t="shared" si="415"/>
        <v>0</v>
      </c>
      <c r="FC40" s="93">
        <f t="shared" si="415"/>
        <v>0</v>
      </c>
      <c r="FD40" s="93">
        <f t="shared" si="415"/>
        <v>3.3056073185025486E-4</v>
      </c>
      <c r="FE40" s="93">
        <f t="shared" si="415"/>
        <v>0</v>
      </c>
      <c r="FF40" s="93">
        <f t="shared" si="415"/>
        <v>0</v>
      </c>
      <c r="FG40" s="93">
        <f t="shared" si="415"/>
        <v>0</v>
      </c>
      <c r="FH40" s="93">
        <f t="shared" si="415"/>
        <v>0</v>
      </c>
      <c r="FI40" s="93">
        <f t="shared" si="415"/>
        <v>0</v>
      </c>
      <c r="FJ40" s="93">
        <f t="shared" si="415"/>
        <v>2.9887172338677959E-3</v>
      </c>
      <c r="FK40" s="93">
        <f t="shared" si="415"/>
        <v>3.4000132224292742E-4</v>
      </c>
      <c r="FL40" s="93">
        <f t="shared" si="415"/>
        <v>0</v>
      </c>
      <c r="FM40" s="93">
        <f t="shared" si="415"/>
        <v>0</v>
      </c>
      <c r="FN40" s="93">
        <f t="shared" si="415"/>
        <v>0</v>
      </c>
      <c r="FO40" s="93">
        <f t="shared" si="415"/>
        <v>1.4640758922618534E-3</v>
      </c>
      <c r="FP40" s="93">
        <f t="shared" si="415"/>
        <v>0</v>
      </c>
      <c r="FQ40" s="93">
        <f t="shared" si="415"/>
        <v>0</v>
      </c>
      <c r="FR40" s="93">
        <f t="shared" si="415"/>
        <v>0</v>
      </c>
      <c r="FS40" s="93">
        <f t="shared" si="415"/>
        <v>0</v>
      </c>
      <c r="FT40" s="93">
        <f t="shared" si="415"/>
        <v>0</v>
      </c>
      <c r="FU40" s="93">
        <f t="shared" si="415"/>
        <v>0</v>
      </c>
      <c r="FV40" s="93">
        <f t="shared" si="415"/>
        <v>0</v>
      </c>
      <c r="FW40" s="93">
        <f t="shared" si="415"/>
        <v>6.5049309576288373E-3</v>
      </c>
      <c r="FX40" s="93">
        <f t="shared" si="415"/>
        <v>4.6433978057490678E-3</v>
      </c>
      <c r="FY40" s="93">
        <f t="shared" si="415"/>
        <v>5.5735620888300724E-3</v>
      </c>
      <c r="FZ40" s="93">
        <f t="shared" si="415"/>
        <v>8.9523129726598258E-4</v>
      </c>
      <c r="GA40" s="93">
        <f t="shared" si="415"/>
        <v>7.9202911623747936E-4</v>
      </c>
      <c r="GB40" s="93">
        <f t="shared" si="415"/>
        <v>5.8402797776390791E-4</v>
      </c>
      <c r="GC40" s="93">
        <f t="shared" si="415"/>
        <v>0</v>
      </c>
      <c r="GD40" s="93">
        <f t="shared" si="415"/>
        <v>0</v>
      </c>
      <c r="GE40" s="93">
        <f t="shared" si="415"/>
        <v>4.3309058596652038E-4</v>
      </c>
      <c r="GF40" s="93">
        <f t="shared" si="415"/>
        <v>0</v>
      </c>
      <c r="GG40" s="93">
        <f t="shared" si="415"/>
        <v>0</v>
      </c>
      <c r="GH40" s="93">
        <f t="shared" si="415"/>
        <v>0</v>
      </c>
      <c r="GI40" s="93">
        <f t="shared" si="415"/>
        <v>0</v>
      </c>
      <c r="GJ40" s="93">
        <f t="shared" si="415"/>
        <v>1.9636708152972302E-3</v>
      </c>
      <c r="GK40" s="93">
        <f t="shared" si="415"/>
        <v>0</v>
      </c>
      <c r="GL40" s="93">
        <f t="shared" si="415"/>
        <v>0</v>
      </c>
      <c r="GM40" s="93">
        <f t="shared" ref="GM40:IX40" si="416">+GM27/GM22</f>
        <v>3.8000477352107686E-4</v>
      </c>
      <c r="GN40" s="93">
        <f t="shared" si="416"/>
        <v>8.0998584751849738E-4</v>
      </c>
      <c r="GO40" s="93">
        <f t="shared" si="416"/>
        <v>0</v>
      </c>
      <c r="GP40" s="93">
        <f t="shared" si="416"/>
        <v>0</v>
      </c>
      <c r="GQ40" s="93">
        <f t="shared" si="416"/>
        <v>0</v>
      </c>
      <c r="GR40" s="93">
        <f t="shared" si="416"/>
        <v>0</v>
      </c>
      <c r="GS40" s="93">
        <f t="shared" si="416"/>
        <v>0</v>
      </c>
      <c r="GT40" s="93">
        <f t="shared" si="416"/>
        <v>0</v>
      </c>
      <c r="GU40" s="93">
        <f t="shared" si="416"/>
        <v>0</v>
      </c>
      <c r="GV40" s="93">
        <f t="shared" si="416"/>
        <v>0</v>
      </c>
      <c r="GW40" s="93">
        <f t="shared" si="416"/>
        <v>9.7944024302376782E-4</v>
      </c>
      <c r="GX40" s="93">
        <f t="shared" si="416"/>
        <v>0</v>
      </c>
      <c r="GY40" s="93">
        <f t="shared" si="416"/>
        <v>0</v>
      </c>
      <c r="GZ40" s="93">
        <f t="shared" si="416"/>
        <v>0</v>
      </c>
      <c r="HA40" s="93">
        <f t="shared" si="416"/>
        <v>0</v>
      </c>
      <c r="HB40" s="93">
        <f t="shared" si="416"/>
        <v>0</v>
      </c>
      <c r="HC40" s="93">
        <f t="shared" si="416"/>
        <v>0</v>
      </c>
      <c r="HD40" s="93">
        <f t="shared" si="416"/>
        <v>0</v>
      </c>
      <c r="HE40" s="93">
        <f t="shared" si="416"/>
        <v>0</v>
      </c>
      <c r="HF40" s="93">
        <f t="shared" si="416"/>
        <v>0</v>
      </c>
      <c r="HG40" s="93">
        <f t="shared" si="416"/>
        <v>0</v>
      </c>
      <c r="HH40" s="93">
        <f t="shared" si="416"/>
        <v>0</v>
      </c>
      <c r="HI40" s="93">
        <f t="shared" si="416"/>
        <v>0</v>
      </c>
      <c r="HJ40" s="93">
        <f t="shared" si="416"/>
        <v>2.4922094119044443E-2</v>
      </c>
      <c r="HK40" s="93">
        <f t="shared" si="416"/>
        <v>5.2402280084668364E-4</v>
      </c>
      <c r="HL40" s="93">
        <f t="shared" si="416"/>
        <v>4.8080618720046436E-3</v>
      </c>
      <c r="HM40" s="93">
        <f t="shared" si="416"/>
        <v>5.2056311861079334E-3</v>
      </c>
      <c r="HN40" s="93">
        <f t="shared" si="416"/>
        <v>4.4102124216879217E-3</v>
      </c>
      <c r="HO40" s="93">
        <f t="shared" si="416"/>
        <v>0</v>
      </c>
      <c r="HP40" s="93">
        <f t="shared" si="416"/>
        <v>0</v>
      </c>
      <c r="HQ40" s="93">
        <f t="shared" si="416"/>
        <v>2.0024976944789633E-3</v>
      </c>
      <c r="HR40" s="93">
        <f t="shared" si="416"/>
        <v>0</v>
      </c>
      <c r="HS40" s="93">
        <f t="shared" si="416"/>
        <v>8.9044096801628827E-4</v>
      </c>
      <c r="HT40" s="93">
        <f t="shared" si="416"/>
        <v>0</v>
      </c>
      <c r="HU40" s="93">
        <f t="shared" si="416"/>
        <v>3.8333839446092269E-4</v>
      </c>
      <c r="HV40" s="93">
        <f t="shared" si="416"/>
        <v>0</v>
      </c>
      <c r="HW40" s="93">
        <f t="shared" si="416"/>
        <v>6.4717908435797823E-3</v>
      </c>
      <c r="HX40" s="93">
        <f t="shared" si="416"/>
        <v>1.1615287817548405E-3</v>
      </c>
      <c r="HY40" s="93">
        <f t="shared" si="416"/>
        <v>2.0161403280731223E-4</v>
      </c>
      <c r="HZ40" s="93">
        <f t="shared" si="416"/>
        <v>1.6994743524091154E-3</v>
      </c>
      <c r="IA40" s="93">
        <f t="shared" si="416"/>
        <v>5.6402625212483319E-4</v>
      </c>
      <c r="IB40" s="93">
        <f t="shared" si="416"/>
        <v>0</v>
      </c>
      <c r="IC40" s="93">
        <f t="shared" si="416"/>
        <v>0</v>
      </c>
      <c r="ID40" s="93">
        <f t="shared" si="416"/>
        <v>0</v>
      </c>
      <c r="IE40" s="93">
        <f t="shared" si="416"/>
        <v>0</v>
      </c>
      <c r="IF40" s="93">
        <f t="shared" si="416"/>
        <v>0</v>
      </c>
      <c r="IG40" s="93">
        <f t="shared" si="416"/>
        <v>0</v>
      </c>
      <c r="IH40" s="93">
        <f t="shared" si="416"/>
        <v>0</v>
      </c>
      <c r="II40" s="93">
        <f t="shared" si="416"/>
        <v>5.2001685299460007E-4</v>
      </c>
      <c r="IJ40" s="93">
        <f t="shared" si="416"/>
        <v>1.5640004795931974E-4</v>
      </c>
      <c r="IK40" s="93">
        <f t="shared" si="416"/>
        <v>0</v>
      </c>
      <c r="IL40" s="93">
        <f t="shared" si="416"/>
        <v>0</v>
      </c>
      <c r="IM40" s="93">
        <f t="shared" si="416"/>
        <v>0</v>
      </c>
      <c r="IN40" s="93">
        <f t="shared" si="416"/>
        <v>0</v>
      </c>
      <c r="IO40" s="93">
        <f t="shared" si="416"/>
        <v>0</v>
      </c>
      <c r="IP40" s="93">
        <f t="shared" si="416"/>
        <v>0</v>
      </c>
      <c r="IQ40" s="93">
        <f t="shared" si="416"/>
        <v>1.5866915128812234E-4</v>
      </c>
      <c r="IR40" s="93">
        <f t="shared" si="416"/>
        <v>0</v>
      </c>
      <c r="IS40" s="93">
        <f t="shared" si="416"/>
        <v>0</v>
      </c>
      <c r="IT40" s="93">
        <f t="shared" si="416"/>
        <v>0</v>
      </c>
      <c r="IU40" s="93">
        <f t="shared" si="416"/>
        <v>0</v>
      </c>
      <c r="IV40" s="93">
        <f t="shared" si="416"/>
        <v>0</v>
      </c>
      <c r="IW40" s="93">
        <f t="shared" si="416"/>
        <v>6.3744435094120165E-3</v>
      </c>
      <c r="IX40" s="93">
        <f t="shared" si="416"/>
        <v>1.9074194636400003E-3</v>
      </c>
      <c r="IY40" s="93">
        <f t="shared" ref="IY40:LJ40" si="417">+IY27/IY22</f>
        <v>0</v>
      </c>
      <c r="IZ40" s="93">
        <f t="shared" si="417"/>
        <v>2.9543165068582946E-4</v>
      </c>
      <c r="JA40" s="93">
        <f t="shared" si="417"/>
        <v>0</v>
      </c>
      <c r="JB40" s="93">
        <f t="shared" si="417"/>
        <v>0</v>
      </c>
      <c r="JC40" s="93">
        <f t="shared" si="417"/>
        <v>0</v>
      </c>
      <c r="JD40" s="93">
        <f t="shared" si="417"/>
        <v>0</v>
      </c>
      <c r="JE40" s="93">
        <f t="shared" si="417"/>
        <v>0</v>
      </c>
      <c r="JF40" s="93">
        <f t="shared" si="417"/>
        <v>0</v>
      </c>
      <c r="JG40" s="93">
        <f t="shared" si="417"/>
        <v>0</v>
      </c>
      <c r="JH40" s="93">
        <f t="shared" si="417"/>
        <v>0</v>
      </c>
      <c r="JI40" s="93">
        <f t="shared" si="417"/>
        <v>0</v>
      </c>
      <c r="JJ40" s="93">
        <f t="shared" si="417"/>
        <v>1.5752283390275689E-2</v>
      </c>
      <c r="JK40" s="93">
        <f t="shared" si="417"/>
        <v>6.6104862828501735E-3</v>
      </c>
      <c r="JL40" s="93">
        <f t="shared" si="417"/>
        <v>3.2676768752037989E-3</v>
      </c>
      <c r="JM40" s="93">
        <f t="shared" si="417"/>
        <v>1.982299873490486E-3</v>
      </c>
      <c r="JN40" s="93">
        <f t="shared" si="417"/>
        <v>7.6603247563095079E-4</v>
      </c>
      <c r="JO40" s="93">
        <f t="shared" si="417"/>
        <v>1.4799596155634715E-4</v>
      </c>
      <c r="JP40" s="93">
        <f t="shared" si="417"/>
        <v>0</v>
      </c>
      <c r="JQ40" s="93">
        <f t="shared" si="417"/>
        <v>0</v>
      </c>
      <c r="JR40" s="93">
        <f t="shared" si="417"/>
        <v>0</v>
      </c>
      <c r="JS40" s="93">
        <f t="shared" si="417"/>
        <v>0</v>
      </c>
      <c r="JT40" s="93">
        <f t="shared" si="417"/>
        <v>0</v>
      </c>
      <c r="JU40" s="93">
        <f t="shared" si="417"/>
        <v>0</v>
      </c>
      <c r="JV40" s="93">
        <f t="shared" si="417"/>
        <v>3.5641730435006716E-4</v>
      </c>
      <c r="JW40" s="93">
        <f t="shared" si="417"/>
        <v>5.2357458290519181E-2</v>
      </c>
      <c r="JX40" s="93">
        <f t="shared" si="417"/>
        <v>2.8314487636468357E-3</v>
      </c>
      <c r="JY40" s="93">
        <f t="shared" si="417"/>
        <v>5.790555599754825E-3</v>
      </c>
      <c r="JZ40" s="93">
        <f t="shared" si="417"/>
        <v>7.4869204401948404E-4</v>
      </c>
      <c r="KA40" s="93">
        <f t="shared" si="417"/>
        <v>3.8544501878593446E-3</v>
      </c>
      <c r="KB40" s="93">
        <f t="shared" si="417"/>
        <v>9.7023496705037852E-3</v>
      </c>
      <c r="KC40" s="93">
        <f t="shared" si="417"/>
        <v>4.5788264085528947E-4</v>
      </c>
      <c r="KD40" s="93">
        <f t="shared" si="417"/>
        <v>1.8751477718525855E-3</v>
      </c>
      <c r="KE40" s="93">
        <f t="shared" si="417"/>
        <v>1.9266648215028074E-3</v>
      </c>
      <c r="KF40" s="93">
        <f t="shared" si="417"/>
        <v>7.2697868611633718E-3</v>
      </c>
      <c r="KG40" s="93">
        <f t="shared" si="417"/>
        <v>1.8528489292633651E-3</v>
      </c>
      <c r="KH40" s="93">
        <f t="shared" si="417"/>
        <v>0</v>
      </c>
      <c r="KI40" s="93">
        <f t="shared" si="417"/>
        <v>4.1531034049996467E-3</v>
      </c>
      <c r="KJ40" s="93">
        <f t="shared" si="417"/>
        <v>0.5343581463050594</v>
      </c>
      <c r="KK40" s="93">
        <f t="shared" si="417"/>
        <v>4.6018844202805172E-2</v>
      </c>
      <c r="KL40" s="93">
        <f t="shared" si="417"/>
        <v>7.4212761213012221E-2</v>
      </c>
      <c r="KM40" s="93">
        <f t="shared" si="417"/>
        <v>7.8988159202530633E-2</v>
      </c>
      <c r="KN40" s="93">
        <f t="shared" si="417"/>
        <v>2.4588423875225088E-2</v>
      </c>
      <c r="KO40" s="93">
        <f t="shared" si="417"/>
        <v>2.2371621977470325E-2</v>
      </c>
      <c r="KP40" s="93">
        <f t="shared" si="417"/>
        <v>0.1435446531521487</v>
      </c>
      <c r="KQ40" s="93">
        <f t="shared" si="417"/>
        <v>0</v>
      </c>
      <c r="KR40" s="93">
        <f t="shared" si="417"/>
        <v>3.2553312722778324E-2</v>
      </c>
      <c r="KS40" s="93">
        <f t="shared" si="417"/>
        <v>2.322973522645651E-3</v>
      </c>
      <c r="KT40" s="93">
        <f t="shared" si="417"/>
        <v>7.3477375639130774E-2</v>
      </c>
      <c r="KU40" s="93">
        <f t="shared" si="417"/>
        <v>1.8995112183348033E-2</v>
      </c>
      <c r="KV40" s="93">
        <f t="shared" si="417"/>
        <v>1.6379928576471022E-2</v>
      </c>
      <c r="KW40" s="93">
        <f t="shared" si="417"/>
        <v>9.0500805111477409E-4</v>
      </c>
      <c r="KX40" s="93">
        <f t="shared" si="417"/>
        <v>0.4849552846576119</v>
      </c>
      <c r="KY40" s="93">
        <f t="shared" si="417"/>
        <v>4.5012622937777268E-2</v>
      </c>
      <c r="KZ40" s="93">
        <f t="shared" si="417"/>
        <v>8.6119698842365117E-2</v>
      </c>
      <c r="LA40" s="93">
        <f t="shared" si="417"/>
        <v>6.6515374435665603E-2</v>
      </c>
      <c r="LB40" s="93">
        <f t="shared" si="417"/>
        <v>0.17896639261874694</v>
      </c>
      <c r="LC40" s="93">
        <f t="shared" si="417"/>
        <v>7.6276160520291389E-2</v>
      </c>
      <c r="LD40" s="93">
        <f t="shared" si="417"/>
        <v>2.1860149278985414E-3</v>
      </c>
      <c r="LE40" s="93">
        <f t="shared" si="417"/>
        <v>4.840221509306685E-3</v>
      </c>
      <c r="LF40" s="93">
        <f t="shared" si="417"/>
        <v>1.1996553204029928E-3</v>
      </c>
      <c r="LG40" s="93">
        <f t="shared" si="417"/>
        <v>1.135739441946252E-2</v>
      </c>
      <c r="LH40" s="93">
        <f t="shared" si="417"/>
        <v>1.2481749125694878E-2</v>
      </c>
      <c r="LI40" s="93">
        <f t="shared" si="417"/>
        <v>0</v>
      </c>
      <c r="LJ40" s="93">
        <f t="shared" si="417"/>
        <v>0.15101456384494349</v>
      </c>
      <c r="LK40" s="93">
        <f t="shared" ref="LK40:LO40" si="418">+LK27/LK22</f>
        <v>4.3485703377458143E-3</v>
      </c>
      <c r="LL40" s="93">
        <f t="shared" si="418"/>
        <v>3.1196161557077599E-2</v>
      </c>
      <c r="LM40" s="93">
        <f t="shared" si="418"/>
        <v>6.6938778436630944E-2</v>
      </c>
      <c r="LN40" s="93">
        <f t="shared" si="418"/>
        <v>1.5246165754366301E-3</v>
      </c>
      <c r="LO40" s="93">
        <f t="shared" si="418"/>
        <v>4.7006436938052502E-2</v>
      </c>
    </row>
    <row r="42" spans="1:327" s="90" customFormat="1" ht="15" x14ac:dyDescent="0.25">
      <c r="A42" s="129" t="s">
        <v>210</v>
      </c>
      <c r="B42" s="127"/>
      <c r="C42" s="127"/>
      <c r="D42" s="127"/>
      <c r="E42" s="127"/>
      <c r="F42" s="127"/>
      <c r="G42" s="127"/>
      <c r="H42" s="127"/>
      <c r="I42" s="127"/>
      <c r="J42" s="129"/>
      <c r="K42" s="127"/>
      <c r="L42" s="127"/>
      <c r="M42" s="127"/>
      <c r="N42" s="127"/>
      <c r="O42" s="127"/>
      <c r="P42" s="127"/>
      <c r="Q42" s="127"/>
      <c r="R42" s="127"/>
      <c r="S42" s="127"/>
      <c r="T42" s="127"/>
      <c r="U42" s="127"/>
      <c r="V42" s="127"/>
      <c r="W42" s="127"/>
      <c r="X42" s="127"/>
      <c r="Y42" s="127"/>
      <c r="Z42" s="127"/>
      <c r="AA42" s="127"/>
      <c r="AB42" s="127"/>
      <c r="AC42" s="127"/>
      <c r="AD42" s="127"/>
      <c r="AE42" s="127"/>
      <c r="AF42" s="127"/>
      <c r="AG42" s="127"/>
      <c r="AH42" s="127"/>
      <c r="AI42" s="127"/>
      <c r="AJ42" s="127"/>
      <c r="AK42" s="127"/>
      <c r="AL42" s="127"/>
      <c r="AM42" s="127"/>
      <c r="AN42" s="127"/>
      <c r="AO42" s="127"/>
      <c r="AP42" s="127"/>
      <c r="AQ42" s="127"/>
      <c r="AR42" s="127"/>
      <c r="AS42" s="127"/>
      <c r="AT42" s="127"/>
      <c r="AU42" s="127"/>
      <c r="AV42" s="127"/>
      <c r="AW42" s="127"/>
      <c r="AX42" s="127"/>
      <c r="AY42" s="127"/>
      <c r="AZ42" s="127"/>
      <c r="BA42" s="127"/>
      <c r="BB42" s="127"/>
      <c r="BC42" s="127"/>
      <c r="BD42" s="127"/>
      <c r="BE42" s="127"/>
      <c r="BF42" s="127"/>
      <c r="BG42" s="127"/>
      <c r="BH42" s="127"/>
      <c r="BI42" s="127"/>
      <c r="BJ42" s="127"/>
      <c r="BK42" s="127"/>
      <c r="BL42" s="127"/>
      <c r="BM42" s="127"/>
      <c r="BN42" s="127"/>
      <c r="BO42" s="127"/>
      <c r="BP42" s="127"/>
      <c r="BQ42" s="127"/>
      <c r="BR42" s="127"/>
      <c r="BS42" s="127"/>
      <c r="BT42" s="127"/>
      <c r="BU42" s="127"/>
      <c r="BV42" s="127"/>
      <c r="BW42" s="127"/>
      <c r="BX42" s="127"/>
      <c r="BY42" s="127"/>
      <c r="BZ42" s="127"/>
      <c r="CA42" s="127"/>
      <c r="CB42" s="127"/>
      <c r="CC42" s="127"/>
      <c r="CD42" s="127"/>
      <c r="CE42" s="127"/>
      <c r="CF42" s="127"/>
      <c r="CG42" s="127"/>
      <c r="CH42" s="127"/>
      <c r="CI42" s="127"/>
      <c r="CJ42" s="127"/>
      <c r="CK42" s="127"/>
      <c r="CL42" s="127"/>
      <c r="CM42" s="127"/>
      <c r="CN42" s="127"/>
      <c r="CO42" s="127"/>
      <c r="CP42" s="127"/>
      <c r="CQ42" s="127"/>
      <c r="CR42" s="127"/>
      <c r="CS42" s="127"/>
      <c r="CT42" s="127"/>
      <c r="CU42" s="127"/>
      <c r="CV42" s="127"/>
      <c r="CW42" s="127"/>
      <c r="CX42" s="127"/>
      <c r="CY42" s="127"/>
      <c r="CZ42" s="127"/>
      <c r="DA42" s="127"/>
      <c r="DB42" s="127"/>
      <c r="DC42" s="127"/>
      <c r="DD42" s="127"/>
      <c r="DE42" s="127"/>
      <c r="DF42" s="127"/>
      <c r="DG42" s="127"/>
      <c r="DH42" s="127"/>
      <c r="DI42" s="127"/>
      <c r="DJ42" s="127"/>
      <c r="DK42" s="127"/>
      <c r="DL42" s="127"/>
      <c r="DM42" s="127"/>
      <c r="DN42" s="127"/>
      <c r="DO42" s="127"/>
      <c r="DP42" s="127"/>
      <c r="DQ42" s="127"/>
      <c r="DR42" s="127"/>
      <c r="DS42" s="127"/>
      <c r="DT42" s="127"/>
      <c r="DU42" s="127"/>
      <c r="DV42" s="127"/>
      <c r="DW42" s="127"/>
      <c r="DX42" s="127"/>
      <c r="DY42" s="127"/>
      <c r="DZ42" s="127"/>
      <c r="EA42" s="127"/>
      <c r="EB42" s="127"/>
      <c r="EC42" s="127"/>
      <c r="ED42" s="127"/>
      <c r="EE42" s="127"/>
      <c r="EF42" s="127"/>
      <c r="EG42" s="127"/>
      <c r="EH42" s="127"/>
      <c r="EI42" s="127"/>
      <c r="EJ42" s="127"/>
      <c r="EK42" s="127"/>
      <c r="EL42" s="127"/>
      <c r="EM42" s="127"/>
      <c r="EN42" s="127"/>
      <c r="EO42" s="127"/>
      <c r="EP42" s="127"/>
      <c r="EQ42" s="127"/>
      <c r="ER42" s="127"/>
      <c r="ES42" s="127"/>
      <c r="ET42" s="127"/>
      <c r="EU42" s="127"/>
      <c r="EV42" s="127"/>
      <c r="EW42" s="127"/>
      <c r="EX42" s="127"/>
      <c r="EY42" s="127"/>
      <c r="EZ42" s="127"/>
      <c r="FA42" s="127"/>
      <c r="FB42" s="127"/>
      <c r="FC42" s="127"/>
      <c r="FD42" s="127"/>
      <c r="FE42" s="127"/>
      <c r="FF42" s="127"/>
      <c r="FG42" s="127"/>
      <c r="FH42" s="127"/>
      <c r="FI42" s="127"/>
      <c r="FJ42" s="127"/>
      <c r="FK42" s="127"/>
      <c r="FL42" s="127"/>
      <c r="FM42" s="127"/>
      <c r="FN42" s="127"/>
      <c r="FO42" s="127"/>
      <c r="FP42" s="127"/>
      <c r="FQ42" s="127"/>
      <c r="FR42" s="127"/>
      <c r="FS42" s="127"/>
      <c r="FT42" s="127"/>
      <c r="FU42" s="127"/>
      <c r="FV42" s="127"/>
      <c r="FW42" s="127"/>
      <c r="FX42" s="127"/>
      <c r="FY42" s="127"/>
      <c r="FZ42" s="127"/>
      <c r="GA42" s="127"/>
      <c r="GB42" s="127"/>
      <c r="GC42" s="127"/>
      <c r="GD42" s="127"/>
      <c r="GE42" s="127"/>
      <c r="GF42" s="127"/>
      <c r="GG42" s="127"/>
      <c r="GH42" s="127"/>
      <c r="GI42" s="127"/>
      <c r="GJ42" s="127"/>
      <c r="GK42" s="127"/>
      <c r="GL42" s="127"/>
      <c r="GM42" s="127"/>
      <c r="GN42" s="127"/>
      <c r="GO42" s="127"/>
      <c r="GP42" s="127"/>
      <c r="GQ42" s="127"/>
      <c r="GR42" s="127"/>
      <c r="GS42" s="127"/>
      <c r="GT42" s="127"/>
      <c r="GU42" s="127"/>
      <c r="GV42" s="127"/>
      <c r="GW42" s="127"/>
      <c r="GX42" s="127"/>
      <c r="GY42" s="127"/>
      <c r="GZ42" s="127"/>
      <c r="HA42" s="127"/>
      <c r="HB42" s="127"/>
      <c r="HC42" s="127"/>
      <c r="HD42" s="127"/>
      <c r="HE42" s="127"/>
      <c r="HF42" s="127"/>
      <c r="HG42" s="127"/>
      <c r="HH42" s="132"/>
      <c r="HI42" s="132"/>
      <c r="HJ42" s="132"/>
      <c r="HK42" s="132"/>
      <c r="HL42" s="132"/>
      <c r="HM42" s="132"/>
      <c r="HN42" s="132"/>
      <c r="HO42" s="132"/>
      <c r="HP42" s="132"/>
      <c r="HQ42" s="132"/>
      <c r="HR42" s="132"/>
      <c r="HS42" s="132"/>
      <c r="HT42" s="132"/>
      <c r="HU42" s="132"/>
      <c r="HV42" s="132"/>
      <c r="HW42" s="132"/>
      <c r="HX42" s="132"/>
      <c r="HY42" s="132"/>
      <c r="HZ42" s="132"/>
      <c r="IA42" s="132"/>
      <c r="IB42" s="132"/>
      <c r="IC42" s="132"/>
      <c r="ID42" s="132"/>
      <c r="IE42" s="132"/>
      <c r="IF42" s="132"/>
      <c r="IG42" s="132"/>
      <c r="IH42" s="132"/>
      <c r="II42" s="132"/>
      <c r="IJ42" s="132"/>
      <c r="IK42" s="132"/>
      <c r="IL42" s="132"/>
      <c r="IM42" s="132"/>
      <c r="IN42" s="132"/>
      <c r="IO42" s="132"/>
      <c r="IP42" s="132"/>
      <c r="IQ42" s="132"/>
      <c r="IR42" s="132"/>
      <c r="IS42" s="132"/>
      <c r="IT42" s="132"/>
      <c r="IU42" s="132"/>
      <c r="IV42" s="132"/>
      <c r="IW42" s="132"/>
      <c r="IX42" s="132"/>
      <c r="IY42" s="132"/>
      <c r="IZ42" s="132"/>
      <c r="JA42" s="132"/>
      <c r="JB42" s="132"/>
      <c r="JC42" s="132"/>
      <c r="JD42" s="132"/>
      <c r="JE42" s="132"/>
      <c r="JF42" s="132"/>
      <c r="JG42" s="132"/>
      <c r="JH42" s="132"/>
      <c r="JI42" s="132"/>
      <c r="JJ42" s="132"/>
      <c r="JK42" s="132"/>
      <c r="JL42" s="132"/>
      <c r="JM42" s="132"/>
      <c r="JN42" s="132"/>
      <c r="JO42" s="132"/>
      <c r="JP42" s="132"/>
      <c r="JQ42" s="132"/>
      <c r="JR42" s="132"/>
      <c r="JS42" s="132"/>
      <c r="JT42" s="132"/>
      <c r="JU42" s="132"/>
      <c r="JV42" s="132"/>
      <c r="JW42" s="132"/>
      <c r="JX42" s="132"/>
      <c r="JY42" s="132"/>
      <c r="JZ42" s="132"/>
      <c r="KA42" s="132"/>
      <c r="KB42" s="133"/>
      <c r="KC42" s="133"/>
      <c r="KD42" s="133"/>
      <c r="KE42" s="133"/>
      <c r="KF42" s="133"/>
      <c r="KG42" s="133"/>
      <c r="KH42" s="133"/>
      <c r="KI42" s="133"/>
      <c r="KJ42" s="133"/>
      <c r="KK42" s="133"/>
      <c r="KL42" s="133"/>
      <c r="KM42" s="133"/>
      <c r="KN42" s="133"/>
      <c r="KO42" s="133"/>
      <c r="KP42" s="133"/>
      <c r="KQ42" s="133"/>
      <c r="KR42" s="133"/>
      <c r="KS42" s="133"/>
      <c r="KT42" s="133"/>
      <c r="KU42" s="133"/>
      <c r="KV42" s="133"/>
      <c r="KW42" s="133"/>
      <c r="KX42" s="133"/>
      <c r="KY42" s="133"/>
      <c r="KZ42" s="133"/>
      <c r="LA42" s="133"/>
      <c r="LB42" s="133"/>
      <c r="LC42" s="133"/>
      <c r="LD42" s="133"/>
      <c r="LE42" s="133"/>
      <c r="LF42" s="133"/>
      <c r="LG42" s="135"/>
      <c r="LH42" s="135"/>
      <c r="LI42" s="135"/>
      <c r="LJ42" s="135"/>
      <c r="LK42" s="135"/>
      <c r="LL42" s="135"/>
      <c r="LM42" s="135"/>
      <c r="LN42" s="135"/>
      <c r="LO42" s="135"/>
    </row>
    <row r="43" spans="1:327" ht="15" x14ac:dyDescent="0.25">
      <c r="A43" s="127" t="s">
        <v>26</v>
      </c>
      <c r="B43" s="127"/>
      <c r="C43" s="127"/>
      <c r="D43" s="127"/>
      <c r="E43" s="127"/>
      <c r="F43" s="127"/>
      <c r="G43" s="127"/>
      <c r="H43" s="127"/>
      <c r="I43" s="127"/>
      <c r="J43" s="129"/>
      <c r="K43" s="127"/>
      <c r="L43" s="127"/>
      <c r="M43" s="127"/>
      <c r="N43" s="127"/>
      <c r="O43" s="127"/>
      <c r="P43" s="127"/>
      <c r="Q43" s="127"/>
      <c r="R43" s="127"/>
      <c r="S43" s="127"/>
      <c r="T43" s="127"/>
      <c r="U43" s="127"/>
      <c r="V43" s="127"/>
      <c r="W43" s="127"/>
      <c r="X43" s="127"/>
      <c r="Y43" s="127"/>
      <c r="Z43" s="127"/>
      <c r="AA43" s="127"/>
      <c r="AB43" s="127"/>
      <c r="AC43" s="127"/>
      <c r="AD43" s="127"/>
      <c r="AE43" s="127"/>
      <c r="AF43" s="127"/>
      <c r="AG43" s="127"/>
      <c r="AH43" s="127"/>
      <c r="AI43" s="127"/>
      <c r="AJ43" s="127"/>
      <c r="AK43" s="127"/>
      <c r="AL43" s="127"/>
      <c r="AM43" s="127"/>
      <c r="AN43" s="127"/>
      <c r="AO43" s="127"/>
      <c r="AP43" s="127"/>
      <c r="AQ43" s="127"/>
      <c r="AR43" s="127"/>
      <c r="AS43" s="127"/>
      <c r="AT43" s="127"/>
      <c r="AU43" s="127"/>
      <c r="AV43" s="127"/>
      <c r="AW43" s="127"/>
      <c r="AX43" s="127"/>
      <c r="AY43" s="127"/>
      <c r="AZ43" s="127"/>
      <c r="BA43" s="127"/>
      <c r="BB43" s="127"/>
      <c r="BC43" s="127"/>
      <c r="BD43" s="127"/>
      <c r="BE43" s="127"/>
      <c r="BF43" s="127"/>
      <c r="BG43" s="127"/>
      <c r="BH43" s="127"/>
      <c r="BI43" s="127"/>
      <c r="BJ43" s="127"/>
      <c r="BK43" s="127"/>
      <c r="BL43" s="127"/>
      <c r="BM43" s="127"/>
      <c r="BN43" s="127"/>
      <c r="BO43" s="127"/>
      <c r="BP43" s="127"/>
      <c r="BQ43" s="127"/>
      <c r="BR43" s="127"/>
      <c r="BS43" s="127"/>
      <c r="BT43" s="127"/>
      <c r="BU43" s="127"/>
      <c r="BV43" s="127"/>
      <c r="BW43" s="127"/>
      <c r="BX43" s="127"/>
      <c r="BY43" s="127"/>
      <c r="BZ43" s="127"/>
      <c r="CA43" s="127"/>
      <c r="CB43" s="127"/>
      <c r="CC43" s="127"/>
      <c r="CD43" s="127"/>
      <c r="CE43" s="127"/>
      <c r="CF43" s="127"/>
      <c r="CG43" s="127"/>
      <c r="CH43" s="127"/>
      <c r="CI43" s="127"/>
      <c r="CJ43" s="127"/>
      <c r="CK43" s="127"/>
      <c r="CL43" s="127"/>
      <c r="CM43" s="127"/>
      <c r="CN43" s="127"/>
      <c r="CO43" s="127"/>
      <c r="CP43" s="127"/>
      <c r="CQ43" s="127"/>
      <c r="CR43" s="127"/>
      <c r="CS43" s="127"/>
      <c r="CT43" s="127"/>
      <c r="CU43" s="127"/>
      <c r="CV43" s="127"/>
      <c r="CW43" s="127"/>
      <c r="CX43" s="127"/>
      <c r="CY43" s="127"/>
      <c r="CZ43" s="127"/>
      <c r="DA43" s="127"/>
      <c r="DB43" s="127"/>
      <c r="DC43" s="127"/>
      <c r="DD43" s="127"/>
      <c r="DE43" s="127"/>
      <c r="DF43" s="127"/>
      <c r="DG43" s="127"/>
      <c r="DH43" s="127"/>
      <c r="DI43" s="127"/>
      <c r="DJ43" s="127"/>
      <c r="DK43" s="127"/>
      <c r="DL43" s="127"/>
      <c r="DM43" s="127"/>
      <c r="DN43" s="127"/>
      <c r="DO43" s="127"/>
      <c r="DP43" s="127"/>
      <c r="DQ43" s="127"/>
      <c r="DR43" s="127"/>
      <c r="DS43" s="127"/>
      <c r="DT43" s="127"/>
      <c r="DU43" s="127"/>
      <c r="DV43" s="127"/>
      <c r="DW43" s="127"/>
      <c r="DX43" s="127"/>
      <c r="DY43" s="127"/>
      <c r="DZ43" s="127"/>
      <c r="EA43" s="127"/>
      <c r="EB43" s="127"/>
      <c r="EC43" s="127"/>
      <c r="ED43" s="127"/>
      <c r="EE43" s="127"/>
      <c r="EF43" s="127"/>
      <c r="EG43" s="127"/>
      <c r="EH43" s="127"/>
      <c r="EI43" s="127"/>
      <c r="EJ43" s="127"/>
      <c r="EK43" s="127"/>
      <c r="EL43" s="127"/>
      <c r="EM43" s="127"/>
      <c r="EN43" s="127"/>
      <c r="EO43" s="127"/>
      <c r="EP43" s="127"/>
      <c r="EQ43" s="127"/>
      <c r="ER43" s="127"/>
      <c r="ES43" s="127"/>
      <c r="ET43" s="127"/>
      <c r="EU43" s="127"/>
      <c r="EV43" s="127"/>
      <c r="EW43" s="127"/>
      <c r="EX43" s="127"/>
      <c r="EY43" s="127"/>
      <c r="EZ43" s="127"/>
      <c r="FA43" s="127"/>
      <c r="FB43" s="127"/>
      <c r="FC43" s="127"/>
      <c r="FD43" s="127"/>
      <c r="FE43" s="127"/>
      <c r="FF43" s="127"/>
      <c r="FG43" s="127"/>
      <c r="FH43" s="127"/>
      <c r="FI43" s="127"/>
      <c r="FJ43" s="127"/>
      <c r="FK43" s="127"/>
      <c r="FL43" s="127"/>
      <c r="FM43" s="127"/>
      <c r="FN43" s="127"/>
      <c r="FO43" s="127"/>
      <c r="FP43" s="127"/>
      <c r="FQ43" s="127"/>
      <c r="FR43" s="127"/>
      <c r="FS43" s="127"/>
      <c r="FT43" s="127"/>
      <c r="FU43" s="127"/>
      <c r="FV43" s="127"/>
      <c r="FW43" s="127"/>
      <c r="FX43" s="127"/>
      <c r="FY43" s="127"/>
      <c r="FZ43" s="127"/>
      <c r="GA43" s="127"/>
      <c r="GB43" s="127"/>
      <c r="GC43" s="127"/>
      <c r="GD43" s="127"/>
      <c r="GE43" s="127"/>
      <c r="GF43" s="127"/>
      <c r="GG43" s="127"/>
      <c r="GH43" s="127"/>
      <c r="GI43" s="127"/>
      <c r="GJ43" s="127"/>
      <c r="GK43" s="127"/>
      <c r="GL43" s="127"/>
      <c r="GM43" s="127"/>
      <c r="GN43" s="127"/>
      <c r="GO43" s="127"/>
      <c r="GP43" s="127"/>
      <c r="GQ43" s="127"/>
      <c r="GR43" s="127"/>
      <c r="GS43" s="127"/>
      <c r="GT43" s="127"/>
      <c r="GU43" s="127"/>
      <c r="GV43" s="127"/>
      <c r="GW43" s="127"/>
      <c r="GX43" s="127"/>
      <c r="GY43" s="127"/>
      <c r="GZ43" s="127"/>
      <c r="HA43" s="127"/>
      <c r="HB43" s="127"/>
      <c r="HC43" s="127"/>
      <c r="HD43" s="127"/>
      <c r="HE43" s="127"/>
      <c r="HF43" s="127"/>
      <c r="HG43" s="127"/>
      <c r="HH43" s="132"/>
      <c r="HI43" s="132"/>
      <c r="HJ43" s="132"/>
      <c r="HK43" s="132"/>
      <c r="HL43" s="132"/>
      <c r="HM43" s="132"/>
      <c r="HN43" s="132"/>
      <c r="HO43" s="132"/>
      <c r="HP43" s="132"/>
      <c r="HQ43" s="132"/>
      <c r="HR43" s="132"/>
      <c r="HS43" s="132"/>
      <c r="HT43" s="132"/>
      <c r="HU43" s="132"/>
      <c r="HV43" s="132"/>
      <c r="HW43" s="132"/>
      <c r="HX43" s="132"/>
      <c r="HY43" s="132"/>
      <c r="HZ43" s="132"/>
      <c r="IA43" s="132"/>
      <c r="IB43" s="132"/>
      <c r="IC43" s="132"/>
      <c r="ID43" s="132"/>
      <c r="IE43" s="132"/>
      <c r="IF43" s="132"/>
      <c r="IG43" s="132"/>
      <c r="IH43" s="132"/>
      <c r="II43" s="132"/>
      <c r="IJ43" s="132"/>
      <c r="IK43" s="132"/>
      <c r="IL43" s="132"/>
      <c r="IM43" s="132"/>
      <c r="IN43" s="132"/>
      <c r="IO43" s="132"/>
      <c r="IP43" s="132"/>
      <c r="IQ43" s="132"/>
      <c r="IR43" s="132"/>
      <c r="IS43" s="132"/>
      <c r="IT43" s="132"/>
      <c r="IU43" s="132"/>
      <c r="IV43" s="132"/>
      <c r="IW43" s="132"/>
      <c r="IX43" s="132"/>
      <c r="IY43" s="132"/>
      <c r="IZ43" s="132"/>
      <c r="JA43" s="132"/>
      <c r="JB43" s="132"/>
      <c r="JC43" s="132"/>
      <c r="JD43" s="132"/>
      <c r="JE43" s="132"/>
      <c r="JF43" s="132"/>
      <c r="JG43" s="132"/>
      <c r="JH43" s="132"/>
      <c r="JI43" s="132"/>
      <c r="JJ43" s="132"/>
      <c r="JK43" s="132"/>
      <c r="JL43" s="132"/>
      <c r="JM43" s="132"/>
      <c r="JN43" s="132"/>
      <c r="JO43" s="132"/>
      <c r="JP43" s="132"/>
      <c r="JQ43" s="132"/>
      <c r="JR43" s="132"/>
      <c r="JS43" s="132"/>
      <c r="JT43" s="132"/>
      <c r="JU43" s="132"/>
      <c r="JV43" s="132"/>
      <c r="JW43" s="132"/>
      <c r="JX43" s="132"/>
      <c r="JY43" s="132"/>
      <c r="JZ43" s="132"/>
      <c r="KA43" s="132"/>
      <c r="KB43" s="133"/>
      <c r="KC43" s="133"/>
      <c r="KD43" s="133"/>
      <c r="KE43" s="133"/>
      <c r="KF43" s="133"/>
      <c r="KG43" s="133"/>
      <c r="KH43" s="133"/>
      <c r="KI43" s="133"/>
      <c r="KJ43" s="133"/>
      <c r="KK43" s="133"/>
      <c r="KL43" s="133"/>
      <c r="KM43" s="133"/>
      <c r="KN43" s="133"/>
      <c r="KO43" s="133"/>
      <c r="KP43" s="133"/>
      <c r="KQ43" s="133"/>
      <c r="KR43" s="133"/>
      <c r="KS43" s="133"/>
      <c r="KT43" s="133"/>
      <c r="KU43" s="133"/>
      <c r="KV43" s="133"/>
      <c r="KW43" s="133"/>
      <c r="KX43" s="133"/>
      <c r="KY43" s="133"/>
      <c r="KZ43" s="133"/>
      <c r="LA43" s="133"/>
      <c r="LB43" s="133"/>
      <c r="LC43" s="133"/>
      <c r="LD43" s="133"/>
      <c r="LE43" s="133"/>
      <c r="LF43" s="133"/>
      <c r="LG43" s="135"/>
      <c r="LH43" s="135"/>
      <c r="LI43" s="135"/>
      <c r="LJ43" s="135"/>
      <c r="LK43" s="135"/>
      <c r="LL43" s="135"/>
      <c r="LM43" s="135"/>
      <c r="LN43" s="135"/>
      <c r="LO43" s="135"/>
    </row>
    <row r="44" spans="1:327" ht="15" x14ac:dyDescent="0.25">
      <c r="A44" s="127" t="s">
        <v>120</v>
      </c>
      <c r="B44" s="127" t="s">
        <v>126</v>
      </c>
      <c r="C44" s="127" t="s">
        <v>127</v>
      </c>
      <c r="D44" s="127" t="s">
        <v>128</v>
      </c>
      <c r="E44" s="127" t="s">
        <v>129</v>
      </c>
      <c r="F44" s="127" t="s">
        <v>130</v>
      </c>
      <c r="G44" s="127" t="s">
        <v>131</v>
      </c>
      <c r="H44" s="127" t="s">
        <v>132</v>
      </c>
      <c r="I44" s="127" t="s">
        <v>133</v>
      </c>
      <c r="J44" s="129" t="s">
        <v>134</v>
      </c>
      <c r="K44" s="127" t="s">
        <v>129</v>
      </c>
      <c r="L44" s="127" t="s">
        <v>130</v>
      </c>
      <c r="M44" s="127" t="s">
        <v>131</v>
      </c>
      <c r="N44" s="127" t="s">
        <v>132</v>
      </c>
      <c r="O44" s="127" t="s">
        <v>133</v>
      </c>
      <c r="P44" s="127" t="s">
        <v>135</v>
      </c>
      <c r="Q44" s="127" t="s">
        <v>129</v>
      </c>
      <c r="R44" s="127" t="s">
        <v>130</v>
      </c>
      <c r="S44" s="127" t="s">
        <v>131</v>
      </c>
      <c r="T44" s="127" t="s">
        <v>132</v>
      </c>
      <c r="U44" s="127" t="s">
        <v>133</v>
      </c>
      <c r="V44" s="127" t="s">
        <v>136</v>
      </c>
      <c r="W44" s="127" t="s">
        <v>137</v>
      </c>
      <c r="X44" s="127" t="s">
        <v>138</v>
      </c>
      <c r="Y44" s="127" t="s">
        <v>139</v>
      </c>
      <c r="Z44" s="127" t="s">
        <v>140</v>
      </c>
      <c r="AA44" s="127" t="s">
        <v>141</v>
      </c>
      <c r="AB44" s="127" t="s">
        <v>142</v>
      </c>
      <c r="AC44" s="127" t="s">
        <v>143</v>
      </c>
      <c r="AD44" s="127" t="s">
        <v>144</v>
      </c>
      <c r="AE44" s="127" t="s">
        <v>145</v>
      </c>
      <c r="AF44" s="127" t="s">
        <v>146</v>
      </c>
      <c r="AG44" s="127" t="s">
        <v>147</v>
      </c>
      <c r="AH44" s="127" t="s">
        <v>148</v>
      </c>
      <c r="AI44" s="127" t="s">
        <v>149</v>
      </c>
      <c r="AJ44" s="127" t="s">
        <v>137</v>
      </c>
      <c r="AK44" s="127" t="s">
        <v>138</v>
      </c>
      <c r="AL44" s="127" t="s">
        <v>139</v>
      </c>
      <c r="AM44" s="127" t="s">
        <v>140</v>
      </c>
      <c r="AN44" s="127" t="s">
        <v>141</v>
      </c>
      <c r="AO44" s="127" t="s">
        <v>142</v>
      </c>
      <c r="AP44" s="127" t="s">
        <v>143</v>
      </c>
      <c r="AQ44" s="127" t="s">
        <v>144</v>
      </c>
      <c r="AR44" s="127" t="s">
        <v>145</v>
      </c>
      <c r="AS44" s="127" t="s">
        <v>146</v>
      </c>
      <c r="AT44" s="127" t="s">
        <v>147</v>
      </c>
      <c r="AU44" s="127" t="s">
        <v>148</v>
      </c>
      <c r="AV44" s="127" t="s">
        <v>149</v>
      </c>
      <c r="AW44" s="127" t="s">
        <v>137</v>
      </c>
      <c r="AX44" s="127" t="s">
        <v>138</v>
      </c>
      <c r="AY44" s="127" t="s">
        <v>139</v>
      </c>
      <c r="AZ44" s="127" t="s">
        <v>140</v>
      </c>
      <c r="BA44" s="127" t="s">
        <v>141</v>
      </c>
      <c r="BB44" s="127" t="s">
        <v>142</v>
      </c>
      <c r="BC44" s="127" t="s">
        <v>143</v>
      </c>
      <c r="BD44" s="127" t="s">
        <v>144</v>
      </c>
      <c r="BE44" s="127" t="s">
        <v>145</v>
      </c>
      <c r="BF44" s="127" t="s">
        <v>146</v>
      </c>
      <c r="BG44" s="127" t="s">
        <v>147</v>
      </c>
      <c r="BH44" s="127" t="s">
        <v>148</v>
      </c>
      <c r="BI44" s="127" t="s">
        <v>149</v>
      </c>
      <c r="BJ44" s="127" t="s">
        <v>137</v>
      </c>
      <c r="BK44" s="127" t="s">
        <v>138</v>
      </c>
      <c r="BL44" s="127" t="s">
        <v>139</v>
      </c>
      <c r="BM44" s="127" t="s">
        <v>140</v>
      </c>
      <c r="BN44" s="127" t="s">
        <v>141</v>
      </c>
      <c r="BO44" s="127" t="s">
        <v>142</v>
      </c>
      <c r="BP44" s="127" t="s">
        <v>143</v>
      </c>
      <c r="BQ44" s="127" t="s">
        <v>144</v>
      </c>
      <c r="BR44" s="127" t="s">
        <v>145</v>
      </c>
      <c r="BS44" s="127" t="s">
        <v>146</v>
      </c>
      <c r="BT44" s="127" t="s">
        <v>147</v>
      </c>
      <c r="BU44" s="127" t="s">
        <v>148</v>
      </c>
      <c r="BV44" s="127" t="s">
        <v>149</v>
      </c>
      <c r="BW44" s="127" t="s">
        <v>137</v>
      </c>
      <c r="BX44" s="127" t="s">
        <v>138</v>
      </c>
      <c r="BY44" s="127" t="s">
        <v>139</v>
      </c>
      <c r="BZ44" s="127" t="s">
        <v>140</v>
      </c>
      <c r="CA44" s="127" t="s">
        <v>141</v>
      </c>
      <c r="CB44" s="127" t="s">
        <v>142</v>
      </c>
      <c r="CC44" s="127" t="s">
        <v>143</v>
      </c>
      <c r="CD44" s="127" t="s">
        <v>144</v>
      </c>
      <c r="CE44" s="127" t="s">
        <v>145</v>
      </c>
      <c r="CF44" s="127" t="s">
        <v>146</v>
      </c>
      <c r="CG44" s="127" t="s">
        <v>147</v>
      </c>
      <c r="CH44" s="127" t="s">
        <v>148</v>
      </c>
      <c r="CI44" s="127" t="s">
        <v>149</v>
      </c>
      <c r="CJ44" s="127" t="s">
        <v>137</v>
      </c>
      <c r="CK44" s="127" t="s">
        <v>138</v>
      </c>
      <c r="CL44" s="127" t="s">
        <v>139</v>
      </c>
      <c r="CM44" s="127" t="s">
        <v>140</v>
      </c>
      <c r="CN44" s="127" t="s">
        <v>141</v>
      </c>
      <c r="CO44" s="127" t="s">
        <v>142</v>
      </c>
      <c r="CP44" s="127" t="s">
        <v>143</v>
      </c>
      <c r="CQ44" s="127" t="s">
        <v>144</v>
      </c>
      <c r="CR44" s="127" t="s">
        <v>145</v>
      </c>
      <c r="CS44" s="127" t="s">
        <v>146</v>
      </c>
      <c r="CT44" s="127" t="s">
        <v>147</v>
      </c>
      <c r="CU44" s="127" t="s">
        <v>148</v>
      </c>
      <c r="CV44" s="127" t="s">
        <v>149</v>
      </c>
      <c r="CW44" s="127" t="s">
        <v>137</v>
      </c>
      <c r="CX44" s="127" t="s">
        <v>138</v>
      </c>
      <c r="CY44" s="127" t="s">
        <v>139</v>
      </c>
      <c r="CZ44" s="127" t="s">
        <v>140</v>
      </c>
      <c r="DA44" s="127" t="s">
        <v>141</v>
      </c>
      <c r="DB44" s="127" t="s">
        <v>142</v>
      </c>
      <c r="DC44" s="127" t="s">
        <v>143</v>
      </c>
      <c r="DD44" s="127" t="s">
        <v>144</v>
      </c>
      <c r="DE44" s="127" t="s">
        <v>145</v>
      </c>
      <c r="DF44" s="127" t="s">
        <v>146</v>
      </c>
      <c r="DG44" s="127" t="s">
        <v>147</v>
      </c>
      <c r="DH44" s="127" t="s">
        <v>148</v>
      </c>
      <c r="DI44" s="127" t="s">
        <v>149</v>
      </c>
      <c r="DJ44" s="127" t="s">
        <v>137</v>
      </c>
      <c r="DK44" s="127" t="s">
        <v>138</v>
      </c>
      <c r="DL44" s="127" t="s">
        <v>139</v>
      </c>
      <c r="DM44" s="127" t="s">
        <v>140</v>
      </c>
      <c r="DN44" s="127" t="s">
        <v>141</v>
      </c>
      <c r="DO44" s="127" t="s">
        <v>142</v>
      </c>
      <c r="DP44" s="127" t="s">
        <v>143</v>
      </c>
      <c r="DQ44" s="127" t="s">
        <v>144</v>
      </c>
      <c r="DR44" s="127" t="s">
        <v>145</v>
      </c>
      <c r="DS44" s="127" t="s">
        <v>146</v>
      </c>
      <c r="DT44" s="127" t="s">
        <v>147</v>
      </c>
      <c r="DU44" s="127" t="s">
        <v>148</v>
      </c>
      <c r="DV44" s="127" t="s">
        <v>149</v>
      </c>
      <c r="DW44" s="127" t="s">
        <v>137</v>
      </c>
      <c r="DX44" s="127" t="s">
        <v>138</v>
      </c>
      <c r="DY44" s="127" t="s">
        <v>139</v>
      </c>
      <c r="DZ44" s="127" t="s">
        <v>140</v>
      </c>
      <c r="EA44" s="127" t="s">
        <v>141</v>
      </c>
      <c r="EB44" s="127" t="s">
        <v>142</v>
      </c>
      <c r="EC44" s="127" t="s">
        <v>143</v>
      </c>
      <c r="ED44" s="127" t="s">
        <v>144</v>
      </c>
      <c r="EE44" s="127" t="s">
        <v>145</v>
      </c>
      <c r="EF44" s="127" t="s">
        <v>146</v>
      </c>
      <c r="EG44" s="127" t="s">
        <v>147</v>
      </c>
      <c r="EH44" s="127" t="s">
        <v>148</v>
      </c>
      <c r="EI44" s="127" t="s">
        <v>149</v>
      </c>
      <c r="EJ44" s="127" t="s">
        <v>137</v>
      </c>
      <c r="EK44" s="127" t="s">
        <v>138</v>
      </c>
      <c r="EL44" s="127" t="s">
        <v>139</v>
      </c>
      <c r="EM44" s="127" t="s">
        <v>140</v>
      </c>
      <c r="EN44" s="127" t="s">
        <v>141</v>
      </c>
      <c r="EO44" s="127" t="s">
        <v>142</v>
      </c>
      <c r="EP44" s="127" t="s">
        <v>143</v>
      </c>
      <c r="EQ44" s="127" t="s">
        <v>144</v>
      </c>
      <c r="ER44" s="127" t="s">
        <v>145</v>
      </c>
      <c r="ES44" s="127" t="s">
        <v>146</v>
      </c>
      <c r="ET44" s="127" t="s">
        <v>147</v>
      </c>
      <c r="EU44" s="127" t="s">
        <v>148</v>
      </c>
      <c r="EV44" s="127" t="s">
        <v>149</v>
      </c>
      <c r="EW44" s="127" t="s">
        <v>137</v>
      </c>
      <c r="EX44" s="127" t="s">
        <v>138</v>
      </c>
      <c r="EY44" s="127" t="s">
        <v>139</v>
      </c>
      <c r="EZ44" s="127" t="s">
        <v>140</v>
      </c>
      <c r="FA44" s="127" t="s">
        <v>141</v>
      </c>
      <c r="FB44" s="127" t="s">
        <v>142</v>
      </c>
      <c r="FC44" s="127" t="s">
        <v>143</v>
      </c>
      <c r="FD44" s="127" t="s">
        <v>144</v>
      </c>
      <c r="FE44" s="127" t="s">
        <v>145</v>
      </c>
      <c r="FF44" s="127" t="s">
        <v>146</v>
      </c>
      <c r="FG44" s="127" t="s">
        <v>147</v>
      </c>
      <c r="FH44" s="127" t="s">
        <v>148</v>
      </c>
      <c r="FI44" s="127" t="s">
        <v>149</v>
      </c>
      <c r="FJ44" s="127" t="s">
        <v>137</v>
      </c>
      <c r="FK44" s="127" t="s">
        <v>138</v>
      </c>
      <c r="FL44" s="127" t="s">
        <v>139</v>
      </c>
      <c r="FM44" s="127" t="s">
        <v>140</v>
      </c>
      <c r="FN44" s="127" t="s">
        <v>141</v>
      </c>
      <c r="FO44" s="127" t="s">
        <v>142</v>
      </c>
      <c r="FP44" s="127" t="s">
        <v>143</v>
      </c>
      <c r="FQ44" s="127" t="s">
        <v>144</v>
      </c>
      <c r="FR44" s="127" t="s">
        <v>145</v>
      </c>
      <c r="FS44" s="127" t="s">
        <v>146</v>
      </c>
      <c r="FT44" s="127" t="s">
        <v>147</v>
      </c>
      <c r="FU44" s="127" t="s">
        <v>148</v>
      </c>
      <c r="FV44" s="127" t="s">
        <v>149</v>
      </c>
      <c r="FW44" s="127" t="s">
        <v>137</v>
      </c>
      <c r="FX44" s="127" t="s">
        <v>138</v>
      </c>
      <c r="FY44" s="127" t="s">
        <v>139</v>
      </c>
      <c r="FZ44" s="127" t="s">
        <v>140</v>
      </c>
      <c r="GA44" s="127" t="s">
        <v>141</v>
      </c>
      <c r="GB44" s="127" t="s">
        <v>142</v>
      </c>
      <c r="GC44" s="127" t="s">
        <v>143</v>
      </c>
      <c r="GD44" s="127" t="s">
        <v>144</v>
      </c>
      <c r="GE44" s="127" t="s">
        <v>145</v>
      </c>
      <c r="GF44" s="127" t="s">
        <v>146</v>
      </c>
      <c r="GG44" s="127" t="s">
        <v>147</v>
      </c>
      <c r="GH44" s="127" t="s">
        <v>148</v>
      </c>
      <c r="GI44" s="127" t="s">
        <v>149</v>
      </c>
      <c r="GJ44" s="127" t="s">
        <v>137</v>
      </c>
      <c r="GK44" s="127" t="s">
        <v>138</v>
      </c>
      <c r="GL44" s="127" t="s">
        <v>139</v>
      </c>
      <c r="GM44" s="127" t="s">
        <v>140</v>
      </c>
      <c r="GN44" s="127" t="s">
        <v>141</v>
      </c>
      <c r="GO44" s="127" t="s">
        <v>142</v>
      </c>
      <c r="GP44" s="127" t="s">
        <v>143</v>
      </c>
      <c r="GQ44" s="127" t="s">
        <v>144</v>
      </c>
      <c r="GR44" s="127" t="s">
        <v>145</v>
      </c>
      <c r="GS44" s="127" t="s">
        <v>146</v>
      </c>
      <c r="GT44" s="127" t="s">
        <v>147</v>
      </c>
      <c r="GU44" s="127" t="s">
        <v>148</v>
      </c>
      <c r="GV44" s="127" t="s">
        <v>149</v>
      </c>
      <c r="GW44" s="127" t="s">
        <v>137</v>
      </c>
      <c r="GX44" s="127" t="s">
        <v>138</v>
      </c>
      <c r="GY44" s="127" t="s">
        <v>139</v>
      </c>
      <c r="GZ44" s="127" t="s">
        <v>140</v>
      </c>
      <c r="HA44" s="127" t="s">
        <v>141</v>
      </c>
      <c r="HB44" s="127" t="s">
        <v>142</v>
      </c>
      <c r="HC44" s="127" t="s">
        <v>143</v>
      </c>
      <c r="HD44" s="127" t="s">
        <v>144</v>
      </c>
      <c r="HE44" s="127" t="s">
        <v>145</v>
      </c>
      <c r="HF44" s="127" t="s">
        <v>146</v>
      </c>
      <c r="HG44" s="127" t="s">
        <v>147</v>
      </c>
      <c r="HH44" s="132" t="s">
        <v>148</v>
      </c>
      <c r="HI44" s="132" t="s">
        <v>149</v>
      </c>
      <c r="HJ44" s="132" t="s">
        <v>137</v>
      </c>
      <c r="HK44" s="132" t="s">
        <v>138</v>
      </c>
      <c r="HL44" s="132" t="s">
        <v>139</v>
      </c>
      <c r="HM44" s="132" t="s">
        <v>140</v>
      </c>
      <c r="HN44" s="132" t="s">
        <v>141</v>
      </c>
      <c r="HO44" s="132" t="s">
        <v>142</v>
      </c>
      <c r="HP44" s="132" t="s">
        <v>143</v>
      </c>
      <c r="HQ44" s="132" t="s">
        <v>144</v>
      </c>
      <c r="HR44" s="132" t="s">
        <v>145</v>
      </c>
      <c r="HS44" s="132" t="s">
        <v>146</v>
      </c>
      <c r="HT44" s="132" t="s">
        <v>147</v>
      </c>
      <c r="HU44" s="132" t="s">
        <v>148</v>
      </c>
      <c r="HV44" s="132" t="s">
        <v>149</v>
      </c>
      <c r="HW44" s="132" t="s">
        <v>137</v>
      </c>
      <c r="HX44" s="132" t="s">
        <v>138</v>
      </c>
      <c r="HY44" s="132" t="s">
        <v>139</v>
      </c>
      <c r="HZ44" s="132" t="s">
        <v>140</v>
      </c>
      <c r="IA44" s="132" t="s">
        <v>141</v>
      </c>
      <c r="IB44" s="132" t="s">
        <v>142</v>
      </c>
      <c r="IC44" s="132" t="s">
        <v>143</v>
      </c>
      <c r="ID44" s="132" t="s">
        <v>144</v>
      </c>
      <c r="IE44" s="132" t="s">
        <v>145</v>
      </c>
      <c r="IF44" s="132" t="s">
        <v>146</v>
      </c>
      <c r="IG44" s="132" t="s">
        <v>147</v>
      </c>
      <c r="IH44" s="132" t="s">
        <v>148</v>
      </c>
      <c r="II44" s="132" t="s">
        <v>149</v>
      </c>
      <c r="IJ44" s="132" t="s">
        <v>137</v>
      </c>
      <c r="IK44" s="132" t="s">
        <v>138</v>
      </c>
      <c r="IL44" s="132" t="s">
        <v>139</v>
      </c>
      <c r="IM44" s="132" t="s">
        <v>140</v>
      </c>
      <c r="IN44" s="132" t="s">
        <v>141</v>
      </c>
      <c r="IO44" s="132" t="s">
        <v>142</v>
      </c>
      <c r="IP44" s="132" t="s">
        <v>143</v>
      </c>
      <c r="IQ44" s="132" t="s">
        <v>144</v>
      </c>
      <c r="IR44" s="132" t="s">
        <v>145</v>
      </c>
      <c r="IS44" s="132" t="s">
        <v>146</v>
      </c>
      <c r="IT44" s="132" t="s">
        <v>147</v>
      </c>
      <c r="IU44" s="132" t="s">
        <v>148</v>
      </c>
      <c r="IV44" s="132" t="s">
        <v>149</v>
      </c>
      <c r="IW44" s="132" t="s">
        <v>137</v>
      </c>
      <c r="IX44" s="132" t="s">
        <v>138</v>
      </c>
      <c r="IY44" s="132" t="s">
        <v>139</v>
      </c>
      <c r="IZ44" s="132" t="s">
        <v>140</v>
      </c>
      <c r="JA44" s="132" t="s">
        <v>141</v>
      </c>
      <c r="JB44" s="132" t="s">
        <v>142</v>
      </c>
      <c r="JC44" s="132" t="s">
        <v>143</v>
      </c>
      <c r="JD44" s="132" t="s">
        <v>144</v>
      </c>
      <c r="JE44" s="132" t="s">
        <v>145</v>
      </c>
      <c r="JF44" s="132" t="s">
        <v>146</v>
      </c>
      <c r="JG44" s="132" t="s">
        <v>147</v>
      </c>
      <c r="JH44" s="132" t="s">
        <v>148</v>
      </c>
      <c r="JI44" s="132" t="s">
        <v>149</v>
      </c>
      <c r="JJ44" s="132" t="s">
        <v>137</v>
      </c>
      <c r="JK44" s="132" t="s">
        <v>138</v>
      </c>
      <c r="JL44" s="132" t="s">
        <v>139</v>
      </c>
      <c r="JM44" s="132" t="s">
        <v>140</v>
      </c>
      <c r="JN44" s="132" t="s">
        <v>141</v>
      </c>
      <c r="JO44" s="132" t="s">
        <v>142</v>
      </c>
      <c r="JP44" s="132" t="s">
        <v>143</v>
      </c>
      <c r="JQ44" s="132" t="s">
        <v>144</v>
      </c>
      <c r="JR44" s="132" t="s">
        <v>145</v>
      </c>
      <c r="JS44" s="132" t="s">
        <v>146</v>
      </c>
      <c r="JT44" s="132" t="s">
        <v>147</v>
      </c>
      <c r="JU44" s="132" t="s">
        <v>148</v>
      </c>
      <c r="JV44" s="132" t="s">
        <v>149</v>
      </c>
      <c r="JW44" s="132" t="s">
        <v>137</v>
      </c>
      <c r="JX44" s="132" t="s">
        <v>138</v>
      </c>
      <c r="JY44" s="132" t="s">
        <v>139</v>
      </c>
      <c r="JZ44" s="132" t="s">
        <v>140</v>
      </c>
      <c r="KA44" s="132" t="s">
        <v>141</v>
      </c>
      <c r="KB44" s="133" t="s">
        <v>142</v>
      </c>
      <c r="KC44" s="133" t="s">
        <v>143</v>
      </c>
      <c r="KD44" s="133" t="s">
        <v>144</v>
      </c>
      <c r="KE44" s="133" t="s">
        <v>145</v>
      </c>
      <c r="KF44" s="133" t="s">
        <v>146</v>
      </c>
      <c r="KG44" s="133" t="s">
        <v>147</v>
      </c>
      <c r="KH44" s="133" t="s">
        <v>148</v>
      </c>
      <c r="KI44" s="133" t="s">
        <v>149</v>
      </c>
      <c r="KJ44" s="133" t="s">
        <v>152</v>
      </c>
      <c r="KK44" s="133" t="s">
        <v>153</v>
      </c>
      <c r="KL44" s="133" t="s">
        <v>154</v>
      </c>
      <c r="KM44" s="133" t="s">
        <v>155</v>
      </c>
      <c r="KN44" s="133" t="s">
        <v>156</v>
      </c>
      <c r="KO44" s="133" t="s">
        <v>157</v>
      </c>
      <c r="KP44" s="133" t="s">
        <v>158</v>
      </c>
      <c r="KQ44" s="133" t="s">
        <v>159</v>
      </c>
      <c r="KR44" s="133" t="s">
        <v>160</v>
      </c>
      <c r="KS44" s="133" t="s">
        <v>161</v>
      </c>
      <c r="KT44" s="133" t="s">
        <v>162</v>
      </c>
      <c r="KU44" s="133" t="s">
        <v>163</v>
      </c>
      <c r="KV44" s="133" t="s">
        <v>164</v>
      </c>
      <c r="KW44" s="133" t="s">
        <v>165</v>
      </c>
      <c r="KX44" s="133" t="s">
        <v>177</v>
      </c>
      <c r="KY44" s="133" t="s">
        <v>166</v>
      </c>
      <c r="KZ44" s="133" t="s">
        <v>167</v>
      </c>
      <c r="LA44" s="133" t="s">
        <v>168</v>
      </c>
      <c r="LB44" s="133" t="s">
        <v>169</v>
      </c>
      <c r="LC44" s="133" t="s">
        <v>170</v>
      </c>
      <c r="LD44" s="133" t="s">
        <v>171</v>
      </c>
      <c r="LE44" s="133" t="s">
        <v>172</v>
      </c>
      <c r="LF44" s="133" t="s">
        <v>173</v>
      </c>
      <c r="LG44" s="135" t="s">
        <v>174</v>
      </c>
      <c r="LH44" s="135" t="s">
        <v>175</v>
      </c>
      <c r="LI44" s="135" t="s">
        <v>176</v>
      </c>
      <c r="LJ44" s="135" t="s">
        <v>178</v>
      </c>
      <c r="LK44" s="135" t="s">
        <v>179</v>
      </c>
      <c r="LL44" s="135" t="s">
        <v>180</v>
      </c>
      <c r="LM44" s="135" t="s">
        <v>181</v>
      </c>
      <c r="LN44" s="135" t="s">
        <v>182</v>
      </c>
      <c r="LO44" s="135" t="s">
        <v>183</v>
      </c>
    </row>
    <row r="45" spans="1:327" ht="15" x14ac:dyDescent="0.25">
      <c r="A45" s="127" t="s">
        <v>27</v>
      </c>
      <c r="B45" s="170">
        <v>239695700</v>
      </c>
      <c r="C45" s="170">
        <v>77936250</v>
      </c>
      <c r="D45" s="170">
        <v>42318750</v>
      </c>
      <c r="E45" s="170">
        <v>6662302</v>
      </c>
      <c r="F45" s="170">
        <v>12761470</v>
      </c>
      <c r="G45" s="170">
        <v>12784910</v>
      </c>
      <c r="H45" s="170">
        <v>9442601</v>
      </c>
      <c r="I45" s="170">
        <v>667465</v>
      </c>
      <c r="J45" s="170">
        <v>35617490</v>
      </c>
      <c r="K45" s="170">
        <v>1105634</v>
      </c>
      <c r="L45" s="170">
        <v>2944332</v>
      </c>
      <c r="M45" s="170">
        <v>9941604</v>
      </c>
      <c r="N45" s="170">
        <v>21470630</v>
      </c>
      <c r="O45" s="170">
        <v>155288</v>
      </c>
      <c r="P45" s="170">
        <v>14524020</v>
      </c>
      <c r="Q45" s="170">
        <v>1011962</v>
      </c>
      <c r="R45" s="170">
        <v>4371096</v>
      </c>
      <c r="S45" s="170">
        <v>4894731</v>
      </c>
      <c r="T45" s="170">
        <v>4098175</v>
      </c>
      <c r="U45" s="170">
        <v>148058</v>
      </c>
      <c r="V45" s="170">
        <v>28260070</v>
      </c>
      <c r="W45" s="170">
        <v>999230</v>
      </c>
      <c r="X45" s="170">
        <v>148437</v>
      </c>
      <c r="Y45" s="170">
        <v>457267</v>
      </c>
      <c r="Z45" s="170">
        <v>14089</v>
      </c>
      <c r="AA45" s="170">
        <v>143827</v>
      </c>
      <c r="AB45" s="170">
        <v>151387</v>
      </c>
      <c r="AC45" s="170">
        <v>0</v>
      </c>
      <c r="AD45" s="170">
        <v>329537</v>
      </c>
      <c r="AE45" s="170">
        <v>0</v>
      </c>
      <c r="AF45" s="170">
        <v>0</v>
      </c>
      <c r="AG45" s="170">
        <v>0</v>
      </c>
      <c r="AH45" s="170">
        <v>0</v>
      </c>
      <c r="AI45" s="170">
        <v>58041</v>
      </c>
      <c r="AJ45" s="170">
        <v>1814375</v>
      </c>
      <c r="AK45" s="170">
        <v>9424</v>
      </c>
      <c r="AL45" s="170">
        <v>460737</v>
      </c>
      <c r="AM45" s="170">
        <v>17135</v>
      </c>
      <c r="AN45" s="170">
        <v>0</v>
      </c>
      <c r="AO45" s="170">
        <v>322965</v>
      </c>
      <c r="AP45" s="170">
        <v>0</v>
      </c>
      <c r="AQ45" s="170">
        <v>0</v>
      </c>
      <c r="AR45" s="170">
        <v>0</v>
      </c>
      <c r="AS45" s="170">
        <v>0</v>
      </c>
      <c r="AT45" s="170">
        <v>0</v>
      </c>
      <c r="AU45" s="170">
        <v>0</v>
      </c>
      <c r="AV45" s="170">
        <v>0</v>
      </c>
      <c r="AW45" s="170">
        <v>80405</v>
      </c>
      <c r="AX45" s="170">
        <v>22371</v>
      </c>
      <c r="AY45" s="170">
        <v>56685</v>
      </c>
      <c r="AZ45" s="170">
        <v>37279</v>
      </c>
      <c r="BA45" s="170">
        <v>0</v>
      </c>
      <c r="BB45" s="170">
        <v>37126</v>
      </c>
      <c r="BC45" s="170">
        <v>0</v>
      </c>
      <c r="BD45" s="170">
        <v>112639</v>
      </c>
      <c r="BE45" s="170">
        <v>235581</v>
      </c>
      <c r="BF45" s="170">
        <v>0</v>
      </c>
      <c r="BG45" s="170">
        <v>1200868</v>
      </c>
      <c r="BH45" s="170">
        <v>0</v>
      </c>
      <c r="BI45" s="170">
        <v>130418</v>
      </c>
      <c r="BJ45" s="170">
        <v>61163</v>
      </c>
      <c r="BK45" s="170">
        <v>43314</v>
      </c>
      <c r="BL45" s="170">
        <v>0</v>
      </c>
      <c r="BM45" s="170">
        <v>0</v>
      </c>
      <c r="BN45" s="170">
        <v>24506</v>
      </c>
      <c r="BO45" s="170">
        <v>146521</v>
      </c>
      <c r="BP45" s="170">
        <v>0</v>
      </c>
      <c r="BQ45" s="170">
        <v>0</v>
      </c>
      <c r="BR45" s="170">
        <v>0</v>
      </c>
      <c r="BS45" s="170">
        <v>0</v>
      </c>
      <c r="BT45" s="170">
        <v>0</v>
      </c>
      <c r="BU45" s="170">
        <v>0</v>
      </c>
      <c r="BV45" s="170">
        <v>0</v>
      </c>
      <c r="BW45" s="170">
        <v>56347</v>
      </c>
      <c r="BX45" s="170">
        <v>0</v>
      </c>
      <c r="BY45" s="170">
        <v>0</v>
      </c>
      <c r="BZ45" s="170">
        <v>0</v>
      </c>
      <c r="CA45" s="170">
        <v>0</v>
      </c>
      <c r="CB45" s="170">
        <v>0</v>
      </c>
      <c r="CC45" s="170">
        <v>0</v>
      </c>
      <c r="CD45" s="170">
        <v>0</v>
      </c>
      <c r="CE45" s="170">
        <v>0</v>
      </c>
      <c r="CF45" s="170">
        <v>0</v>
      </c>
      <c r="CG45" s="170">
        <v>0</v>
      </c>
      <c r="CH45" s="170">
        <v>0</v>
      </c>
      <c r="CI45" s="170">
        <v>0</v>
      </c>
      <c r="CJ45" s="170">
        <v>0</v>
      </c>
      <c r="CK45" s="170">
        <v>0</v>
      </c>
      <c r="CL45" s="170">
        <v>0</v>
      </c>
      <c r="CM45" s="170">
        <v>0</v>
      </c>
      <c r="CN45" s="170">
        <v>0</v>
      </c>
      <c r="CO45" s="170">
        <v>0</v>
      </c>
      <c r="CP45" s="170">
        <v>0</v>
      </c>
      <c r="CQ45" s="170">
        <v>0</v>
      </c>
      <c r="CR45" s="170">
        <v>0</v>
      </c>
      <c r="CS45" s="170">
        <v>0</v>
      </c>
      <c r="CT45" s="170">
        <v>0</v>
      </c>
      <c r="CU45" s="170">
        <v>0</v>
      </c>
      <c r="CV45" s="170">
        <v>0</v>
      </c>
      <c r="CW45" s="170">
        <v>41258</v>
      </c>
      <c r="CX45" s="170">
        <v>0</v>
      </c>
      <c r="CY45" s="170">
        <v>0</v>
      </c>
      <c r="CZ45" s="170">
        <v>0</v>
      </c>
      <c r="DA45" s="170">
        <v>49740</v>
      </c>
      <c r="DB45" s="170">
        <v>0</v>
      </c>
      <c r="DC45" s="170">
        <v>0</v>
      </c>
      <c r="DD45" s="170">
        <v>19801</v>
      </c>
      <c r="DE45" s="170">
        <v>213090</v>
      </c>
      <c r="DF45" s="170">
        <v>0</v>
      </c>
      <c r="DG45" s="170">
        <v>0</v>
      </c>
      <c r="DH45" s="170">
        <v>0</v>
      </c>
      <c r="DI45" s="170">
        <v>0</v>
      </c>
      <c r="DJ45" s="170">
        <v>41295</v>
      </c>
      <c r="DK45" s="170">
        <v>0</v>
      </c>
      <c r="DL45" s="170">
        <v>239335</v>
      </c>
      <c r="DM45" s="170">
        <v>0</v>
      </c>
      <c r="DN45" s="170">
        <v>0</v>
      </c>
      <c r="DO45" s="170">
        <v>70497</v>
      </c>
      <c r="DP45" s="170">
        <v>0</v>
      </c>
      <c r="DQ45" s="170">
        <v>0</v>
      </c>
      <c r="DR45" s="170">
        <v>0</v>
      </c>
      <c r="DS45" s="170">
        <v>0</v>
      </c>
      <c r="DT45" s="170">
        <v>0</v>
      </c>
      <c r="DU45" s="170">
        <v>0</v>
      </c>
      <c r="DV45" s="170">
        <v>0</v>
      </c>
      <c r="DW45" s="170">
        <v>426883</v>
      </c>
      <c r="DX45" s="170">
        <v>49257</v>
      </c>
      <c r="DY45" s="170">
        <v>16564</v>
      </c>
      <c r="DZ45" s="170">
        <v>140045</v>
      </c>
      <c r="EA45" s="170">
        <v>283267</v>
      </c>
      <c r="EB45" s="170">
        <v>633651</v>
      </c>
      <c r="EC45" s="170">
        <v>332176</v>
      </c>
      <c r="ED45" s="170">
        <v>22085</v>
      </c>
      <c r="EE45" s="170">
        <v>1375565</v>
      </c>
      <c r="EF45" s="170">
        <v>214948</v>
      </c>
      <c r="EG45" s="170">
        <v>0</v>
      </c>
      <c r="EH45" s="170">
        <v>0</v>
      </c>
      <c r="EI45" s="170">
        <v>0</v>
      </c>
      <c r="EJ45" s="170">
        <v>277946</v>
      </c>
      <c r="EK45" s="170">
        <v>0</v>
      </c>
      <c r="EL45" s="170">
        <v>117519</v>
      </c>
      <c r="EM45" s="170">
        <v>36789</v>
      </c>
      <c r="EN45" s="170">
        <v>0</v>
      </c>
      <c r="EO45" s="170">
        <v>0</v>
      </c>
      <c r="EP45" s="170">
        <v>0</v>
      </c>
      <c r="EQ45" s="170">
        <v>0</v>
      </c>
      <c r="ER45" s="170">
        <v>0</v>
      </c>
      <c r="ES45" s="170">
        <v>0</v>
      </c>
      <c r="ET45" s="170">
        <v>0</v>
      </c>
      <c r="EU45" s="170">
        <v>0</v>
      </c>
      <c r="EV45" s="170">
        <v>0</v>
      </c>
      <c r="EW45" s="170">
        <v>213496</v>
      </c>
      <c r="EX45" s="170">
        <v>33842</v>
      </c>
      <c r="EY45" s="170">
        <v>28179</v>
      </c>
      <c r="EZ45" s="170">
        <v>129847</v>
      </c>
      <c r="FA45" s="170">
        <v>0</v>
      </c>
      <c r="FB45" s="170">
        <v>0</v>
      </c>
      <c r="FC45" s="170">
        <v>0</v>
      </c>
      <c r="FD45" s="170">
        <v>51025</v>
      </c>
      <c r="FE45" s="170">
        <v>0</v>
      </c>
      <c r="FF45" s="170">
        <v>0</v>
      </c>
      <c r="FG45" s="170">
        <v>0</v>
      </c>
      <c r="FH45" s="170">
        <v>0</v>
      </c>
      <c r="FI45" s="170">
        <v>0</v>
      </c>
      <c r="FJ45" s="170">
        <v>134943</v>
      </c>
      <c r="FK45" s="170">
        <v>12148</v>
      </c>
      <c r="FL45" s="170">
        <v>0</v>
      </c>
      <c r="FM45" s="170">
        <v>0</v>
      </c>
      <c r="FN45" s="170">
        <v>0</v>
      </c>
      <c r="FO45" s="170">
        <v>209050</v>
      </c>
      <c r="FP45" s="170">
        <v>0</v>
      </c>
      <c r="FQ45" s="170">
        <v>0</v>
      </c>
      <c r="FR45" s="170">
        <v>0</v>
      </c>
      <c r="FS45" s="170">
        <v>0</v>
      </c>
      <c r="FT45" s="170">
        <v>0</v>
      </c>
      <c r="FU45" s="170">
        <v>0</v>
      </c>
      <c r="FV45" s="170">
        <v>0</v>
      </c>
      <c r="FW45" s="170">
        <v>203148</v>
      </c>
      <c r="FX45" s="170">
        <v>214095</v>
      </c>
      <c r="FY45" s="170">
        <v>269595</v>
      </c>
      <c r="FZ45" s="170">
        <v>110808</v>
      </c>
      <c r="GA45" s="170">
        <v>47122</v>
      </c>
      <c r="GB45" s="170">
        <v>82820</v>
      </c>
      <c r="GC45" s="170">
        <v>0</v>
      </c>
      <c r="GD45" s="170">
        <v>0</v>
      </c>
      <c r="GE45" s="170">
        <v>53310</v>
      </c>
      <c r="GF45" s="170">
        <v>0</v>
      </c>
      <c r="GG45" s="170">
        <v>0</v>
      </c>
      <c r="GH45" s="170">
        <v>0</v>
      </c>
      <c r="GI45" s="170">
        <v>0</v>
      </c>
      <c r="GJ45" s="170">
        <v>94856</v>
      </c>
      <c r="GK45" s="170">
        <v>0</v>
      </c>
      <c r="GL45" s="170">
        <v>0</v>
      </c>
      <c r="GM45" s="170">
        <v>36174</v>
      </c>
      <c r="GN45" s="170">
        <v>64019</v>
      </c>
      <c r="GO45" s="170">
        <v>0</v>
      </c>
      <c r="GP45" s="170">
        <v>0</v>
      </c>
      <c r="GQ45" s="170">
        <v>0</v>
      </c>
      <c r="GR45" s="170">
        <v>0</v>
      </c>
      <c r="GS45" s="170">
        <v>0</v>
      </c>
      <c r="GT45" s="170">
        <v>0</v>
      </c>
      <c r="GU45" s="170">
        <v>0</v>
      </c>
      <c r="GV45" s="170">
        <v>0</v>
      </c>
      <c r="GW45" s="170">
        <v>42505</v>
      </c>
      <c r="GX45" s="170">
        <v>0</v>
      </c>
      <c r="GY45" s="170">
        <v>0</v>
      </c>
      <c r="GZ45" s="170">
        <v>0</v>
      </c>
      <c r="HA45" s="170">
        <v>0</v>
      </c>
      <c r="HB45" s="170">
        <v>0</v>
      </c>
      <c r="HC45" s="170">
        <v>0</v>
      </c>
      <c r="HD45" s="170">
        <v>0</v>
      </c>
      <c r="HE45" s="170">
        <v>0</v>
      </c>
      <c r="HF45" s="170">
        <v>0</v>
      </c>
      <c r="HG45" s="170">
        <v>0</v>
      </c>
      <c r="HH45" s="170">
        <v>0</v>
      </c>
      <c r="HI45" s="170">
        <v>0</v>
      </c>
      <c r="HJ45" s="170">
        <v>962047</v>
      </c>
      <c r="HK45" s="170">
        <v>37412</v>
      </c>
      <c r="HL45" s="170">
        <v>395507</v>
      </c>
      <c r="HM45" s="170">
        <v>410842</v>
      </c>
      <c r="HN45" s="170">
        <v>446666</v>
      </c>
      <c r="HO45" s="170">
        <v>0</v>
      </c>
      <c r="HP45" s="170">
        <v>0</v>
      </c>
      <c r="HQ45" s="170">
        <v>279876</v>
      </c>
      <c r="HR45" s="170">
        <v>0</v>
      </c>
      <c r="HS45" s="170">
        <v>171058</v>
      </c>
      <c r="HT45" s="170">
        <v>0</v>
      </c>
      <c r="HU45" s="170">
        <v>95101</v>
      </c>
      <c r="HV45" s="170">
        <v>0</v>
      </c>
      <c r="HW45" s="170">
        <v>202945</v>
      </c>
      <c r="HX45" s="170">
        <v>34842</v>
      </c>
      <c r="HY45" s="170">
        <v>35984</v>
      </c>
      <c r="HZ45" s="170">
        <v>120708</v>
      </c>
      <c r="IA45" s="170">
        <v>100670</v>
      </c>
      <c r="IB45" s="170">
        <v>0</v>
      </c>
      <c r="IC45" s="170">
        <v>0</v>
      </c>
      <c r="ID45" s="170">
        <v>0</v>
      </c>
      <c r="IE45" s="170">
        <v>0</v>
      </c>
      <c r="IF45" s="170">
        <v>0</v>
      </c>
      <c r="IG45" s="170">
        <v>0</v>
      </c>
      <c r="IH45" s="170">
        <v>0</v>
      </c>
      <c r="II45" s="170">
        <v>114235</v>
      </c>
      <c r="IJ45" s="170">
        <v>18611</v>
      </c>
      <c r="IK45" s="170">
        <v>0</v>
      </c>
      <c r="IL45" s="170">
        <v>0</v>
      </c>
      <c r="IM45" s="170">
        <v>0</v>
      </c>
      <c r="IN45" s="170">
        <v>0</v>
      </c>
      <c r="IO45" s="170">
        <v>0</v>
      </c>
      <c r="IP45" s="170">
        <v>0</v>
      </c>
      <c r="IQ45" s="170">
        <v>45313</v>
      </c>
      <c r="IR45" s="170">
        <v>0</v>
      </c>
      <c r="IS45" s="170">
        <v>0</v>
      </c>
      <c r="IT45" s="170">
        <v>0</v>
      </c>
      <c r="IU45" s="170">
        <v>0</v>
      </c>
      <c r="IV45" s="170">
        <v>0</v>
      </c>
      <c r="IW45" s="170">
        <v>167160</v>
      </c>
      <c r="IX45" s="170">
        <v>78917</v>
      </c>
      <c r="IY45" s="170">
        <v>0</v>
      </c>
      <c r="IZ45" s="170">
        <v>24809</v>
      </c>
      <c r="JA45" s="170">
        <v>0</v>
      </c>
      <c r="JB45" s="170">
        <v>0</v>
      </c>
      <c r="JC45" s="170">
        <v>0</v>
      </c>
      <c r="JD45" s="170">
        <v>0</v>
      </c>
      <c r="JE45" s="170">
        <v>0</v>
      </c>
      <c r="JF45" s="170">
        <v>0</v>
      </c>
      <c r="JG45" s="170">
        <v>0</v>
      </c>
      <c r="JH45" s="170">
        <v>0</v>
      </c>
      <c r="JI45" s="170">
        <v>0</v>
      </c>
      <c r="JJ45" s="170">
        <v>545416</v>
      </c>
      <c r="JK45" s="170">
        <v>277305</v>
      </c>
      <c r="JL45" s="170">
        <v>169353</v>
      </c>
      <c r="JM45" s="170">
        <v>171352</v>
      </c>
      <c r="JN45" s="170">
        <v>27131</v>
      </c>
      <c r="JO45" s="170">
        <v>31700</v>
      </c>
      <c r="JP45" s="170">
        <v>0</v>
      </c>
      <c r="JQ45" s="170">
        <v>0</v>
      </c>
      <c r="JR45" s="170">
        <v>0</v>
      </c>
      <c r="JS45" s="170">
        <v>0</v>
      </c>
      <c r="JT45" s="170">
        <v>0</v>
      </c>
      <c r="JU45" s="170">
        <v>0</v>
      </c>
      <c r="JV45" s="170">
        <v>212049</v>
      </c>
      <c r="JW45" s="170">
        <v>2091955</v>
      </c>
      <c r="JX45" s="170">
        <v>167354</v>
      </c>
      <c r="JY45" s="170">
        <v>395515</v>
      </c>
      <c r="JZ45" s="170">
        <v>49502</v>
      </c>
      <c r="KA45" s="170">
        <v>489600</v>
      </c>
      <c r="KB45" s="170">
        <v>1357482</v>
      </c>
      <c r="KC45" s="170">
        <v>66637</v>
      </c>
      <c r="KD45" s="170">
        <v>268452</v>
      </c>
      <c r="KE45" s="170">
        <v>389183</v>
      </c>
      <c r="KF45" s="170">
        <v>1228899</v>
      </c>
      <c r="KG45" s="170">
        <v>727100</v>
      </c>
      <c r="KH45" s="170">
        <v>0</v>
      </c>
      <c r="KI45" s="170">
        <v>2047011</v>
      </c>
      <c r="KJ45" s="170">
        <v>57796460</v>
      </c>
      <c r="KK45" s="170">
        <v>32376240</v>
      </c>
      <c r="KL45" s="170">
        <v>3825518</v>
      </c>
      <c r="KM45" s="170">
        <v>7451735</v>
      </c>
      <c r="KN45" s="170">
        <v>1180808</v>
      </c>
      <c r="KO45" s="170">
        <v>2411033</v>
      </c>
      <c r="KP45" s="170">
        <v>5855165</v>
      </c>
      <c r="KQ45" s="170">
        <v>0</v>
      </c>
      <c r="KR45" s="170">
        <v>559237</v>
      </c>
      <c r="KS45" s="170">
        <v>148530</v>
      </c>
      <c r="KT45" s="170">
        <v>2258035</v>
      </c>
      <c r="KU45" s="170">
        <v>991924</v>
      </c>
      <c r="KV45" s="170">
        <v>656979</v>
      </c>
      <c r="KW45" s="170">
        <v>81259</v>
      </c>
      <c r="KX45" s="170">
        <v>33335900</v>
      </c>
      <c r="KY45" s="170">
        <v>22255090</v>
      </c>
      <c r="KZ45" s="170">
        <v>3093948</v>
      </c>
      <c r="LA45" s="170">
        <v>1595227</v>
      </c>
      <c r="LB45" s="170">
        <v>3634920</v>
      </c>
      <c r="LC45" s="170">
        <v>1439118</v>
      </c>
      <c r="LD45" s="170">
        <v>174985</v>
      </c>
      <c r="LE45" s="170">
        <v>670452</v>
      </c>
      <c r="LF45" s="170">
        <v>65998</v>
      </c>
      <c r="LG45" s="170">
        <v>237185</v>
      </c>
      <c r="LH45" s="170">
        <v>168984</v>
      </c>
      <c r="LI45" s="170">
        <v>0</v>
      </c>
      <c r="LJ45" s="170">
        <v>21596480</v>
      </c>
      <c r="LK45" s="170">
        <v>84688</v>
      </c>
      <c r="LL45" s="170">
        <v>880467</v>
      </c>
      <c r="LM45" s="170">
        <v>1244101</v>
      </c>
      <c r="LN45" s="170">
        <v>56012</v>
      </c>
      <c r="LO45" s="170">
        <v>19331220</v>
      </c>
    </row>
    <row r="46" spans="1:327" ht="15" x14ac:dyDescent="0.25">
      <c r="A46" s="127" t="s">
        <v>102</v>
      </c>
      <c r="B46" s="170">
        <v>12854720</v>
      </c>
      <c r="C46" s="170">
        <v>5799580</v>
      </c>
      <c r="D46" s="170">
        <v>3719956</v>
      </c>
      <c r="E46" s="170">
        <v>299340</v>
      </c>
      <c r="F46" s="170">
        <v>906481</v>
      </c>
      <c r="G46" s="170">
        <v>1310209</v>
      </c>
      <c r="H46" s="170">
        <v>1081252</v>
      </c>
      <c r="I46" s="170">
        <v>122674</v>
      </c>
      <c r="J46" s="170">
        <v>2079624</v>
      </c>
      <c r="K46" s="170">
        <v>254815</v>
      </c>
      <c r="L46" s="170">
        <v>104436</v>
      </c>
      <c r="M46" s="170">
        <v>481861</v>
      </c>
      <c r="N46" s="170">
        <v>1231801</v>
      </c>
      <c r="O46" s="170">
        <v>6711</v>
      </c>
      <c r="P46" s="170">
        <v>621515</v>
      </c>
      <c r="Q46" s="170">
        <v>35324</v>
      </c>
      <c r="R46" s="170">
        <v>83976</v>
      </c>
      <c r="S46" s="170">
        <v>329009</v>
      </c>
      <c r="T46" s="170">
        <v>173206</v>
      </c>
      <c r="U46" s="170">
        <v>0</v>
      </c>
      <c r="V46" s="170">
        <v>2033507</v>
      </c>
      <c r="W46" s="170">
        <v>176010</v>
      </c>
      <c r="X46" s="170">
        <v>55309</v>
      </c>
      <c r="Y46" s="170">
        <v>22561</v>
      </c>
      <c r="Z46" s="170">
        <v>0</v>
      </c>
      <c r="AA46" s="170">
        <v>0</v>
      </c>
      <c r="AB46" s="170">
        <v>13137</v>
      </c>
      <c r="AC46" s="170">
        <v>0</v>
      </c>
      <c r="AD46" s="170">
        <v>0</v>
      </c>
      <c r="AE46" s="170">
        <v>0</v>
      </c>
      <c r="AF46" s="170">
        <v>0</v>
      </c>
      <c r="AG46" s="170">
        <v>0</v>
      </c>
      <c r="AH46" s="170">
        <v>0</v>
      </c>
      <c r="AI46" s="170">
        <v>0</v>
      </c>
      <c r="AJ46" s="170">
        <v>104642</v>
      </c>
      <c r="AK46" s="170">
        <v>0</v>
      </c>
      <c r="AL46" s="170">
        <v>139371</v>
      </c>
      <c r="AM46" s="170">
        <v>0</v>
      </c>
      <c r="AN46" s="170">
        <v>0</v>
      </c>
      <c r="AO46" s="170">
        <v>61687</v>
      </c>
      <c r="AP46" s="170">
        <v>0</v>
      </c>
      <c r="AQ46" s="170">
        <v>0</v>
      </c>
      <c r="AR46" s="170">
        <v>0</v>
      </c>
      <c r="AS46" s="170">
        <v>0</v>
      </c>
      <c r="AT46" s="170">
        <v>0</v>
      </c>
      <c r="AU46" s="170">
        <v>0</v>
      </c>
      <c r="AV46" s="170">
        <v>0</v>
      </c>
      <c r="AW46" s="170">
        <v>5521</v>
      </c>
      <c r="AX46" s="170">
        <v>0</v>
      </c>
      <c r="AY46" s="170">
        <v>0</v>
      </c>
      <c r="AZ46" s="170">
        <v>10091</v>
      </c>
      <c r="BA46" s="170">
        <v>0</v>
      </c>
      <c r="BB46" s="170">
        <v>0</v>
      </c>
      <c r="BC46" s="170">
        <v>0</v>
      </c>
      <c r="BD46" s="170">
        <v>0</v>
      </c>
      <c r="BE46" s="170">
        <v>97085</v>
      </c>
      <c r="BF46" s="170">
        <v>0</v>
      </c>
      <c r="BG46" s="170">
        <v>155337</v>
      </c>
      <c r="BH46" s="170">
        <v>0</v>
      </c>
      <c r="BI46" s="170">
        <v>0</v>
      </c>
      <c r="BJ46" s="170">
        <v>0</v>
      </c>
      <c r="BK46" s="170">
        <v>0</v>
      </c>
      <c r="BL46" s="170">
        <v>0</v>
      </c>
      <c r="BM46" s="170">
        <v>0</v>
      </c>
      <c r="BN46" s="170">
        <v>0</v>
      </c>
      <c r="BO46" s="170">
        <v>52277</v>
      </c>
      <c r="BP46" s="170">
        <v>0</v>
      </c>
      <c r="BQ46" s="170">
        <v>0</v>
      </c>
      <c r="BR46" s="170">
        <v>0</v>
      </c>
      <c r="BS46" s="170">
        <v>0</v>
      </c>
      <c r="BT46" s="170">
        <v>0</v>
      </c>
      <c r="BU46" s="170">
        <v>0</v>
      </c>
      <c r="BV46" s="170">
        <v>0</v>
      </c>
      <c r="BW46" s="170">
        <v>8520</v>
      </c>
      <c r="BX46" s="170">
        <v>0</v>
      </c>
      <c r="BY46" s="170">
        <v>0</v>
      </c>
      <c r="BZ46" s="170">
        <v>0</v>
      </c>
      <c r="CA46" s="170">
        <v>0</v>
      </c>
      <c r="CB46" s="170">
        <v>0</v>
      </c>
      <c r="CC46" s="170">
        <v>0</v>
      </c>
      <c r="CD46" s="170">
        <v>0</v>
      </c>
      <c r="CE46" s="170">
        <v>0</v>
      </c>
      <c r="CF46" s="170">
        <v>0</v>
      </c>
      <c r="CG46" s="170">
        <v>0</v>
      </c>
      <c r="CH46" s="170">
        <v>0</v>
      </c>
      <c r="CI46" s="170">
        <v>0</v>
      </c>
      <c r="CJ46" s="170">
        <v>0</v>
      </c>
      <c r="CK46" s="170">
        <v>0</v>
      </c>
      <c r="CL46" s="170">
        <v>0</v>
      </c>
      <c r="CM46" s="170">
        <v>0</v>
      </c>
      <c r="CN46" s="170">
        <v>0</v>
      </c>
      <c r="CO46" s="170">
        <v>0</v>
      </c>
      <c r="CP46" s="170">
        <v>0</v>
      </c>
      <c r="CQ46" s="170">
        <v>0</v>
      </c>
      <c r="CR46" s="170">
        <v>0</v>
      </c>
      <c r="CS46" s="170">
        <v>0</v>
      </c>
      <c r="CT46" s="170">
        <v>0</v>
      </c>
      <c r="CU46" s="170">
        <v>0</v>
      </c>
      <c r="CV46" s="170">
        <v>0</v>
      </c>
      <c r="CW46" s="170">
        <v>10567</v>
      </c>
      <c r="CX46" s="170">
        <v>0</v>
      </c>
      <c r="CY46" s="170">
        <v>0</v>
      </c>
      <c r="CZ46" s="170">
        <v>0</v>
      </c>
      <c r="DA46" s="170">
        <v>0</v>
      </c>
      <c r="DB46" s="170">
        <v>0</v>
      </c>
      <c r="DC46" s="170">
        <v>0</v>
      </c>
      <c r="DD46" s="170">
        <v>0</v>
      </c>
      <c r="DE46" s="170">
        <v>0</v>
      </c>
      <c r="DF46" s="170">
        <v>0</v>
      </c>
      <c r="DG46" s="170">
        <v>0</v>
      </c>
      <c r="DH46" s="170">
        <v>0</v>
      </c>
      <c r="DI46" s="170">
        <v>0</v>
      </c>
      <c r="DJ46" s="170">
        <v>0</v>
      </c>
      <c r="DK46" s="170">
        <v>0</v>
      </c>
      <c r="DL46" s="170">
        <v>0</v>
      </c>
      <c r="DM46" s="170">
        <v>0</v>
      </c>
      <c r="DN46" s="170">
        <v>0</v>
      </c>
      <c r="DO46" s="170">
        <v>44552</v>
      </c>
      <c r="DP46" s="170">
        <v>0</v>
      </c>
      <c r="DQ46" s="170">
        <v>0</v>
      </c>
      <c r="DR46" s="170">
        <v>0</v>
      </c>
      <c r="DS46" s="170">
        <v>0</v>
      </c>
      <c r="DT46" s="170">
        <v>0</v>
      </c>
      <c r="DU46" s="170">
        <v>0</v>
      </c>
      <c r="DV46" s="170">
        <v>0</v>
      </c>
      <c r="DW46" s="170">
        <v>47979</v>
      </c>
      <c r="DX46" s="170">
        <v>0</v>
      </c>
      <c r="DY46" s="170">
        <v>0</v>
      </c>
      <c r="DZ46" s="170">
        <v>0</v>
      </c>
      <c r="EA46" s="170">
        <v>0</v>
      </c>
      <c r="EB46" s="170">
        <v>0</v>
      </c>
      <c r="EC46" s="170">
        <v>0</v>
      </c>
      <c r="ED46" s="170">
        <v>0</v>
      </c>
      <c r="EE46" s="170">
        <v>0</v>
      </c>
      <c r="EF46" s="170">
        <v>0</v>
      </c>
      <c r="EG46" s="170">
        <v>0</v>
      </c>
      <c r="EH46" s="170">
        <v>0</v>
      </c>
      <c r="EI46" s="170">
        <v>0</v>
      </c>
      <c r="EJ46" s="170">
        <v>5902</v>
      </c>
      <c r="EK46" s="170">
        <v>0</v>
      </c>
      <c r="EL46" s="170">
        <v>0</v>
      </c>
      <c r="EM46" s="170">
        <v>0</v>
      </c>
      <c r="EN46" s="170">
        <v>0</v>
      </c>
      <c r="EO46" s="170">
        <v>0</v>
      </c>
      <c r="EP46" s="170">
        <v>0</v>
      </c>
      <c r="EQ46" s="170">
        <v>0</v>
      </c>
      <c r="ER46" s="170">
        <v>0</v>
      </c>
      <c r="ES46" s="170">
        <v>0</v>
      </c>
      <c r="ET46" s="170">
        <v>0</v>
      </c>
      <c r="EU46" s="170">
        <v>0</v>
      </c>
      <c r="EV46" s="170">
        <v>0</v>
      </c>
      <c r="EW46" s="170">
        <v>0</v>
      </c>
      <c r="EX46" s="170">
        <v>0</v>
      </c>
      <c r="EY46" s="170">
        <v>0</v>
      </c>
      <c r="EZ46" s="170">
        <v>0</v>
      </c>
      <c r="FA46" s="170">
        <v>0</v>
      </c>
      <c r="FB46" s="170">
        <v>0</v>
      </c>
      <c r="FC46" s="170">
        <v>0</v>
      </c>
      <c r="FD46" s="170">
        <v>0</v>
      </c>
      <c r="FE46" s="170">
        <v>0</v>
      </c>
      <c r="FF46" s="170">
        <v>0</v>
      </c>
      <c r="FG46" s="170">
        <v>0</v>
      </c>
      <c r="FH46" s="170">
        <v>0</v>
      </c>
      <c r="FI46" s="170">
        <v>0</v>
      </c>
      <c r="FJ46" s="170">
        <v>0</v>
      </c>
      <c r="FK46" s="170">
        <v>0</v>
      </c>
      <c r="FL46" s="170">
        <v>0</v>
      </c>
      <c r="FM46" s="170">
        <v>0</v>
      </c>
      <c r="FN46" s="170">
        <v>0</v>
      </c>
      <c r="FO46" s="170">
        <v>0</v>
      </c>
      <c r="FP46" s="170">
        <v>0</v>
      </c>
      <c r="FQ46" s="170">
        <v>0</v>
      </c>
      <c r="FR46" s="170">
        <v>0</v>
      </c>
      <c r="FS46" s="170">
        <v>0</v>
      </c>
      <c r="FT46" s="170">
        <v>0</v>
      </c>
      <c r="FU46" s="170">
        <v>0</v>
      </c>
      <c r="FV46" s="170">
        <v>0</v>
      </c>
      <c r="FW46" s="170">
        <v>11661</v>
      </c>
      <c r="FX46" s="170">
        <v>59783</v>
      </c>
      <c r="FY46" s="170">
        <v>0</v>
      </c>
      <c r="FZ46" s="170">
        <v>0</v>
      </c>
      <c r="GA46" s="170">
        <v>0</v>
      </c>
      <c r="GB46" s="170">
        <v>0</v>
      </c>
      <c r="GC46" s="170">
        <v>0</v>
      </c>
      <c r="GD46" s="170">
        <v>0</v>
      </c>
      <c r="GE46" s="170">
        <v>0</v>
      </c>
      <c r="GF46" s="170">
        <v>0</v>
      </c>
      <c r="GG46" s="170">
        <v>0</v>
      </c>
      <c r="GH46" s="170">
        <v>0</v>
      </c>
      <c r="GI46" s="170">
        <v>0</v>
      </c>
      <c r="GJ46" s="170">
        <v>11661</v>
      </c>
      <c r="GK46" s="170">
        <v>0</v>
      </c>
      <c r="GL46" s="170">
        <v>0</v>
      </c>
      <c r="GM46" s="170">
        <v>0</v>
      </c>
      <c r="GN46" s="170">
        <v>0</v>
      </c>
      <c r="GO46" s="170">
        <v>0</v>
      </c>
      <c r="GP46" s="170">
        <v>0</v>
      </c>
      <c r="GQ46" s="170">
        <v>0</v>
      </c>
      <c r="GR46" s="170">
        <v>0</v>
      </c>
      <c r="GS46" s="170">
        <v>0</v>
      </c>
      <c r="GT46" s="170">
        <v>0</v>
      </c>
      <c r="GU46" s="170">
        <v>0</v>
      </c>
      <c r="GV46" s="170">
        <v>0</v>
      </c>
      <c r="GW46" s="170">
        <v>0</v>
      </c>
      <c r="GX46" s="170">
        <v>0</v>
      </c>
      <c r="GY46" s="170">
        <v>0</v>
      </c>
      <c r="GZ46" s="170">
        <v>0</v>
      </c>
      <c r="HA46" s="170">
        <v>0</v>
      </c>
      <c r="HB46" s="170">
        <v>0</v>
      </c>
      <c r="HC46" s="170">
        <v>0</v>
      </c>
      <c r="HD46" s="170">
        <v>0</v>
      </c>
      <c r="HE46" s="170">
        <v>0</v>
      </c>
      <c r="HF46" s="170">
        <v>0</v>
      </c>
      <c r="HG46" s="170">
        <v>0</v>
      </c>
      <c r="HH46" s="170">
        <v>0</v>
      </c>
      <c r="HI46" s="170">
        <v>0</v>
      </c>
      <c r="HJ46" s="170">
        <v>59212</v>
      </c>
      <c r="HK46" s="170">
        <v>0</v>
      </c>
      <c r="HL46" s="170">
        <v>19420</v>
      </c>
      <c r="HM46" s="170">
        <v>105694</v>
      </c>
      <c r="HN46" s="170">
        <v>19991</v>
      </c>
      <c r="HO46" s="170">
        <v>0</v>
      </c>
      <c r="HP46" s="170">
        <v>0</v>
      </c>
      <c r="HQ46" s="170">
        <v>0</v>
      </c>
      <c r="HR46" s="170">
        <v>0</v>
      </c>
      <c r="HS46" s="170">
        <v>0</v>
      </c>
      <c r="HT46" s="170">
        <v>0</v>
      </c>
      <c r="HU46" s="170">
        <v>0</v>
      </c>
      <c r="HV46" s="170">
        <v>0</v>
      </c>
      <c r="HW46" s="170">
        <v>0</v>
      </c>
      <c r="HX46" s="170">
        <v>0</v>
      </c>
      <c r="HY46" s="170">
        <v>0</v>
      </c>
      <c r="HZ46" s="170">
        <v>0</v>
      </c>
      <c r="IA46" s="170">
        <v>0</v>
      </c>
      <c r="IB46" s="170">
        <v>0</v>
      </c>
      <c r="IC46" s="170">
        <v>0</v>
      </c>
      <c r="ID46" s="170">
        <v>0</v>
      </c>
      <c r="IE46" s="170">
        <v>0</v>
      </c>
      <c r="IF46" s="170">
        <v>0</v>
      </c>
      <c r="IG46" s="170">
        <v>0</v>
      </c>
      <c r="IH46" s="170">
        <v>0</v>
      </c>
      <c r="II46" s="170">
        <v>0</v>
      </c>
      <c r="IJ46" s="170">
        <v>0</v>
      </c>
      <c r="IK46" s="170">
        <v>0</v>
      </c>
      <c r="IL46" s="170">
        <v>0</v>
      </c>
      <c r="IM46" s="170">
        <v>0</v>
      </c>
      <c r="IN46" s="170">
        <v>0</v>
      </c>
      <c r="IO46" s="170">
        <v>0</v>
      </c>
      <c r="IP46" s="170">
        <v>0</v>
      </c>
      <c r="IQ46" s="170">
        <v>0</v>
      </c>
      <c r="IR46" s="170">
        <v>0</v>
      </c>
      <c r="IS46" s="170">
        <v>0</v>
      </c>
      <c r="IT46" s="170">
        <v>0</v>
      </c>
      <c r="IU46" s="170">
        <v>0</v>
      </c>
      <c r="IV46" s="170">
        <v>0</v>
      </c>
      <c r="IW46" s="170">
        <v>31341</v>
      </c>
      <c r="IX46" s="170">
        <v>0</v>
      </c>
      <c r="IY46" s="170">
        <v>0</v>
      </c>
      <c r="IZ46" s="170">
        <v>15460</v>
      </c>
      <c r="JA46" s="170">
        <v>0</v>
      </c>
      <c r="JB46" s="170">
        <v>0</v>
      </c>
      <c r="JC46" s="170">
        <v>0</v>
      </c>
      <c r="JD46" s="170">
        <v>0</v>
      </c>
      <c r="JE46" s="170">
        <v>0</v>
      </c>
      <c r="JF46" s="170">
        <v>0</v>
      </c>
      <c r="JG46" s="170">
        <v>0</v>
      </c>
      <c r="JH46" s="170">
        <v>0</v>
      </c>
      <c r="JI46" s="170">
        <v>0</v>
      </c>
      <c r="JJ46" s="170">
        <v>15498</v>
      </c>
      <c r="JK46" s="170">
        <v>0</v>
      </c>
      <c r="JL46" s="170">
        <v>0</v>
      </c>
      <c r="JM46" s="170">
        <v>0</v>
      </c>
      <c r="JN46" s="170">
        <v>0</v>
      </c>
      <c r="JO46" s="170">
        <v>0</v>
      </c>
      <c r="JP46" s="170">
        <v>0</v>
      </c>
      <c r="JQ46" s="170">
        <v>0</v>
      </c>
      <c r="JR46" s="170">
        <v>0</v>
      </c>
      <c r="JS46" s="170">
        <v>0</v>
      </c>
      <c r="JT46" s="170">
        <v>0</v>
      </c>
      <c r="JU46" s="170">
        <v>0</v>
      </c>
      <c r="JV46" s="170">
        <v>0</v>
      </c>
      <c r="JW46" s="170">
        <v>134266</v>
      </c>
      <c r="JX46" s="170">
        <v>0</v>
      </c>
      <c r="JY46" s="170">
        <v>0</v>
      </c>
      <c r="JZ46" s="170">
        <v>27607</v>
      </c>
      <c r="KA46" s="170">
        <v>57310</v>
      </c>
      <c r="KB46" s="170">
        <v>0</v>
      </c>
      <c r="KC46" s="170">
        <v>0</v>
      </c>
      <c r="KD46" s="170">
        <v>0</v>
      </c>
      <c r="KE46" s="170">
        <v>0</v>
      </c>
      <c r="KF46" s="170">
        <v>52548</v>
      </c>
      <c r="KG46" s="170">
        <v>90217</v>
      </c>
      <c r="KH46" s="170">
        <v>0</v>
      </c>
      <c r="KI46" s="170">
        <v>311290</v>
      </c>
      <c r="KJ46" s="170">
        <v>1901676</v>
      </c>
      <c r="KK46" s="170">
        <v>207688</v>
      </c>
      <c r="KL46" s="170">
        <v>156004</v>
      </c>
      <c r="KM46" s="170">
        <v>578053</v>
      </c>
      <c r="KN46" s="170">
        <v>91169</v>
      </c>
      <c r="KO46" s="170">
        <v>28147</v>
      </c>
      <c r="KP46" s="170">
        <v>358924</v>
      </c>
      <c r="KQ46" s="170">
        <v>0</v>
      </c>
      <c r="KR46" s="170">
        <v>93250</v>
      </c>
      <c r="KS46" s="170">
        <v>37448</v>
      </c>
      <c r="KT46" s="170">
        <v>281935</v>
      </c>
      <c r="KU46" s="170">
        <v>69060</v>
      </c>
      <c r="KV46" s="170">
        <v>0</v>
      </c>
      <c r="KW46" s="170">
        <v>0</v>
      </c>
      <c r="KX46" s="170">
        <v>1227388</v>
      </c>
      <c r="KY46" s="170">
        <v>45620</v>
      </c>
      <c r="KZ46" s="170">
        <v>263493</v>
      </c>
      <c r="LA46" s="170">
        <v>393539</v>
      </c>
      <c r="LB46" s="170">
        <v>331510</v>
      </c>
      <c r="LC46" s="170">
        <v>136300</v>
      </c>
      <c r="LD46" s="170">
        <v>9319</v>
      </c>
      <c r="LE46" s="170">
        <v>0</v>
      </c>
      <c r="LF46" s="170">
        <v>0</v>
      </c>
      <c r="LG46" s="170">
        <v>35561</v>
      </c>
      <c r="LH46" s="170">
        <v>12046</v>
      </c>
      <c r="LI46" s="170">
        <v>0</v>
      </c>
      <c r="LJ46" s="170">
        <v>803589</v>
      </c>
      <c r="LK46" s="170">
        <v>10377</v>
      </c>
      <c r="LL46" s="170">
        <v>97854</v>
      </c>
      <c r="LM46" s="170">
        <v>109124</v>
      </c>
      <c r="LN46" s="170">
        <v>0</v>
      </c>
      <c r="LO46" s="170">
        <v>586234</v>
      </c>
    </row>
    <row r="47" spans="1:327" ht="15" x14ac:dyDescent="0.25">
      <c r="A47" s="127" t="s">
        <v>103</v>
      </c>
      <c r="B47" s="170">
        <v>22715510</v>
      </c>
      <c r="C47" s="170">
        <v>7711998</v>
      </c>
      <c r="D47" s="170">
        <v>5372313</v>
      </c>
      <c r="E47" s="170">
        <v>159741</v>
      </c>
      <c r="F47" s="170">
        <v>1360561</v>
      </c>
      <c r="G47" s="170">
        <v>1552010</v>
      </c>
      <c r="H47" s="170">
        <v>2239999</v>
      </c>
      <c r="I47" s="170">
        <v>60002</v>
      </c>
      <c r="J47" s="170">
        <v>2339685</v>
      </c>
      <c r="K47" s="170">
        <v>124059</v>
      </c>
      <c r="L47" s="170">
        <v>104080</v>
      </c>
      <c r="M47" s="170">
        <v>811334</v>
      </c>
      <c r="N47" s="170">
        <v>1291788</v>
      </c>
      <c r="O47" s="170">
        <v>8425</v>
      </c>
      <c r="P47" s="170">
        <v>1974694</v>
      </c>
      <c r="Q47" s="170">
        <v>213335</v>
      </c>
      <c r="R47" s="170">
        <v>668905</v>
      </c>
      <c r="S47" s="170">
        <v>746804</v>
      </c>
      <c r="T47" s="170">
        <v>321408</v>
      </c>
      <c r="U47" s="170">
        <v>24243</v>
      </c>
      <c r="V47" s="170">
        <v>4061338</v>
      </c>
      <c r="W47" s="170">
        <v>64242</v>
      </c>
      <c r="X47" s="170">
        <v>9615</v>
      </c>
      <c r="Y47" s="170">
        <v>0</v>
      </c>
      <c r="Z47" s="170">
        <v>0</v>
      </c>
      <c r="AA47" s="170">
        <v>0</v>
      </c>
      <c r="AB47" s="170">
        <v>0</v>
      </c>
      <c r="AC47" s="170">
        <v>0</v>
      </c>
      <c r="AD47" s="170">
        <v>0</v>
      </c>
      <c r="AE47" s="170">
        <v>0</v>
      </c>
      <c r="AF47" s="170">
        <v>0</v>
      </c>
      <c r="AG47" s="170">
        <v>0</v>
      </c>
      <c r="AH47" s="170">
        <v>0</v>
      </c>
      <c r="AI47" s="170">
        <v>0</v>
      </c>
      <c r="AJ47" s="170">
        <v>500750</v>
      </c>
      <c r="AK47" s="170">
        <v>0</v>
      </c>
      <c r="AL47" s="170">
        <v>0</v>
      </c>
      <c r="AM47" s="170">
        <v>0</v>
      </c>
      <c r="AN47" s="170">
        <v>0</v>
      </c>
      <c r="AO47" s="170">
        <v>145935</v>
      </c>
      <c r="AP47" s="170">
        <v>0</v>
      </c>
      <c r="AQ47" s="170">
        <v>0</v>
      </c>
      <c r="AR47" s="170">
        <v>0</v>
      </c>
      <c r="AS47" s="170">
        <v>0</v>
      </c>
      <c r="AT47" s="170">
        <v>0</v>
      </c>
      <c r="AU47" s="170">
        <v>0</v>
      </c>
      <c r="AV47" s="170">
        <v>0</v>
      </c>
      <c r="AW47" s="170">
        <v>0</v>
      </c>
      <c r="AX47" s="170">
        <v>0</v>
      </c>
      <c r="AY47" s="170">
        <v>0</v>
      </c>
      <c r="AZ47" s="170">
        <v>0</v>
      </c>
      <c r="BA47" s="170">
        <v>0</v>
      </c>
      <c r="BB47" s="170">
        <v>0</v>
      </c>
      <c r="BC47" s="170">
        <v>0</v>
      </c>
      <c r="BD47" s="170">
        <v>0</v>
      </c>
      <c r="BE47" s="170">
        <v>0</v>
      </c>
      <c r="BF47" s="170">
        <v>0</v>
      </c>
      <c r="BG47" s="170">
        <v>0</v>
      </c>
      <c r="BH47" s="170">
        <v>0</v>
      </c>
      <c r="BI47" s="170">
        <v>130418</v>
      </c>
      <c r="BJ47" s="170">
        <v>0</v>
      </c>
      <c r="BK47" s="170">
        <v>0</v>
      </c>
      <c r="BL47" s="170">
        <v>0</v>
      </c>
      <c r="BM47" s="170">
        <v>0</v>
      </c>
      <c r="BN47" s="170">
        <v>0</v>
      </c>
      <c r="BO47" s="170">
        <v>0</v>
      </c>
      <c r="BP47" s="170">
        <v>0</v>
      </c>
      <c r="BQ47" s="170">
        <v>0</v>
      </c>
      <c r="BR47" s="170">
        <v>0</v>
      </c>
      <c r="BS47" s="170">
        <v>0</v>
      </c>
      <c r="BT47" s="170">
        <v>0</v>
      </c>
      <c r="BU47" s="170">
        <v>0</v>
      </c>
      <c r="BV47" s="170">
        <v>0</v>
      </c>
      <c r="BW47" s="170">
        <v>3046</v>
      </c>
      <c r="BX47" s="170">
        <v>0</v>
      </c>
      <c r="BY47" s="170">
        <v>0</v>
      </c>
      <c r="BZ47" s="170">
        <v>0</v>
      </c>
      <c r="CA47" s="170">
        <v>0</v>
      </c>
      <c r="CB47" s="170">
        <v>0</v>
      </c>
      <c r="CC47" s="170">
        <v>0</v>
      </c>
      <c r="CD47" s="170">
        <v>0</v>
      </c>
      <c r="CE47" s="170">
        <v>0</v>
      </c>
      <c r="CF47" s="170">
        <v>0</v>
      </c>
      <c r="CG47" s="170">
        <v>0</v>
      </c>
      <c r="CH47" s="170">
        <v>0</v>
      </c>
      <c r="CI47" s="170">
        <v>0</v>
      </c>
      <c r="CJ47" s="170">
        <v>0</v>
      </c>
      <c r="CK47" s="170">
        <v>0</v>
      </c>
      <c r="CL47" s="170">
        <v>0</v>
      </c>
      <c r="CM47" s="170">
        <v>0</v>
      </c>
      <c r="CN47" s="170">
        <v>0</v>
      </c>
      <c r="CO47" s="170">
        <v>0</v>
      </c>
      <c r="CP47" s="170">
        <v>0</v>
      </c>
      <c r="CQ47" s="170">
        <v>0</v>
      </c>
      <c r="CR47" s="170">
        <v>0</v>
      </c>
      <c r="CS47" s="170">
        <v>0</v>
      </c>
      <c r="CT47" s="170">
        <v>0</v>
      </c>
      <c r="CU47" s="170">
        <v>0</v>
      </c>
      <c r="CV47" s="170">
        <v>0</v>
      </c>
      <c r="CW47" s="170">
        <v>19936</v>
      </c>
      <c r="CX47" s="170">
        <v>0</v>
      </c>
      <c r="CY47" s="170">
        <v>0</v>
      </c>
      <c r="CZ47" s="170">
        <v>0</v>
      </c>
      <c r="DA47" s="170">
        <v>49740</v>
      </c>
      <c r="DB47" s="170">
        <v>0</v>
      </c>
      <c r="DC47" s="170">
        <v>0</v>
      </c>
      <c r="DD47" s="170">
        <v>0</v>
      </c>
      <c r="DE47" s="170">
        <v>0</v>
      </c>
      <c r="DF47" s="170">
        <v>0</v>
      </c>
      <c r="DG47" s="170">
        <v>0</v>
      </c>
      <c r="DH47" s="170">
        <v>0</v>
      </c>
      <c r="DI47" s="170">
        <v>0</v>
      </c>
      <c r="DJ47" s="170">
        <v>0</v>
      </c>
      <c r="DK47" s="170">
        <v>0</v>
      </c>
      <c r="DL47" s="170">
        <v>0</v>
      </c>
      <c r="DM47" s="170">
        <v>0</v>
      </c>
      <c r="DN47" s="170">
        <v>0</v>
      </c>
      <c r="DO47" s="170">
        <v>25946</v>
      </c>
      <c r="DP47" s="170">
        <v>0</v>
      </c>
      <c r="DQ47" s="170">
        <v>0</v>
      </c>
      <c r="DR47" s="170">
        <v>0</v>
      </c>
      <c r="DS47" s="170">
        <v>0</v>
      </c>
      <c r="DT47" s="170">
        <v>0</v>
      </c>
      <c r="DU47" s="170">
        <v>0</v>
      </c>
      <c r="DV47" s="170">
        <v>0</v>
      </c>
      <c r="DW47" s="170">
        <v>78575</v>
      </c>
      <c r="DX47" s="170">
        <v>0</v>
      </c>
      <c r="DY47" s="170">
        <v>0</v>
      </c>
      <c r="DZ47" s="170">
        <v>0</v>
      </c>
      <c r="EA47" s="170">
        <v>0</v>
      </c>
      <c r="EB47" s="170">
        <v>296693</v>
      </c>
      <c r="EC47" s="170">
        <v>174316</v>
      </c>
      <c r="ED47" s="170">
        <v>0</v>
      </c>
      <c r="EE47" s="170">
        <v>0</v>
      </c>
      <c r="EF47" s="170">
        <v>94350</v>
      </c>
      <c r="EG47" s="170">
        <v>0</v>
      </c>
      <c r="EH47" s="170">
        <v>0</v>
      </c>
      <c r="EI47" s="170">
        <v>0</v>
      </c>
      <c r="EJ47" s="170">
        <v>58830</v>
      </c>
      <c r="EK47" s="170">
        <v>0</v>
      </c>
      <c r="EL47" s="170">
        <v>52548</v>
      </c>
      <c r="EM47" s="170">
        <v>0</v>
      </c>
      <c r="EN47" s="170">
        <v>0</v>
      </c>
      <c r="EO47" s="170">
        <v>0</v>
      </c>
      <c r="EP47" s="170">
        <v>0</v>
      </c>
      <c r="EQ47" s="170">
        <v>0</v>
      </c>
      <c r="ER47" s="170">
        <v>0</v>
      </c>
      <c r="ES47" s="170">
        <v>0</v>
      </c>
      <c r="ET47" s="170">
        <v>0</v>
      </c>
      <c r="EU47" s="170">
        <v>0</v>
      </c>
      <c r="EV47" s="170">
        <v>0</v>
      </c>
      <c r="EW47" s="170">
        <v>51432</v>
      </c>
      <c r="EX47" s="170">
        <v>0</v>
      </c>
      <c r="EY47" s="170">
        <v>0</v>
      </c>
      <c r="EZ47" s="170">
        <v>0</v>
      </c>
      <c r="FA47" s="170">
        <v>0</v>
      </c>
      <c r="FB47" s="170">
        <v>0</v>
      </c>
      <c r="FC47" s="170">
        <v>0</v>
      </c>
      <c r="FD47" s="170">
        <v>0</v>
      </c>
      <c r="FE47" s="170">
        <v>0</v>
      </c>
      <c r="FF47" s="170">
        <v>0</v>
      </c>
      <c r="FG47" s="170">
        <v>0</v>
      </c>
      <c r="FH47" s="170">
        <v>0</v>
      </c>
      <c r="FI47" s="170">
        <v>0</v>
      </c>
      <c r="FJ47" s="170">
        <v>0</v>
      </c>
      <c r="FK47" s="170">
        <v>0</v>
      </c>
      <c r="FL47" s="170">
        <v>0</v>
      </c>
      <c r="FM47" s="170">
        <v>0</v>
      </c>
      <c r="FN47" s="170">
        <v>0</v>
      </c>
      <c r="FO47" s="170">
        <v>209050</v>
      </c>
      <c r="FP47" s="170">
        <v>0</v>
      </c>
      <c r="FQ47" s="170">
        <v>0</v>
      </c>
      <c r="FR47" s="170">
        <v>0</v>
      </c>
      <c r="FS47" s="170">
        <v>0</v>
      </c>
      <c r="FT47" s="170">
        <v>0</v>
      </c>
      <c r="FU47" s="170">
        <v>0</v>
      </c>
      <c r="FV47" s="170">
        <v>0</v>
      </c>
      <c r="FW47" s="170">
        <v>0</v>
      </c>
      <c r="FX47" s="170">
        <v>31224</v>
      </c>
      <c r="FY47" s="170">
        <v>0</v>
      </c>
      <c r="FZ47" s="170">
        <v>0</v>
      </c>
      <c r="GA47" s="170">
        <v>0</v>
      </c>
      <c r="GB47" s="170">
        <v>0</v>
      </c>
      <c r="GC47" s="170">
        <v>0</v>
      </c>
      <c r="GD47" s="170">
        <v>0</v>
      </c>
      <c r="GE47" s="170">
        <v>53310</v>
      </c>
      <c r="GF47" s="170">
        <v>0</v>
      </c>
      <c r="GG47" s="170">
        <v>0</v>
      </c>
      <c r="GH47" s="170">
        <v>0</v>
      </c>
      <c r="GI47" s="170">
        <v>0</v>
      </c>
      <c r="GJ47" s="170">
        <v>17564</v>
      </c>
      <c r="GK47" s="170">
        <v>0</v>
      </c>
      <c r="GL47" s="170">
        <v>0</v>
      </c>
      <c r="GM47" s="170">
        <v>0</v>
      </c>
      <c r="GN47" s="170">
        <v>22609</v>
      </c>
      <c r="GO47" s="170">
        <v>0</v>
      </c>
      <c r="GP47" s="170">
        <v>0</v>
      </c>
      <c r="GQ47" s="170">
        <v>0</v>
      </c>
      <c r="GR47" s="170">
        <v>0</v>
      </c>
      <c r="GS47" s="170">
        <v>0</v>
      </c>
      <c r="GT47" s="170">
        <v>0</v>
      </c>
      <c r="GU47" s="170">
        <v>0</v>
      </c>
      <c r="GV47" s="170">
        <v>0</v>
      </c>
      <c r="GW47" s="170">
        <v>0</v>
      </c>
      <c r="GX47" s="170">
        <v>0</v>
      </c>
      <c r="GY47" s="170">
        <v>0</v>
      </c>
      <c r="GZ47" s="170">
        <v>0</v>
      </c>
      <c r="HA47" s="170">
        <v>0</v>
      </c>
      <c r="HB47" s="170">
        <v>0</v>
      </c>
      <c r="HC47" s="170">
        <v>0</v>
      </c>
      <c r="HD47" s="170">
        <v>0</v>
      </c>
      <c r="HE47" s="170">
        <v>0</v>
      </c>
      <c r="HF47" s="170">
        <v>0</v>
      </c>
      <c r="HG47" s="170">
        <v>0</v>
      </c>
      <c r="HH47" s="170">
        <v>0</v>
      </c>
      <c r="HI47" s="170">
        <v>0</v>
      </c>
      <c r="HJ47" s="170">
        <v>302422</v>
      </c>
      <c r="HK47" s="170">
        <v>0</v>
      </c>
      <c r="HL47" s="170">
        <v>59117</v>
      </c>
      <c r="HM47" s="170">
        <v>0</v>
      </c>
      <c r="HN47" s="170">
        <v>0</v>
      </c>
      <c r="HO47" s="170">
        <v>0</v>
      </c>
      <c r="HP47" s="170">
        <v>0</v>
      </c>
      <c r="HQ47" s="170">
        <v>52929</v>
      </c>
      <c r="HR47" s="170">
        <v>0</v>
      </c>
      <c r="HS47" s="170">
        <v>0</v>
      </c>
      <c r="HT47" s="170">
        <v>0</v>
      </c>
      <c r="HU47" s="170">
        <v>0</v>
      </c>
      <c r="HV47" s="170">
        <v>0</v>
      </c>
      <c r="HW47" s="170">
        <v>17230</v>
      </c>
      <c r="HX47" s="170">
        <v>11233</v>
      </c>
      <c r="HY47" s="170">
        <v>0</v>
      </c>
      <c r="HZ47" s="170">
        <v>0</v>
      </c>
      <c r="IA47" s="170">
        <v>0</v>
      </c>
      <c r="IB47" s="170">
        <v>0</v>
      </c>
      <c r="IC47" s="170">
        <v>0</v>
      </c>
      <c r="ID47" s="170">
        <v>0</v>
      </c>
      <c r="IE47" s="170">
        <v>0</v>
      </c>
      <c r="IF47" s="170">
        <v>0</v>
      </c>
      <c r="IG47" s="170">
        <v>0</v>
      </c>
      <c r="IH47" s="170">
        <v>0</v>
      </c>
      <c r="II47" s="170">
        <v>0</v>
      </c>
      <c r="IJ47" s="170">
        <v>0</v>
      </c>
      <c r="IK47" s="170">
        <v>0</v>
      </c>
      <c r="IL47" s="170">
        <v>0</v>
      </c>
      <c r="IM47" s="170">
        <v>0</v>
      </c>
      <c r="IN47" s="170">
        <v>0</v>
      </c>
      <c r="IO47" s="170">
        <v>0</v>
      </c>
      <c r="IP47" s="170">
        <v>0</v>
      </c>
      <c r="IQ47" s="170">
        <v>0</v>
      </c>
      <c r="IR47" s="170">
        <v>0</v>
      </c>
      <c r="IS47" s="170">
        <v>0</v>
      </c>
      <c r="IT47" s="170">
        <v>0</v>
      </c>
      <c r="IU47" s="170">
        <v>0</v>
      </c>
      <c r="IV47" s="170">
        <v>0</v>
      </c>
      <c r="IW47" s="170">
        <v>52351</v>
      </c>
      <c r="IX47" s="170">
        <v>0</v>
      </c>
      <c r="IY47" s="170">
        <v>0</v>
      </c>
      <c r="IZ47" s="170">
        <v>0</v>
      </c>
      <c r="JA47" s="170">
        <v>0</v>
      </c>
      <c r="JB47" s="170">
        <v>0</v>
      </c>
      <c r="JC47" s="170">
        <v>0</v>
      </c>
      <c r="JD47" s="170">
        <v>0</v>
      </c>
      <c r="JE47" s="170">
        <v>0</v>
      </c>
      <c r="JF47" s="170">
        <v>0</v>
      </c>
      <c r="JG47" s="170">
        <v>0</v>
      </c>
      <c r="JH47" s="170">
        <v>0</v>
      </c>
      <c r="JI47" s="170">
        <v>0</v>
      </c>
      <c r="JJ47" s="170">
        <v>186515</v>
      </c>
      <c r="JK47" s="170">
        <v>48550</v>
      </c>
      <c r="JL47" s="170">
        <v>0</v>
      </c>
      <c r="JM47" s="170">
        <v>34651</v>
      </c>
      <c r="JN47" s="170">
        <v>0</v>
      </c>
      <c r="JO47" s="170">
        <v>0</v>
      </c>
      <c r="JP47" s="170">
        <v>0</v>
      </c>
      <c r="JQ47" s="170">
        <v>0</v>
      </c>
      <c r="JR47" s="170">
        <v>0</v>
      </c>
      <c r="JS47" s="170">
        <v>0</v>
      </c>
      <c r="JT47" s="170">
        <v>0</v>
      </c>
      <c r="JU47" s="170">
        <v>0</v>
      </c>
      <c r="JV47" s="170">
        <v>0</v>
      </c>
      <c r="JW47" s="170">
        <v>293816</v>
      </c>
      <c r="JX47" s="170">
        <v>35032</v>
      </c>
      <c r="JY47" s="170">
        <v>0</v>
      </c>
      <c r="JZ47" s="170">
        <v>0</v>
      </c>
      <c r="KA47" s="170">
        <v>0</v>
      </c>
      <c r="KB47" s="170">
        <v>221766</v>
      </c>
      <c r="KC47" s="170">
        <v>0</v>
      </c>
      <c r="KD47" s="170">
        <v>124897</v>
      </c>
      <c r="KE47" s="170">
        <v>0</v>
      </c>
      <c r="KF47" s="170">
        <v>0</v>
      </c>
      <c r="KG47" s="170">
        <v>352922</v>
      </c>
      <c r="KH47" s="170">
        <v>0</v>
      </c>
      <c r="KI47" s="170">
        <v>177778</v>
      </c>
      <c r="KJ47" s="170">
        <v>3860184</v>
      </c>
      <c r="KK47" s="170">
        <v>852331</v>
      </c>
      <c r="KL47" s="170">
        <v>608293</v>
      </c>
      <c r="KM47" s="170">
        <v>547502</v>
      </c>
      <c r="KN47" s="170">
        <v>270081</v>
      </c>
      <c r="KO47" s="170">
        <v>205763</v>
      </c>
      <c r="KP47" s="170">
        <v>706752</v>
      </c>
      <c r="KQ47" s="170">
        <v>0</v>
      </c>
      <c r="KR47" s="170">
        <v>35487</v>
      </c>
      <c r="KS47" s="170">
        <v>0</v>
      </c>
      <c r="KT47" s="170">
        <v>416981</v>
      </c>
      <c r="KU47" s="170">
        <v>182344</v>
      </c>
      <c r="KV47" s="170">
        <v>34651</v>
      </c>
      <c r="KW47" s="170">
        <v>0</v>
      </c>
      <c r="KX47" s="170">
        <v>1617302</v>
      </c>
      <c r="KY47" s="170">
        <v>0</v>
      </c>
      <c r="KZ47" s="170">
        <v>393307</v>
      </c>
      <c r="LA47" s="170">
        <v>42831</v>
      </c>
      <c r="LB47" s="170">
        <v>844671</v>
      </c>
      <c r="LC47" s="170">
        <v>150104</v>
      </c>
      <c r="LD47" s="170">
        <v>0</v>
      </c>
      <c r="LE47" s="170">
        <v>169014</v>
      </c>
      <c r="LF47" s="170">
        <v>17375</v>
      </c>
      <c r="LG47" s="170">
        <v>0</v>
      </c>
      <c r="LH47" s="170">
        <v>0</v>
      </c>
      <c r="LI47" s="170">
        <v>0</v>
      </c>
      <c r="LJ47" s="170">
        <v>1343406</v>
      </c>
      <c r="LK47" s="170">
        <v>25663</v>
      </c>
      <c r="LL47" s="170">
        <v>77659</v>
      </c>
      <c r="LM47" s="170">
        <v>112918</v>
      </c>
      <c r="LN47" s="170">
        <v>12720</v>
      </c>
      <c r="LO47" s="170">
        <v>1114447</v>
      </c>
    </row>
    <row r="48" spans="1:327" ht="15" x14ac:dyDescent="0.25">
      <c r="A48" s="127" t="s">
        <v>104</v>
      </c>
      <c r="B48" s="170">
        <v>33816050</v>
      </c>
      <c r="C48" s="170">
        <v>10463820</v>
      </c>
      <c r="D48" s="170">
        <v>6126991</v>
      </c>
      <c r="E48" s="170">
        <v>1059024</v>
      </c>
      <c r="F48" s="170">
        <v>1996310</v>
      </c>
      <c r="G48" s="170">
        <v>1703550</v>
      </c>
      <c r="H48" s="170">
        <v>1270622</v>
      </c>
      <c r="I48" s="170">
        <v>97485</v>
      </c>
      <c r="J48" s="170">
        <v>4336826</v>
      </c>
      <c r="K48" s="170">
        <v>126754</v>
      </c>
      <c r="L48" s="170">
        <v>530859</v>
      </c>
      <c r="M48" s="170">
        <v>1289888</v>
      </c>
      <c r="N48" s="170">
        <v>2349200</v>
      </c>
      <c r="O48" s="170">
        <v>40125</v>
      </c>
      <c r="P48" s="170">
        <v>1518878</v>
      </c>
      <c r="Q48" s="170">
        <v>42603</v>
      </c>
      <c r="R48" s="170">
        <v>475577</v>
      </c>
      <c r="S48" s="170">
        <v>671545</v>
      </c>
      <c r="T48" s="170">
        <v>300247</v>
      </c>
      <c r="U48" s="170">
        <v>28907</v>
      </c>
      <c r="V48" s="170">
        <v>4270856</v>
      </c>
      <c r="W48" s="170">
        <v>188397</v>
      </c>
      <c r="X48" s="170">
        <v>24846</v>
      </c>
      <c r="Y48" s="170">
        <v>91245</v>
      </c>
      <c r="Z48" s="170">
        <v>0</v>
      </c>
      <c r="AA48" s="170">
        <v>0</v>
      </c>
      <c r="AB48" s="170">
        <v>0</v>
      </c>
      <c r="AC48" s="170">
        <v>0</v>
      </c>
      <c r="AD48" s="170">
        <v>0</v>
      </c>
      <c r="AE48" s="170">
        <v>0</v>
      </c>
      <c r="AF48" s="170">
        <v>0</v>
      </c>
      <c r="AG48" s="170">
        <v>0</v>
      </c>
      <c r="AH48" s="170">
        <v>0</v>
      </c>
      <c r="AI48" s="170">
        <v>0</v>
      </c>
      <c r="AJ48" s="170">
        <v>270317</v>
      </c>
      <c r="AK48" s="170">
        <v>0</v>
      </c>
      <c r="AL48" s="170">
        <v>73746</v>
      </c>
      <c r="AM48" s="170">
        <v>0</v>
      </c>
      <c r="AN48" s="170">
        <v>0</v>
      </c>
      <c r="AO48" s="170">
        <v>20521</v>
      </c>
      <c r="AP48" s="170">
        <v>0</v>
      </c>
      <c r="AQ48" s="170">
        <v>0</v>
      </c>
      <c r="AR48" s="170">
        <v>0</v>
      </c>
      <c r="AS48" s="170">
        <v>0</v>
      </c>
      <c r="AT48" s="170">
        <v>0</v>
      </c>
      <c r="AU48" s="170">
        <v>0</v>
      </c>
      <c r="AV48" s="170">
        <v>0</v>
      </c>
      <c r="AW48" s="170">
        <v>22014</v>
      </c>
      <c r="AX48" s="170">
        <v>0</v>
      </c>
      <c r="AY48" s="170">
        <v>0</v>
      </c>
      <c r="AZ48" s="170">
        <v>0</v>
      </c>
      <c r="BA48" s="170">
        <v>0</v>
      </c>
      <c r="BB48" s="170">
        <v>0</v>
      </c>
      <c r="BC48" s="170">
        <v>0</v>
      </c>
      <c r="BD48" s="170">
        <v>66184</v>
      </c>
      <c r="BE48" s="170">
        <v>0</v>
      </c>
      <c r="BF48" s="170">
        <v>0</v>
      </c>
      <c r="BG48" s="170">
        <v>505512</v>
      </c>
      <c r="BH48" s="170">
        <v>0</v>
      </c>
      <c r="BI48" s="170">
        <v>0</v>
      </c>
      <c r="BJ48" s="170">
        <v>15898</v>
      </c>
      <c r="BK48" s="170">
        <v>0</v>
      </c>
      <c r="BL48" s="170">
        <v>0</v>
      </c>
      <c r="BM48" s="170">
        <v>0</v>
      </c>
      <c r="BN48" s="170">
        <v>0</v>
      </c>
      <c r="BO48" s="170">
        <v>0</v>
      </c>
      <c r="BP48" s="170">
        <v>0</v>
      </c>
      <c r="BQ48" s="170">
        <v>0</v>
      </c>
      <c r="BR48" s="170">
        <v>0</v>
      </c>
      <c r="BS48" s="170">
        <v>0</v>
      </c>
      <c r="BT48" s="170">
        <v>0</v>
      </c>
      <c r="BU48" s="170">
        <v>0</v>
      </c>
      <c r="BV48" s="170">
        <v>0</v>
      </c>
      <c r="BW48" s="170">
        <v>8273</v>
      </c>
      <c r="BX48" s="170">
        <v>0</v>
      </c>
      <c r="BY48" s="170">
        <v>0</v>
      </c>
      <c r="BZ48" s="170">
        <v>0</v>
      </c>
      <c r="CA48" s="170">
        <v>0</v>
      </c>
      <c r="CB48" s="170">
        <v>0</v>
      </c>
      <c r="CC48" s="170">
        <v>0</v>
      </c>
      <c r="CD48" s="170">
        <v>0</v>
      </c>
      <c r="CE48" s="170">
        <v>0</v>
      </c>
      <c r="CF48" s="170">
        <v>0</v>
      </c>
      <c r="CG48" s="170">
        <v>0</v>
      </c>
      <c r="CH48" s="170">
        <v>0</v>
      </c>
      <c r="CI48" s="170">
        <v>0</v>
      </c>
      <c r="CJ48" s="170">
        <v>0</v>
      </c>
      <c r="CK48" s="170">
        <v>0</v>
      </c>
      <c r="CL48" s="170">
        <v>0</v>
      </c>
      <c r="CM48" s="170">
        <v>0</v>
      </c>
      <c r="CN48" s="170">
        <v>0</v>
      </c>
      <c r="CO48" s="170">
        <v>0</v>
      </c>
      <c r="CP48" s="170">
        <v>0</v>
      </c>
      <c r="CQ48" s="170">
        <v>0</v>
      </c>
      <c r="CR48" s="170">
        <v>0</v>
      </c>
      <c r="CS48" s="170">
        <v>0</v>
      </c>
      <c r="CT48" s="170">
        <v>0</v>
      </c>
      <c r="CU48" s="170">
        <v>0</v>
      </c>
      <c r="CV48" s="170">
        <v>0</v>
      </c>
      <c r="CW48" s="170">
        <v>0</v>
      </c>
      <c r="CX48" s="170">
        <v>0</v>
      </c>
      <c r="CY48" s="170">
        <v>0</v>
      </c>
      <c r="CZ48" s="170">
        <v>0</v>
      </c>
      <c r="DA48" s="170">
        <v>0</v>
      </c>
      <c r="DB48" s="170">
        <v>0</v>
      </c>
      <c r="DC48" s="170">
        <v>0</v>
      </c>
      <c r="DD48" s="170">
        <v>0</v>
      </c>
      <c r="DE48" s="170">
        <v>213090</v>
      </c>
      <c r="DF48" s="170">
        <v>0</v>
      </c>
      <c r="DG48" s="170">
        <v>0</v>
      </c>
      <c r="DH48" s="170">
        <v>0</v>
      </c>
      <c r="DI48" s="170">
        <v>0</v>
      </c>
      <c r="DJ48" s="170">
        <v>18849</v>
      </c>
      <c r="DK48" s="170">
        <v>0</v>
      </c>
      <c r="DL48" s="170">
        <v>25417</v>
      </c>
      <c r="DM48" s="170">
        <v>0</v>
      </c>
      <c r="DN48" s="170">
        <v>0</v>
      </c>
      <c r="DO48" s="170">
        <v>0</v>
      </c>
      <c r="DP48" s="170">
        <v>0</v>
      </c>
      <c r="DQ48" s="170">
        <v>0</v>
      </c>
      <c r="DR48" s="170">
        <v>0</v>
      </c>
      <c r="DS48" s="170">
        <v>0</v>
      </c>
      <c r="DT48" s="170">
        <v>0</v>
      </c>
      <c r="DU48" s="170">
        <v>0</v>
      </c>
      <c r="DV48" s="170">
        <v>0</v>
      </c>
      <c r="DW48" s="170">
        <v>58117</v>
      </c>
      <c r="DX48" s="170">
        <v>0</v>
      </c>
      <c r="DY48" s="170">
        <v>0</v>
      </c>
      <c r="DZ48" s="170">
        <v>26953</v>
      </c>
      <c r="EA48" s="170">
        <v>0</v>
      </c>
      <c r="EB48" s="170">
        <v>89960</v>
      </c>
      <c r="EC48" s="170">
        <v>0</v>
      </c>
      <c r="ED48" s="170">
        <v>0</v>
      </c>
      <c r="EE48" s="170">
        <v>61007</v>
      </c>
      <c r="EF48" s="170">
        <v>0</v>
      </c>
      <c r="EG48" s="170">
        <v>0</v>
      </c>
      <c r="EH48" s="170">
        <v>0</v>
      </c>
      <c r="EI48" s="170">
        <v>0</v>
      </c>
      <c r="EJ48" s="170">
        <v>38639</v>
      </c>
      <c r="EK48" s="170">
        <v>0</v>
      </c>
      <c r="EL48" s="170">
        <v>0</v>
      </c>
      <c r="EM48" s="170">
        <v>0</v>
      </c>
      <c r="EN48" s="170">
        <v>0</v>
      </c>
      <c r="EO48" s="170">
        <v>0</v>
      </c>
      <c r="EP48" s="170">
        <v>0</v>
      </c>
      <c r="EQ48" s="170">
        <v>0</v>
      </c>
      <c r="ER48" s="170">
        <v>0</v>
      </c>
      <c r="ES48" s="170">
        <v>0</v>
      </c>
      <c r="ET48" s="170">
        <v>0</v>
      </c>
      <c r="EU48" s="170">
        <v>0</v>
      </c>
      <c r="EV48" s="170">
        <v>0</v>
      </c>
      <c r="EW48" s="170">
        <v>33461</v>
      </c>
      <c r="EX48" s="170">
        <v>0</v>
      </c>
      <c r="EY48" s="170">
        <v>0</v>
      </c>
      <c r="EZ48" s="170">
        <v>0</v>
      </c>
      <c r="FA48" s="170">
        <v>0</v>
      </c>
      <c r="FB48" s="170">
        <v>0</v>
      </c>
      <c r="FC48" s="170">
        <v>0</v>
      </c>
      <c r="FD48" s="170">
        <v>0</v>
      </c>
      <c r="FE48" s="170">
        <v>0</v>
      </c>
      <c r="FF48" s="170">
        <v>0</v>
      </c>
      <c r="FG48" s="170">
        <v>0</v>
      </c>
      <c r="FH48" s="170">
        <v>0</v>
      </c>
      <c r="FI48" s="170">
        <v>0</v>
      </c>
      <c r="FJ48" s="170">
        <v>0</v>
      </c>
      <c r="FK48" s="170">
        <v>0</v>
      </c>
      <c r="FL48" s="170">
        <v>0</v>
      </c>
      <c r="FM48" s="170">
        <v>0</v>
      </c>
      <c r="FN48" s="170">
        <v>0</v>
      </c>
      <c r="FO48" s="170">
        <v>0</v>
      </c>
      <c r="FP48" s="170">
        <v>0</v>
      </c>
      <c r="FQ48" s="170">
        <v>0</v>
      </c>
      <c r="FR48" s="170">
        <v>0</v>
      </c>
      <c r="FS48" s="170">
        <v>0</v>
      </c>
      <c r="FT48" s="170">
        <v>0</v>
      </c>
      <c r="FU48" s="170">
        <v>0</v>
      </c>
      <c r="FV48" s="170">
        <v>0</v>
      </c>
      <c r="FW48" s="170">
        <v>86819</v>
      </c>
      <c r="FX48" s="170">
        <v>23989</v>
      </c>
      <c r="FY48" s="170">
        <v>250603</v>
      </c>
      <c r="FZ48" s="170">
        <v>85105</v>
      </c>
      <c r="GA48" s="170">
        <v>47122</v>
      </c>
      <c r="GB48" s="170">
        <v>35984</v>
      </c>
      <c r="GC48" s="170">
        <v>0</v>
      </c>
      <c r="GD48" s="170">
        <v>0</v>
      </c>
      <c r="GE48" s="170">
        <v>0</v>
      </c>
      <c r="GF48" s="170">
        <v>0</v>
      </c>
      <c r="GG48" s="170">
        <v>0</v>
      </c>
      <c r="GH48" s="170">
        <v>0</v>
      </c>
      <c r="GI48" s="170">
        <v>0</v>
      </c>
      <c r="GJ48" s="170">
        <v>0</v>
      </c>
      <c r="GK48" s="170">
        <v>0</v>
      </c>
      <c r="GL48" s="170">
        <v>0</v>
      </c>
      <c r="GM48" s="170">
        <v>0</v>
      </c>
      <c r="GN48" s="170">
        <v>0</v>
      </c>
      <c r="GO48" s="170">
        <v>0</v>
      </c>
      <c r="GP48" s="170">
        <v>0</v>
      </c>
      <c r="GQ48" s="170">
        <v>0</v>
      </c>
      <c r="GR48" s="170">
        <v>0</v>
      </c>
      <c r="GS48" s="170">
        <v>0</v>
      </c>
      <c r="GT48" s="170">
        <v>0</v>
      </c>
      <c r="GU48" s="170">
        <v>0</v>
      </c>
      <c r="GV48" s="170">
        <v>0</v>
      </c>
      <c r="GW48" s="170">
        <v>10138</v>
      </c>
      <c r="GX48" s="170">
        <v>0</v>
      </c>
      <c r="GY48" s="170">
        <v>0</v>
      </c>
      <c r="GZ48" s="170">
        <v>0</v>
      </c>
      <c r="HA48" s="170">
        <v>0</v>
      </c>
      <c r="HB48" s="170">
        <v>0</v>
      </c>
      <c r="HC48" s="170">
        <v>0</v>
      </c>
      <c r="HD48" s="170">
        <v>0</v>
      </c>
      <c r="HE48" s="170">
        <v>0</v>
      </c>
      <c r="HF48" s="170">
        <v>0</v>
      </c>
      <c r="HG48" s="170">
        <v>0</v>
      </c>
      <c r="HH48" s="170">
        <v>0</v>
      </c>
      <c r="HI48" s="170">
        <v>0</v>
      </c>
      <c r="HJ48" s="170">
        <v>58169</v>
      </c>
      <c r="HK48" s="170">
        <v>0</v>
      </c>
      <c r="HL48" s="170">
        <v>0</v>
      </c>
      <c r="HM48" s="170">
        <v>58260</v>
      </c>
      <c r="HN48" s="170">
        <v>71397</v>
      </c>
      <c r="HO48" s="170">
        <v>0</v>
      </c>
      <c r="HP48" s="170">
        <v>0</v>
      </c>
      <c r="HQ48" s="170">
        <v>0</v>
      </c>
      <c r="HR48" s="170">
        <v>0</v>
      </c>
      <c r="HS48" s="170">
        <v>0</v>
      </c>
      <c r="HT48" s="170">
        <v>0</v>
      </c>
      <c r="HU48" s="170">
        <v>0</v>
      </c>
      <c r="HV48" s="170">
        <v>0</v>
      </c>
      <c r="HW48" s="170">
        <v>42697</v>
      </c>
      <c r="HX48" s="170">
        <v>0</v>
      </c>
      <c r="HY48" s="170">
        <v>35984</v>
      </c>
      <c r="HZ48" s="170">
        <v>0</v>
      </c>
      <c r="IA48" s="170">
        <v>0</v>
      </c>
      <c r="IB48" s="170">
        <v>0</v>
      </c>
      <c r="IC48" s="170">
        <v>0</v>
      </c>
      <c r="ID48" s="170">
        <v>0</v>
      </c>
      <c r="IE48" s="170">
        <v>0</v>
      </c>
      <c r="IF48" s="170">
        <v>0</v>
      </c>
      <c r="IG48" s="170">
        <v>0</v>
      </c>
      <c r="IH48" s="170">
        <v>0</v>
      </c>
      <c r="II48" s="170">
        <v>0</v>
      </c>
      <c r="IJ48" s="170">
        <v>0</v>
      </c>
      <c r="IK48" s="170">
        <v>0</v>
      </c>
      <c r="IL48" s="170">
        <v>0</v>
      </c>
      <c r="IM48" s="170">
        <v>0</v>
      </c>
      <c r="IN48" s="170">
        <v>0</v>
      </c>
      <c r="IO48" s="170">
        <v>0</v>
      </c>
      <c r="IP48" s="170">
        <v>0</v>
      </c>
      <c r="IQ48" s="170">
        <v>0</v>
      </c>
      <c r="IR48" s="170">
        <v>0</v>
      </c>
      <c r="IS48" s="170">
        <v>0</v>
      </c>
      <c r="IT48" s="170">
        <v>0</v>
      </c>
      <c r="IU48" s="170">
        <v>0</v>
      </c>
      <c r="IV48" s="170">
        <v>0</v>
      </c>
      <c r="IW48" s="170">
        <v>0</v>
      </c>
      <c r="IX48" s="170">
        <v>0</v>
      </c>
      <c r="IY48" s="170">
        <v>0</v>
      </c>
      <c r="IZ48" s="170">
        <v>0</v>
      </c>
      <c r="JA48" s="170">
        <v>0</v>
      </c>
      <c r="JB48" s="170">
        <v>0</v>
      </c>
      <c r="JC48" s="170">
        <v>0</v>
      </c>
      <c r="JD48" s="170">
        <v>0</v>
      </c>
      <c r="JE48" s="170">
        <v>0</v>
      </c>
      <c r="JF48" s="170">
        <v>0</v>
      </c>
      <c r="JG48" s="170">
        <v>0</v>
      </c>
      <c r="JH48" s="170">
        <v>0</v>
      </c>
      <c r="JI48" s="170">
        <v>0</v>
      </c>
      <c r="JJ48" s="170">
        <v>70949</v>
      </c>
      <c r="JK48" s="170">
        <v>79679</v>
      </c>
      <c r="JL48" s="170">
        <v>48550</v>
      </c>
      <c r="JM48" s="170">
        <v>0</v>
      </c>
      <c r="JN48" s="170">
        <v>0</v>
      </c>
      <c r="JO48" s="170">
        <v>0</v>
      </c>
      <c r="JP48" s="170">
        <v>0</v>
      </c>
      <c r="JQ48" s="170">
        <v>0</v>
      </c>
      <c r="JR48" s="170">
        <v>0</v>
      </c>
      <c r="JS48" s="170">
        <v>0</v>
      </c>
      <c r="JT48" s="170">
        <v>0</v>
      </c>
      <c r="JU48" s="170">
        <v>0</v>
      </c>
      <c r="JV48" s="170">
        <v>0</v>
      </c>
      <c r="JW48" s="170">
        <v>308832</v>
      </c>
      <c r="JX48" s="170">
        <v>24561</v>
      </c>
      <c r="JY48" s="170">
        <v>37315</v>
      </c>
      <c r="JZ48" s="170">
        <v>0</v>
      </c>
      <c r="KA48" s="170">
        <v>41843</v>
      </c>
      <c r="KB48" s="170">
        <v>136089</v>
      </c>
      <c r="KC48" s="170">
        <v>0</v>
      </c>
      <c r="KD48" s="170">
        <v>0</v>
      </c>
      <c r="KE48" s="170">
        <v>268175</v>
      </c>
      <c r="KF48" s="170">
        <v>43814</v>
      </c>
      <c r="KG48" s="170">
        <v>0</v>
      </c>
      <c r="KH48" s="170">
        <v>0</v>
      </c>
      <c r="KI48" s="170">
        <v>552338</v>
      </c>
      <c r="KJ48" s="170">
        <v>9265518</v>
      </c>
      <c r="KK48" s="170">
        <v>5350567</v>
      </c>
      <c r="KL48" s="170">
        <v>608247</v>
      </c>
      <c r="KM48" s="170">
        <v>1173349</v>
      </c>
      <c r="KN48" s="170">
        <v>200640</v>
      </c>
      <c r="KO48" s="170">
        <v>94959</v>
      </c>
      <c r="KP48" s="170">
        <v>1416562</v>
      </c>
      <c r="KQ48" s="170">
        <v>0</v>
      </c>
      <c r="KR48" s="170">
        <v>42996</v>
      </c>
      <c r="KS48" s="170">
        <v>0</v>
      </c>
      <c r="KT48" s="170">
        <v>165207</v>
      </c>
      <c r="KU48" s="170">
        <v>167338</v>
      </c>
      <c r="KV48" s="170">
        <v>45653</v>
      </c>
      <c r="KW48" s="170">
        <v>0</v>
      </c>
      <c r="KX48" s="170">
        <v>4845931</v>
      </c>
      <c r="KY48" s="170">
        <v>2895704</v>
      </c>
      <c r="KZ48" s="170">
        <v>381185</v>
      </c>
      <c r="LA48" s="170">
        <v>364042</v>
      </c>
      <c r="LB48" s="170">
        <v>817598</v>
      </c>
      <c r="LC48" s="170">
        <v>293326</v>
      </c>
      <c r="LD48" s="170">
        <v>19811</v>
      </c>
      <c r="LE48" s="170">
        <v>29456</v>
      </c>
      <c r="LF48" s="170">
        <v>0</v>
      </c>
      <c r="LG48" s="170">
        <v>35385</v>
      </c>
      <c r="LH48" s="170">
        <v>9424</v>
      </c>
      <c r="LI48" s="170">
        <v>0</v>
      </c>
      <c r="LJ48" s="170">
        <v>2152909</v>
      </c>
      <c r="LK48" s="170">
        <v>2008</v>
      </c>
      <c r="LL48" s="170">
        <v>82568</v>
      </c>
      <c r="LM48" s="170">
        <v>127088</v>
      </c>
      <c r="LN48" s="170">
        <v>0</v>
      </c>
      <c r="LO48" s="170">
        <v>1941245</v>
      </c>
    </row>
    <row r="49" spans="1:327" ht="15" x14ac:dyDescent="0.25">
      <c r="A49" s="127" t="s">
        <v>105</v>
      </c>
      <c r="B49" s="170">
        <v>73318780</v>
      </c>
      <c r="C49" s="170">
        <v>20717150</v>
      </c>
      <c r="D49" s="170">
        <v>10679670</v>
      </c>
      <c r="E49" s="170">
        <v>2510851</v>
      </c>
      <c r="F49" s="170">
        <v>2705830</v>
      </c>
      <c r="G49" s="170">
        <v>3642670</v>
      </c>
      <c r="H49" s="170">
        <v>1634614</v>
      </c>
      <c r="I49" s="170">
        <v>185705</v>
      </c>
      <c r="J49" s="170">
        <v>10037480</v>
      </c>
      <c r="K49" s="170">
        <v>167054</v>
      </c>
      <c r="L49" s="170">
        <v>674270</v>
      </c>
      <c r="M49" s="170">
        <v>1902974</v>
      </c>
      <c r="N49" s="170">
        <v>7259987</v>
      </c>
      <c r="O49" s="170">
        <v>33200</v>
      </c>
      <c r="P49" s="170">
        <v>4052594</v>
      </c>
      <c r="Q49" s="170">
        <v>465020</v>
      </c>
      <c r="R49" s="170">
        <v>1043912</v>
      </c>
      <c r="S49" s="170">
        <v>390586</v>
      </c>
      <c r="T49" s="170">
        <v>2126345</v>
      </c>
      <c r="U49" s="170">
        <v>26731</v>
      </c>
      <c r="V49" s="170">
        <v>5934099</v>
      </c>
      <c r="W49" s="170">
        <v>171367</v>
      </c>
      <c r="X49" s="170">
        <v>11614</v>
      </c>
      <c r="Y49" s="170">
        <v>140500</v>
      </c>
      <c r="Z49" s="170">
        <v>14089</v>
      </c>
      <c r="AA49" s="170">
        <v>11424</v>
      </c>
      <c r="AB49" s="170">
        <v>40232</v>
      </c>
      <c r="AC49" s="170">
        <v>0</v>
      </c>
      <c r="AD49" s="170">
        <v>0</v>
      </c>
      <c r="AE49" s="170">
        <v>0</v>
      </c>
      <c r="AF49" s="170">
        <v>0</v>
      </c>
      <c r="AG49" s="170">
        <v>0</v>
      </c>
      <c r="AH49" s="170">
        <v>0</v>
      </c>
      <c r="AI49" s="170">
        <v>58041</v>
      </c>
      <c r="AJ49" s="170">
        <v>300253</v>
      </c>
      <c r="AK49" s="170">
        <v>9424</v>
      </c>
      <c r="AL49" s="170">
        <v>48024</v>
      </c>
      <c r="AM49" s="170">
        <v>0</v>
      </c>
      <c r="AN49" s="170">
        <v>0</v>
      </c>
      <c r="AO49" s="170">
        <v>43409</v>
      </c>
      <c r="AP49" s="170">
        <v>0</v>
      </c>
      <c r="AQ49" s="170">
        <v>0</v>
      </c>
      <c r="AR49" s="170">
        <v>0</v>
      </c>
      <c r="AS49" s="170">
        <v>0</v>
      </c>
      <c r="AT49" s="170">
        <v>0</v>
      </c>
      <c r="AU49" s="170">
        <v>0</v>
      </c>
      <c r="AV49" s="170">
        <v>0</v>
      </c>
      <c r="AW49" s="170">
        <v>0</v>
      </c>
      <c r="AX49" s="170">
        <v>13613</v>
      </c>
      <c r="AY49" s="170">
        <v>8706</v>
      </c>
      <c r="AZ49" s="170">
        <v>0</v>
      </c>
      <c r="BA49" s="170">
        <v>0</v>
      </c>
      <c r="BB49" s="170">
        <v>37126</v>
      </c>
      <c r="BC49" s="170">
        <v>0</v>
      </c>
      <c r="BD49" s="170">
        <v>46456</v>
      </c>
      <c r="BE49" s="170">
        <v>138496</v>
      </c>
      <c r="BF49" s="170">
        <v>0</v>
      </c>
      <c r="BG49" s="170">
        <v>0</v>
      </c>
      <c r="BH49" s="170">
        <v>0</v>
      </c>
      <c r="BI49" s="170">
        <v>0</v>
      </c>
      <c r="BJ49" s="170">
        <v>24275</v>
      </c>
      <c r="BK49" s="170">
        <v>0</v>
      </c>
      <c r="BL49" s="170">
        <v>0</v>
      </c>
      <c r="BM49" s="170">
        <v>0</v>
      </c>
      <c r="BN49" s="170">
        <v>24506</v>
      </c>
      <c r="BO49" s="170">
        <v>0</v>
      </c>
      <c r="BP49" s="170">
        <v>0</v>
      </c>
      <c r="BQ49" s="170">
        <v>0</v>
      </c>
      <c r="BR49" s="170">
        <v>0</v>
      </c>
      <c r="BS49" s="170">
        <v>0</v>
      </c>
      <c r="BT49" s="170">
        <v>0</v>
      </c>
      <c r="BU49" s="170">
        <v>0</v>
      </c>
      <c r="BV49" s="170">
        <v>0</v>
      </c>
      <c r="BW49" s="170">
        <v>3730</v>
      </c>
      <c r="BX49" s="170">
        <v>0</v>
      </c>
      <c r="BY49" s="170">
        <v>0</v>
      </c>
      <c r="BZ49" s="170">
        <v>0</v>
      </c>
      <c r="CA49" s="170">
        <v>0</v>
      </c>
      <c r="CB49" s="170">
        <v>0</v>
      </c>
      <c r="CC49" s="170">
        <v>0</v>
      </c>
      <c r="CD49" s="170">
        <v>0</v>
      </c>
      <c r="CE49" s="170">
        <v>0</v>
      </c>
      <c r="CF49" s="170">
        <v>0</v>
      </c>
      <c r="CG49" s="170">
        <v>0</v>
      </c>
      <c r="CH49" s="170">
        <v>0</v>
      </c>
      <c r="CI49" s="170">
        <v>0</v>
      </c>
      <c r="CJ49" s="170">
        <v>0</v>
      </c>
      <c r="CK49" s="170">
        <v>0</v>
      </c>
      <c r="CL49" s="170">
        <v>0</v>
      </c>
      <c r="CM49" s="170">
        <v>0</v>
      </c>
      <c r="CN49" s="170">
        <v>0</v>
      </c>
      <c r="CO49" s="170">
        <v>0</v>
      </c>
      <c r="CP49" s="170">
        <v>0</v>
      </c>
      <c r="CQ49" s="170">
        <v>0</v>
      </c>
      <c r="CR49" s="170">
        <v>0</v>
      </c>
      <c r="CS49" s="170">
        <v>0</v>
      </c>
      <c r="CT49" s="170">
        <v>0</v>
      </c>
      <c r="CU49" s="170">
        <v>0</v>
      </c>
      <c r="CV49" s="170">
        <v>0</v>
      </c>
      <c r="CW49" s="170">
        <v>7996</v>
      </c>
      <c r="CX49" s="170">
        <v>0</v>
      </c>
      <c r="CY49" s="170">
        <v>0</v>
      </c>
      <c r="CZ49" s="170">
        <v>0</v>
      </c>
      <c r="DA49" s="170">
        <v>0</v>
      </c>
      <c r="DB49" s="170">
        <v>0</v>
      </c>
      <c r="DC49" s="170">
        <v>0</v>
      </c>
      <c r="DD49" s="170">
        <v>0</v>
      </c>
      <c r="DE49" s="170">
        <v>0</v>
      </c>
      <c r="DF49" s="170">
        <v>0</v>
      </c>
      <c r="DG49" s="170">
        <v>0</v>
      </c>
      <c r="DH49" s="170">
        <v>0</v>
      </c>
      <c r="DI49" s="170">
        <v>0</v>
      </c>
      <c r="DJ49" s="170">
        <v>2788</v>
      </c>
      <c r="DK49" s="170">
        <v>0</v>
      </c>
      <c r="DL49" s="170">
        <v>148007</v>
      </c>
      <c r="DM49" s="170">
        <v>0</v>
      </c>
      <c r="DN49" s="170">
        <v>0</v>
      </c>
      <c r="DO49" s="170">
        <v>0</v>
      </c>
      <c r="DP49" s="170">
        <v>0</v>
      </c>
      <c r="DQ49" s="170">
        <v>0</v>
      </c>
      <c r="DR49" s="170">
        <v>0</v>
      </c>
      <c r="DS49" s="170">
        <v>0</v>
      </c>
      <c r="DT49" s="170">
        <v>0</v>
      </c>
      <c r="DU49" s="170">
        <v>0</v>
      </c>
      <c r="DV49" s="170">
        <v>0</v>
      </c>
      <c r="DW49" s="170">
        <v>86009</v>
      </c>
      <c r="DX49" s="170">
        <v>34270</v>
      </c>
      <c r="DY49" s="170">
        <v>0</v>
      </c>
      <c r="DZ49" s="170">
        <v>45694</v>
      </c>
      <c r="EA49" s="170">
        <v>0</v>
      </c>
      <c r="EB49" s="170">
        <v>37333</v>
      </c>
      <c r="EC49" s="170">
        <v>0</v>
      </c>
      <c r="ED49" s="170">
        <v>0</v>
      </c>
      <c r="EE49" s="170">
        <v>257146</v>
      </c>
      <c r="EF49" s="170">
        <v>0</v>
      </c>
      <c r="EG49" s="170">
        <v>0</v>
      </c>
      <c r="EH49" s="170">
        <v>0</v>
      </c>
      <c r="EI49" s="170">
        <v>0</v>
      </c>
      <c r="EJ49" s="170">
        <v>13994</v>
      </c>
      <c r="EK49" s="170">
        <v>0</v>
      </c>
      <c r="EL49" s="170">
        <v>35413</v>
      </c>
      <c r="EM49" s="170">
        <v>0</v>
      </c>
      <c r="EN49" s="170">
        <v>0</v>
      </c>
      <c r="EO49" s="170">
        <v>0</v>
      </c>
      <c r="EP49" s="170">
        <v>0</v>
      </c>
      <c r="EQ49" s="170">
        <v>0</v>
      </c>
      <c r="ER49" s="170">
        <v>0</v>
      </c>
      <c r="ES49" s="170">
        <v>0</v>
      </c>
      <c r="ET49" s="170">
        <v>0</v>
      </c>
      <c r="EU49" s="170">
        <v>0</v>
      </c>
      <c r="EV49" s="170">
        <v>0</v>
      </c>
      <c r="EW49" s="170">
        <v>4712</v>
      </c>
      <c r="EX49" s="170">
        <v>18230</v>
      </c>
      <c r="EY49" s="170">
        <v>0</v>
      </c>
      <c r="EZ49" s="170">
        <v>0</v>
      </c>
      <c r="FA49" s="170">
        <v>0</v>
      </c>
      <c r="FB49" s="170">
        <v>0</v>
      </c>
      <c r="FC49" s="170">
        <v>0</v>
      </c>
      <c r="FD49" s="170">
        <v>51025</v>
      </c>
      <c r="FE49" s="170">
        <v>0</v>
      </c>
      <c r="FF49" s="170">
        <v>0</v>
      </c>
      <c r="FG49" s="170">
        <v>0</v>
      </c>
      <c r="FH49" s="170">
        <v>0</v>
      </c>
      <c r="FI49" s="170">
        <v>0</v>
      </c>
      <c r="FJ49" s="170">
        <v>88159</v>
      </c>
      <c r="FK49" s="170">
        <v>12148</v>
      </c>
      <c r="FL49" s="170">
        <v>0</v>
      </c>
      <c r="FM49" s="170">
        <v>0</v>
      </c>
      <c r="FN49" s="170">
        <v>0</v>
      </c>
      <c r="FO49" s="170">
        <v>0</v>
      </c>
      <c r="FP49" s="170">
        <v>0</v>
      </c>
      <c r="FQ49" s="170">
        <v>0</v>
      </c>
      <c r="FR49" s="170">
        <v>0</v>
      </c>
      <c r="FS49" s="170">
        <v>0</v>
      </c>
      <c r="FT49" s="170">
        <v>0</v>
      </c>
      <c r="FU49" s="170">
        <v>0</v>
      </c>
      <c r="FV49" s="170">
        <v>0</v>
      </c>
      <c r="FW49" s="170">
        <v>44742</v>
      </c>
      <c r="FX49" s="170">
        <v>52072</v>
      </c>
      <c r="FY49" s="170">
        <v>13994</v>
      </c>
      <c r="FZ49" s="170">
        <v>0</v>
      </c>
      <c r="GA49" s="170">
        <v>0</v>
      </c>
      <c r="GB49" s="170">
        <v>0</v>
      </c>
      <c r="GC49" s="170">
        <v>0</v>
      </c>
      <c r="GD49" s="170">
        <v>0</v>
      </c>
      <c r="GE49" s="170">
        <v>0</v>
      </c>
      <c r="GF49" s="170">
        <v>0</v>
      </c>
      <c r="GG49" s="170">
        <v>0</v>
      </c>
      <c r="GH49" s="170">
        <v>0</v>
      </c>
      <c r="GI49" s="170">
        <v>0</v>
      </c>
      <c r="GJ49" s="170">
        <v>43838</v>
      </c>
      <c r="GK49" s="170">
        <v>0</v>
      </c>
      <c r="GL49" s="170">
        <v>0</v>
      </c>
      <c r="GM49" s="170">
        <v>0</v>
      </c>
      <c r="GN49" s="170">
        <v>41410</v>
      </c>
      <c r="GO49" s="170">
        <v>0</v>
      </c>
      <c r="GP49" s="170">
        <v>0</v>
      </c>
      <c r="GQ49" s="170">
        <v>0</v>
      </c>
      <c r="GR49" s="170">
        <v>0</v>
      </c>
      <c r="GS49" s="170">
        <v>0</v>
      </c>
      <c r="GT49" s="170">
        <v>0</v>
      </c>
      <c r="GU49" s="170">
        <v>0</v>
      </c>
      <c r="GV49" s="170">
        <v>0</v>
      </c>
      <c r="GW49" s="170">
        <v>0</v>
      </c>
      <c r="GX49" s="170">
        <v>0</v>
      </c>
      <c r="GY49" s="170">
        <v>0</v>
      </c>
      <c r="GZ49" s="170">
        <v>0</v>
      </c>
      <c r="HA49" s="170">
        <v>0</v>
      </c>
      <c r="HB49" s="170">
        <v>0</v>
      </c>
      <c r="HC49" s="170">
        <v>0</v>
      </c>
      <c r="HD49" s="170">
        <v>0</v>
      </c>
      <c r="HE49" s="170">
        <v>0</v>
      </c>
      <c r="HF49" s="170">
        <v>0</v>
      </c>
      <c r="HG49" s="170">
        <v>0</v>
      </c>
      <c r="HH49" s="170">
        <v>0</v>
      </c>
      <c r="HI49" s="170">
        <v>0</v>
      </c>
      <c r="HJ49" s="170">
        <v>123262</v>
      </c>
      <c r="HK49" s="170">
        <v>37412</v>
      </c>
      <c r="HL49" s="170">
        <v>0</v>
      </c>
      <c r="HM49" s="170">
        <v>147556</v>
      </c>
      <c r="HN49" s="170">
        <v>83296</v>
      </c>
      <c r="HO49" s="170">
        <v>0</v>
      </c>
      <c r="HP49" s="170">
        <v>0</v>
      </c>
      <c r="HQ49" s="170">
        <v>0</v>
      </c>
      <c r="HR49" s="170">
        <v>0</v>
      </c>
      <c r="HS49" s="170">
        <v>62258</v>
      </c>
      <c r="HT49" s="170">
        <v>0</v>
      </c>
      <c r="HU49" s="170">
        <v>0</v>
      </c>
      <c r="HV49" s="170">
        <v>0</v>
      </c>
      <c r="HW49" s="170">
        <v>13423</v>
      </c>
      <c r="HX49" s="170">
        <v>23609</v>
      </c>
      <c r="HY49" s="170">
        <v>0</v>
      </c>
      <c r="HZ49" s="170">
        <v>95005</v>
      </c>
      <c r="IA49" s="170">
        <v>0</v>
      </c>
      <c r="IB49" s="170">
        <v>0</v>
      </c>
      <c r="IC49" s="170">
        <v>0</v>
      </c>
      <c r="ID49" s="170">
        <v>0</v>
      </c>
      <c r="IE49" s="170">
        <v>0</v>
      </c>
      <c r="IF49" s="170">
        <v>0</v>
      </c>
      <c r="IG49" s="170">
        <v>0</v>
      </c>
      <c r="IH49" s="170">
        <v>0</v>
      </c>
      <c r="II49" s="170">
        <v>0</v>
      </c>
      <c r="IJ49" s="170">
        <v>18611</v>
      </c>
      <c r="IK49" s="170">
        <v>0</v>
      </c>
      <c r="IL49" s="170">
        <v>0</v>
      </c>
      <c r="IM49" s="170">
        <v>0</v>
      </c>
      <c r="IN49" s="170">
        <v>0</v>
      </c>
      <c r="IO49" s="170">
        <v>0</v>
      </c>
      <c r="IP49" s="170">
        <v>0</v>
      </c>
      <c r="IQ49" s="170">
        <v>45313</v>
      </c>
      <c r="IR49" s="170">
        <v>0</v>
      </c>
      <c r="IS49" s="170">
        <v>0</v>
      </c>
      <c r="IT49" s="170">
        <v>0</v>
      </c>
      <c r="IU49" s="170">
        <v>0</v>
      </c>
      <c r="IV49" s="170">
        <v>0</v>
      </c>
      <c r="IW49" s="170">
        <v>28226</v>
      </c>
      <c r="IX49" s="170">
        <v>0</v>
      </c>
      <c r="IY49" s="170">
        <v>0</v>
      </c>
      <c r="IZ49" s="170">
        <v>0</v>
      </c>
      <c r="JA49" s="170">
        <v>0</v>
      </c>
      <c r="JB49" s="170">
        <v>0</v>
      </c>
      <c r="JC49" s="170">
        <v>0</v>
      </c>
      <c r="JD49" s="170">
        <v>0</v>
      </c>
      <c r="JE49" s="170">
        <v>0</v>
      </c>
      <c r="JF49" s="170">
        <v>0</v>
      </c>
      <c r="JG49" s="170">
        <v>0</v>
      </c>
      <c r="JH49" s="170">
        <v>0</v>
      </c>
      <c r="JI49" s="170">
        <v>0</v>
      </c>
      <c r="JJ49" s="170">
        <v>104224</v>
      </c>
      <c r="JK49" s="170">
        <v>37698</v>
      </c>
      <c r="JL49" s="170">
        <v>67541</v>
      </c>
      <c r="JM49" s="170">
        <v>63591</v>
      </c>
      <c r="JN49" s="170">
        <v>27131</v>
      </c>
      <c r="JO49" s="170">
        <v>31700</v>
      </c>
      <c r="JP49" s="170">
        <v>0</v>
      </c>
      <c r="JQ49" s="170">
        <v>0</v>
      </c>
      <c r="JR49" s="170">
        <v>0</v>
      </c>
      <c r="JS49" s="170">
        <v>0</v>
      </c>
      <c r="JT49" s="170">
        <v>0</v>
      </c>
      <c r="JU49" s="170">
        <v>0</v>
      </c>
      <c r="JV49" s="170">
        <v>0</v>
      </c>
      <c r="JW49" s="170">
        <v>848726</v>
      </c>
      <c r="JX49" s="170">
        <v>40934</v>
      </c>
      <c r="JY49" s="170">
        <v>98528</v>
      </c>
      <c r="JZ49" s="170">
        <v>0</v>
      </c>
      <c r="KA49" s="170">
        <v>105507</v>
      </c>
      <c r="KB49" s="170">
        <v>238306</v>
      </c>
      <c r="KC49" s="170">
        <v>0</v>
      </c>
      <c r="KD49" s="170">
        <v>36555</v>
      </c>
      <c r="KE49" s="170">
        <v>0</v>
      </c>
      <c r="KF49" s="170">
        <v>877429</v>
      </c>
      <c r="KG49" s="170">
        <v>0</v>
      </c>
      <c r="KH49" s="170">
        <v>0</v>
      </c>
      <c r="KI49" s="170">
        <v>493993</v>
      </c>
      <c r="KJ49" s="170">
        <v>20905050</v>
      </c>
      <c r="KK49" s="170">
        <v>16837280</v>
      </c>
      <c r="KL49" s="170">
        <v>540239</v>
      </c>
      <c r="KM49" s="170">
        <v>1192151</v>
      </c>
      <c r="KN49" s="170">
        <v>97823</v>
      </c>
      <c r="KO49" s="170">
        <v>55066</v>
      </c>
      <c r="KP49" s="170">
        <v>1399983</v>
      </c>
      <c r="KQ49" s="170">
        <v>0</v>
      </c>
      <c r="KR49" s="170">
        <v>101462</v>
      </c>
      <c r="KS49" s="170">
        <v>0</v>
      </c>
      <c r="KT49" s="170">
        <v>269434</v>
      </c>
      <c r="KU49" s="170">
        <v>82470</v>
      </c>
      <c r="KV49" s="170">
        <v>293868</v>
      </c>
      <c r="KW49" s="170">
        <v>35270</v>
      </c>
      <c r="KX49" s="170">
        <v>14628700</v>
      </c>
      <c r="KY49" s="170">
        <v>13066490</v>
      </c>
      <c r="KZ49" s="170">
        <v>646523</v>
      </c>
      <c r="LA49" s="170">
        <v>237070</v>
      </c>
      <c r="LB49" s="170">
        <v>282760</v>
      </c>
      <c r="LC49" s="170">
        <v>246404</v>
      </c>
      <c r="LD49" s="170">
        <v>0</v>
      </c>
      <c r="LE49" s="170">
        <v>85859</v>
      </c>
      <c r="LF49" s="170">
        <v>0</v>
      </c>
      <c r="LG49" s="170">
        <v>56705</v>
      </c>
      <c r="LH49" s="170">
        <v>6882</v>
      </c>
      <c r="LI49" s="170">
        <v>0</v>
      </c>
      <c r="LJ49" s="170">
        <v>7568600</v>
      </c>
      <c r="LK49" s="170">
        <v>0</v>
      </c>
      <c r="LL49" s="170">
        <v>153755</v>
      </c>
      <c r="LM49" s="170">
        <v>239001</v>
      </c>
      <c r="LN49" s="170">
        <v>35928</v>
      </c>
      <c r="LO49" s="170">
        <v>7139915</v>
      </c>
    </row>
    <row r="50" spans="1:327" ht="15" x14ac:dyDescent="0.25">
      <c r="A50" s="127" t="s">
        <v>106</v>
      </c>
      <c r="B50" s="170">
        <v>28961690</v>
      </c>
      <c r="C50" s="170">
        <v>10372830</v>
      </c>
      <c r="D50" s="170">
        <v>5522294</v>
      </c>
      <c r="E50" s="170">
        <v>925330</v>
      </c>
      <c r="F50" s="170">
        <v>1852081</v>
      </c>
      <c r="G50" s="170">
        <v>1830729</v>
      </c>
      <c r="H50" s="170">
        <v>851184</v>
      </c>
      <c r="I50" s="170">
        <v>62970</v>
      </c>
      <c r="J50" s="170">
        <v>4850532</v>
      </c>
      <c r="K50" s="170">
        <v>196680</v>
      </c>
      <c r="L50" s="170">
        <v>553593</v>
      </c>
      <c r="M50" s="170">
        <v>1766112</v>
      </c>
      <c r="N50" s="170">
        <v>2324081</v>
      </c>
      <c r="O50" s="170">
        <v>10067</v>
      </c>
      <c r="P50" s="170">
        <v>1278228</v>
      </c>
      <c r="Q50" s="170">
        <v>123852</v>
      </c>
      <c r="R50" s="170">
        <v>544443</v>
      </c>
      <c r="S50" s="170">
        <v>355731</v>
      </c>
      <c r="T50" s="170">
        <v>203118</v>
      </c>
      <c r="U50" s="170">
        <v>51084</v>
      </c>
      <c r="V50" s="170">
        <v>3713564</v>
      </c>
      <c r="W50" s="170">
        <v>39363</v>
      </c>
      <c r="X50" s="170">
        <v>12756</v>
      </c>
      <c r="Y50" s="170">
        <v>98813</v>
      </c>
      <c r="Z50" s="170">
        <v>0</v>
      </c>
      <c r="AA50" s="170">
        <v>68171</v>
      </c>
      <c r="AB50" s="170">
        <v>23055</v>
      </c>
      <c r="AC50" s="170">
        <v>0</v>
      </c>
      <c r="AD50" s="170">
        <v>149648</v>
      </c>
      <c r="AE50" s="170">
        <v>0</v>
      </c>
      <c r="AF50" s="170">
        <v>0</v>
      </c>
      <c r="AG50" s="170">
        <v>0</v>
      </c>
      <c r="AH50" s="170">
        <v>0</v>
      </c>
      <c r="AI50" s="170">
        <v>0</v>
      </c>
      <c r="AJ50" s="170">
        <v>146526</v>
      </c>
      <c r="AK50" s="170">
        <v>0</v>
      </c>
      <c r="AL50" s="170">
        <v>58282</v>
      </c>
      <c r="AM50" s="170">
        <v>17135</v>
      </c>
      <c r="AN50" s="170">
        <v>0</v>
      </c>
      <c r="AO50" s="170">
        <v>51413</v>
      </c>
      <c r="AP50" s="170">
        <v>0</v>
      </c>
      <c r="AQ50" s="170">
        <v>0</v>
      </c>
      <c r="AR50" s="170">
        <v>0</v>
      </c>
      <c r="AS50" s="170">
        <v>0</v>
      </c>
      <c r="AT50" s="170">
        <v>0</v>
      </c>
      <c r="AU50" s="170">
        <v>0</v>
      </c>
      <c r="AV50" s="170">
        <v>0</v>
      </c>
      <c r="AW50" s="170">
        <v>5283</v>
      </c>
      <c r="AX50" s="170">
        <v>0</v>
      </c>
      <c r="AY50" s="170">
        <v>47979</v>
      </c>
      <c r="AZ50" s="170">
        <v>0</v>
      </c>
      <c r="BA50" s="170">
        <v>0</v>
      </c>
      <c r="BB50" s="170">
        <v>0</v>
      </c>
      <c r="BC50" s="170">
        <v>0</v>
      </c>
      <c r="BD50" s="170">
        <v>0</v>
      </c>
      <c r="BE50" s="170">
        <v>0</v>
      </c>
      <c r="BF50" s="170">
        <v>0</v>
      </c>
      <c r="BG50" s="170">
        <v>0</v>
      </c>
      <c r="BH50" s="170">
        <v>0</v>
      </c>
      <c r="BI50" s="170">
        <v>0</v>
      </c>
      <c r="BJ50" s="170">
        <v>0</v>
      </c>
      <c r="BK50" s="170">
        <v>43314</v>
      </c>
      <c r="BL50" s="170">
        <v>0</v>
      </c>
      <c r="BM50" s="170">
        <v>0</v>
      </c>
      <c r="BN50" s="170">
        <v>0</v>
      </c>
      <c r="BO50" s="170">
        <v>94244</v>
      </c>
      <c r="BP50" s="170">
        <v>0</v>
      </c>
      <c r="BQ50" s="170">
        <v>0</v>
      </c>
      <c r="BR50" s="170">
        <v>0</v>
      </c>
      <c r="BS50" s="170">
        <v>0</v>
      </c>
      <c r="BT50" s="170">
        <v>0</v>
      </c>
      <c r="BU50" s="170">
        <v>0</v>
      </c>
      <c r="BV50" s="170">
        <v>0</v>
      </c>
      <c r="BW50" s="170">
        <v>0</v>
      </c>
      <c r="BX50" s="170">
        <v>0</v>
      </c>
      <c r="BY50" s="170">
        <v>0</v>
      </c>
      <c r="BZ50" s="170">
        <v>0</v>
      </c>
      <c r="CA50" s="170">
        <v>0</v>
      </c>
      <c r="CB50" s="170">
        <v>0</v>
      </c>
      <c r="CC50" s="170">
        <v>0</v>
      </c>
      <c r="CD50" s="170">
        <v>0</v>
      </c>
      <c r="CE50" s="170">
        <v>0</v>
      </c>
      <c r="CF50" s="170">
        <v>0</v>
      </c>
      <c r="CG50" s="170">
        <v>0</v>
      </c>
      <c r="CH50" s="170">
        <v>0</v>
      </c>
      <c r="CI50" s="170">
        <v>0</v>
      </c>
      <c r="CJ50" s="170">
        <v>0</v>
      </c>
      <c r="CK50" s="170">
        <v>0</v>
      </c>
      <c r="CL50" s="170">
        <v>0</v>
      </c>
      <c r="CM50" s="170">
        <v>0</v>
      </c>
      <c r="CN50" s="170">
        <v>0</v>
      </c>
      <c r="CO50" s="170">
        <v>0</v>
      </c>
      <c r="CP50" s="170">
        <v>0</v>
      </c>
      <c r="CQ50" s="170">
        <v>0</v>
      </c>
      <c r="CR50" s="170">
        <v>0</v>
      </c>
      <c r="CS50" s="170">
        <v>0</v>
      </c>
      <c r="CT50" s="170">
        <v>0</v>
      </c>
      <c r="CU50" s="170">
        <v>0</v>
      </c>
      <c r="CV50" s="170">
        <v>0</v>
      </c>
      <c r="CW50" s="170">
        <v>0</v>
      </c>
      <c r="CX50" s="170">
        <v>0</v>
      </c>
      <c r="CY50" s="170">
        <v>0</v>
      </c>
      <c r="CZ50" s="170">
        <v>0</v>
      </c>
      <c r="DA50" s="170">
        <v>0</v>
      </c>
      <c r="DB50" s="170">
        <v>0</v>
      </c>
      <c r="DC50" s="170">
        <v>0</v>
      </c>
      <c r="DD50" s="170">
        <v>0</v>
      </c>
      <c r="DE50" s="170">
        <v>0</v>
      </c>
      <c r="DF50" s="170">
        <v>0</v>
      </c>
      <c r="DG50" s="170">
        <v>0</v>
      </c>
      <c r="DH50" s="170">
        <v>0</v>
      </c>
      <c r="DI50" s="170">
        <v>0</v>
      </c>
      <c r="DJ50" s="170">
        <v>8710</v>
      </c>
      <c r="DK50" s="170">
        <v>0</v>
      </c>
      <c r="DL50" s="170">
        <v>59770</v>
      </c>
      <c r="DM50" s="170">
        <v>0</v>
      </c>
      <c r="DN50" s="170">
        <v>0</v>
      </c>
      <c r="DO50" s="170">
        <v>0</v>
      </c>
      <c r="DP50" s="170">
        <v>0</v>
      </c>
      <c r="DQ50" s="170">
        <v>0</v>
      </c>
      <c r="DR50" s="170">
        <v>0</v>
      </c>
      <c r="DS50" s="170">
        <v>0</v>
      </c>
      <c r="DT50" s="170">
        <v>0</v>
      </c>
      <c r="DU50" s="170">
        <v>0</v>
      </c>
      <c r="DV50" s="170">
        <v>0</v>
      </c>
      <c r="DW50" s="170">
        <v>28321</v>
      </c>
      <c r="DX50" s="170">
        <v>14987</v>
      </c>
      <c r="DY50" s="170">
        <v>0</v>
      </c>
      <c r="DZ50" s="170">
        <v>0</v>
      </c>
      <c r="EA50" s="170">
        <v>0</v>
      </c>
      <c r="EB50" s="170">
        <v>122885</v>
      </c>
      <c r="EC50" s="170">
        <v>70732</v>
      </c>
      <c r="ED50" s="170">
        <v>0</v>
      </c>
      <c r="EE50" s="170">
        <v>0</v>
      </c>
      <c r="EF50" s="170">
        <v>120598</v>
      </c>
      <c r="EG50" s="170">
        <v>0</v>
      </c>
      <c r="EH50" s="170">
        <v>0</v>
      </c>
      <c r="EI50" s="170">
        <v>0</v>
      </c>
      <c r="EJ50" s="170">
        <v>41864</v>
      </c>
      <c r="EK50" s="170">
        <v>0</v>
      </c>
      <c r="EL50" s="170">
        <v>0</v>
      </c>
      <c r="EM50" s="170">
        <v>36789</v>
      </c>
      <c r="EN50" s="170">
        <v>0</v>
      </c>
      <c r="EO50" s="170">
        <v>0</v>
      </c>
      <c r="EP50" s="170">
        <v>0</v>
      </c>
      <c r="EQ50" s="170">
        <v>0</v>
      </c>
      <c r="ER50" s="170">
        <v>0</v>
      </c>
      <c r="ES50" s="170">
        <v>0</v>
      </c>
      <c r="ET50" s="170">
        <v>0</v>
      </c>
      <c r="EU50" s="170">
        <v>0</v>
      </c>
      <c r="EV50" s="170">
        <v>0</v>
      </c>
      <c r="EW50" s="170">
        <v>32985</v>
      </c>
      <c r="EX50" s="170">
        <v>7425</v>
      </c>
      <c r="EY50" s="170">
        <v>28179</v>
      </c>
      <c r="EZ50" s="170">
        <v>129847</v>
      </c>
      <c r="FA50" s="170">
        <v>0</v>
      </c>
      <c r="FB50" s="170">
        <v>0</v>
      </c>
      <c r="FC50" s="170">
        <v>0</v>
      </c>
      <c r="FD50" s="170">
        <v>0</v>
      </c>
      <c r="FE50" s="170">
        <v>0</v>
      </c>
      <c r="FF50" s="170">
        <v>0</v>
      </c>
      <c r="FG50" s="170">
        <v>0</v>
      </c>
      <c r="FH50" s="170">
        <v>0</v>
      </c>
      <c r="FI50" s="170">
        <v>0</v>
      </c>
      <c r="FJ50" s="170">
        <v>30415</v>
      </c>
      <c r="FK50" s="170">
        <v>0</v>
      </c>
      <c r="FL50" s="170">
        <v>0</v>
      </c>
      <c r="FM50" s="170">
        <v>0</v>
      </c>
      <c r="FN50" s="170">
        <v>0</v>
      </c>
      <c r="FO50" s="170">
        <v>0</v>
      </c>
      <c r="FP50" s="170">
        <v>0</v>
      </c>
      <c r="FQ50" s="170">
        <v>0</v>
      </c>
      <c r="FR50" s="170">
        <v>0</v>
      </c>
      <c r="FS50" s="170">
        <v>0</v>
      </c>
      <c r="FT50" s="170">
        <v>0</v>
      </c>
      <c r="FU50" s="170">
        <v>0</v>
      </c>
      <c r="FV50" s="170">
        <v>0</v>
      </c>
      <c r="FW50" s="170">
        <v>31891</v>
      </c>
      <c r="FX50" s="170">
        <v>0</v>
      </c>
      <c r="FY50" s="170">
        <v>0</v>
      </c>
      <c r="FZ50" s="170">
        <v>0</v>
      </c>
      <c r="GA50" s="170">
        <v>0</v>
      </c>
      <c r="GB50" s="170">
        <v>12566</v>
      </c>
      <c r="GC50" s="170">
        <v>0</v>
      </c>
      <c r="GD50" s="170">
        <v>0</v>
      </c>
      <c r="GE50" s="170">
        <v>0</v>
      </c>
      <c r="GF50" s="170">
        <v>0</v>
      </c>
      <c r="GG50" s="170">
        <v>0</v>
      </c>
      <c r="GH50" s="170">
        <v>0</v>
      </c>
      <c r="GI50" s="170">
        <v>0</v>
      </c>
      <c r="GJ50" s="170">
        <v>4115</v>
      </c>
      <c r="GK50" s="170">
        <v>0</v>
      </c>
      <c r="GL50" s="170">
        <v>0</v>
      </c>
      <c r="GM50" s="170">
        <v>0</v>
      </c>
      <c r="GN50" s="170">
        <v>0</v>
      </c>
      <c r="GO50" s="170">
        <v>0</v>
      </c>
      <c r="GP50" s="170">
        <v>0</v>
      </c>
      <c r="GQ50" s="170">
        <v>0</v>
      </c>
      <c r="GR50" s="170">
        <v>0</v>
      </c>
      <c r="GS50" s="170">
        <v>0</v>
      </c>
      <c r="GT50" s="170">
        <v>0</v>
      </c>
      <c r="GU50" s="170">
        <v>0</v>
      </c>
      <c r="GV50" s="170">
        <v>0</v>
      </c>
      <c r="GW50" s="170">
        <v>5283</v>
      </c>
      <c r="GX50" s="170">
        <v>0</v>
      </c>
      <c r="GY50" s="170">
        <v>0</v>
      </c>
      <c r="GZ50" s="170">
        <v>0</v>
      </c>
      <c r="HA50" s="170">
        <v>0</v>
      </c>
      <c r="HB50" s="170">
        <v>0</v>
      </c>
      <c r="HC50" s="170">
        <v>0</v>
      </c>
      <c r="HD50" s="170">
        <v>0</v>
      </c>
      <c r="HE50" s="170">
        <v>0</v>
      </c>
      <c r="HF50" s="170">
        <v>0</v>
      </c>
      <c r="HG50" s="170">
        <v>0</v>
      </c>
      <c r="HH50" s="170">
        <v>0</v>
      </c>
      <c r="HI50" s="170">
        <v>0</v>
      </c>
      <c r="HJ50" s="170">
        <v>200368</v>
      </c>
      <c r="HK50" s="170">
        <v>0</v>
      </c>
      <c r="HL50" s="170">
        <v>260061</v>
      </c>
      <c r="HM50" s="170">
        <v>13899</v>
      </c>
      <c r="HN50" s="170">
        <v>162721</v>
      </c>
      <c r="HO50" s="170">
        <v>0</v>
      </c>
      <c r="HP50" s="170">
        <v>0</v>
      </c>
      <c r="HQ50" s="170">
        <v>226947</v>
      </c>
      <c r="HR50" s="170">
        <v>0</v>
      </c>
      <c r="HS50" s="170">
        <v>0</v>
      </c>
      <c r="HT50" s="170">
        <v>0</v>
      </c>
      <c r="HU50" s="170">
        <v>0</v>
      </c>
      <c r="HV50" s="170">
        <v>0</v>
      </c>
      <c r="HW50" s="170">
        <v>14184</v>
      </c>
      <c r="HX50" s="170">
        <v>0</v>
      </c>
      <c r="HY50" s="170">
        <v>0</v>
      </c>
      <c r="HZ50" s="170">
        <v>0</v>
      </c>
      <c r="IA50" s="170">
        <v>100670</v>
      </c>
      <c r="IB50" s="170">
        <v>0</v>
      </c>
      <c r="IC50" s="170">
        <v>0</v>
      </c>
      <c r="ID50" s="170">
        <v>0</v>
      </c>
      <c r="IE50" s="170">
        <v>0</v>
      </c>
      <c r="IF50" s="170">
        <v>0</v>
      </c>
      <c r="IG50" s="170">
        <v>0</v>
      </c>
      <c r="IH50" s="170">
        <v>0</v>
      </c>
      <c r="II50" s="170">
        <v>0</v>
      </c>
      <c r="IJ50" s="170">
        <v>0</v>
      </c>
      <c r="IK50" s="170">
        <v>0</v>
      </c>
      <c r="IL50" s="170">
        <v>0</v>
      </c>
      <c r="IM50" s="170">
        <v>0</v>
      </c>
      <c r="IN50" s="170">
        <v>0</v>
      </c>
      <c r="IO50" s="170">
        <v>0</v>
      </c>
      <c r="IP50" s="170">
        <v>0</v>
      </c>
      <c r="IQ50" s="170">
        <v>0</v>
      </c>
      <c r="IR50" s="170">
        <v>0</v>
      </c>
      <c r="IS50" s="170">
        <v>0</v>
      </c>
      <c r="IT50" s="170">
        <v>0</v>
      </c>
      <c r="IU50" s="170">
        <v>0</v>
      </c>
      <c r="IV50" s="170">
        <v>0</v>
      </c>
      <c r="IW50" s="170">
        <v>0</v>
      </c>
      <c r="IX50" s="170">
        <v>0</v>
      </c>
      <c r="IY50" s="170">
        <v>0</v>
      </c>
      <c r="IZ50" s="170">
        <v>0</v>
      </c>
      <c r="JA50" s="170">
        <v>0</v>
      </c>
      <c r="JB50" s="170">
        <v>0</v>
      </c>
      <c r="JC50" s="170">
        <v>0</v>
      </c>
      <c r="JD50" s="170">
        <v>0</v>
      </c>
      <c r="JE50" s="170">
        <v>0</v>
      </c>
      <c r="JF50" s="170">
        <v>0</v>
      </c>
      <c r="JG50" s="170">
        <v>0</v>
      </c>
      <c r="JH50" s="170">
        <v>0</v>
      </c>
      <c r="JI50" s="170">
        <v>0</v>
      </c>
      <c r="JJ50" s="170">
        <v>47883</v>
      </c>
      <c r="JK50" s="170">
        <v>10567</v>
      </c>
      <c r="JL50" s="170">
        <v>53262</v>
      </c>
      <c r="JM50" s="170">
        <v>0</v>
      </c>
      <c r="JN50" s="170">
        <v>0</v>
      </c>
      <c r="JO50" s="170">
        <v>0</v>
      </c>
      <c r="JP50" s="170">
        <v>0</v>
      </c>
      <c r="JQ50" s="170">
        <v>0</v>
      </c>
      <c r="JR50" s="170">
        <v>0</v>
      </c>
      <c r="JS50" s="170">
        <v>0</v>
      </c>
      <c r="JT50" s="170">
        <v>0</v>
      </c>
      <c r="JU50" s="170">
        <v>0</v>
      </c>
      <c r="JV50" s="170">
        <v>0</v>
      </c>
      <c r="JW50" s="170">
        <v>97338</v>
      </c>
      <c r="JX50" s="170">
        <v>0</v>
      </c>
      <c r="JY50" s="170">
        <v>30035</v>
      </c>
      <c r="JZ50" s="170">
        <v>0</v>
      </c>
      <c r="KA50" s="170">
        <v>9520</v>
      </c>
      <c r="KB50" s="170">
        <v>607140</v>
      </c>
      <c r="KC50" s="170">
        <v>0</v>
      </c>
      <c r="KD50" s="170">
        <v>67018</v>
      </c>
      <c r="KE50" s="170">
        <v>121008</v>
      </c>
      <c r="KF50" s="170">
        <v>0</v>
      </c>
      <c r="KG50" s="170">
        <v>0</v>
      </c>
      <c r="KH50" s="170">
        <v>0</v>
      </c>
      <c r="KI50" s="170">
        <v>47598</v>
      </c>
      <c r="KJ50" s="170">
        <v>7447672</v>
      </c>
      <c r="KK50" s="170">
        <v>2915713</v>
      </c>
      <c r="KL50" s="170">
        <v>610645</v>
      </c>
      <c r="KM50" s="170">
        <v>1086122</v>
      </c>
      <c r="KN50" s="170">
        <v>70950</v>
      </c>
      <c r="KO50" s="170">
        <v>1414120</v>
      </c>
      <c r="KP50" s="170">
        <v>742702</v>
      </c>
      <c r="KQ50" s="170">
        <v>0</v>
      </c>
      <c r="KR50" s="170">
        <v>107324</v>
      </c>
      <c r="KS50" s="170">
        <v>111082</v>
      </c>
      <c r="KT50" s="170">
        <v>211436</v>
      </c>
      <c r="KU50" s="170">
        <v>31236</v>
      </c>
      <c r="KV50" s="170">
        <v>100353</v>
      </c>
      <c r="KW50" s="170">
        <v>45989</v>
      </c>
      <c r="KX50" s="170">
        <v>1520345</v>
      </c>
      <c r="KY50" s="170">
        <v>215025</v>
      </c>
      <c r="KZ50" s="170">
        <v>304933</v>
      </c>
      <c r="LA50" s="170">
        <v>80132</v>
      </c>
      <c r="LB50" s="170">
        <v>541864</v>
      </c>
      <c r="LC50" s="170">
        <v>128859</v>
      </c>
      <c r="LD50" s="170">
        <v>96369</v>
      </c>
      <c r="LE50" s="170">
        <v>0</v>
      </c>
      <c r="LF50" s="170">
        <v>0</v>
      </c>
      <c r="LG50" s="170">
        <v>43033</v>
      </c>
      <c r="LH50" s="170">
        <v>110131</v>
      </c>
      <c r="LI50" s="170">
        <v>0</v>
      </c>
      <c r="LJ50" s="170">
        <v>3229866</v>
      </c>
      <c r="LK50" s="170">
        <v>18522</v>
      </c>
      <c r="LL50" s="170">
        <v>52888</v>
      </c>
      <c r="LM50" s="170">
        <v>87812</v>
      </c>
      <c r="LN50" s="170">
        <v>2120</v>
      </c>
      <c r="LO50" s="170">
        <v>3068523</v>
      </c>
    </row>
    <row r="51" spans="1:327" ht="15" x14ac:dyDescent="0.25">
      <c r="A51" s="127" t="s">
        <v>107</v>
      </c>
      <c r="B51" s="170">
        <v>27351880</v>
      </c>
      <c r="C51" s="170">
        <v>8623135</v>
      </c>
      <c r="D51" s="170">
        <v>4286165</v>
      </c>
      <c r="E51" s="170">
        <v>623822</v>
      </c>
      <c r="F51" s="170">
        <v>1913759</v>
      </c>
      <c r="G51" s="170">
        <v>1191689</v>
      </c>
      <c r="H51" s="170">
        <v>530427</v>
      </c>
      <c r="I51" s="170">
        <v>26467</v>
      </c>
      <c r="J51" s="170">
        <v>4336971</v>
      </c>
      <c r="K51" s="170">
        <v>99099</v>
      </c>
      <c r="L51" s="170">
        <v>394819</v>
      </c>
      <c r="M51" s="170">
        <v>1338542</v>
      </c>
      <c r="N51" s="170">
        <v>2495372</v>
      </c>
      <c r="O51" s="170">
        <v>9139</v>
      </c>
      <c r="P51" s="170">
        <v>1558933</v>
      </c>
      <c r="Q51" s="170">
        <v>83184</v>
      </c>
      <c r="R51" s="170">
        <v>518542</v>
      </c>
      <c r="S51" s="170">
        <v>666625</v>
      </c>
      <c r="T51" s="170">
        <v>290582</v>
      </c>
      <c r="U51" s="170">
        <v>0</v>
      </c>
      <c r="V51" s="170">
        <v>3515623</v>
      </c>
      <c r="W51" s="170">
        <v>119062</v>
      </c>
      <c r="X51" s="170">
        <v>10376</v>
      </c>
      <c r="Y51" s="170">
        <v>0</v>
      </c>
      <c r="Z51" s="170">
        <v>0</v>
      </c>
      <c r="AA51" s="170">
        <v>64232</v>
      </c>
      <c r="AB51" s="170">
        <v>55975</v>
      </c>
      <c r="AC51" s="170">
        <v>0</v>
      </c>
      <c r="AD51" s="170">
        <v>0</v>
      </c>
      <c r="AE51" s="170">
        <v>0</v>
      </c>
      <c r="AF51" s="170">
        <v>0</v>
      </c>
      <c r="AG51" s="170">
        <v>0</v>
      </c>
      <c r="AH51" s="170">
        <v>0</v>
      </c>
      <c r="AI51" s="170">
        <v>0</v>
      </c>
      <c r="AJ51" s="170">
        <v>267530</v>
      </c>
      <c r="AK51" s="170">
        <v>0</v>
      </c>
      <c r="AL51" s="170">
        <v>28273</v>
      </c>
      <c r="AM51" s="170">
        <v>0</v>
      </c>
      <c r="AN51" s="170">
        <v>0</v>
      </c>
      <c r="AO51" s="170">
        <v>0</v>
      </c>
      <c r="AP51" s="170">
        <v>0</v>
      </c>
      <c r="AQ51" s="170">
        <v>0</v>
      </c>
      <c r="AR51" s="170">
        <v>0</v>
      </c>
      <c r="AS51" s="170">
        <v>0</v>
      </c>
      <c r="AT51" s="170">
        <v>0</v>
      </c>
      <c r="AU51" s="170">
        <v>0</v>
      </c>
      <c r="AV51" s="170">
        <v>0</v>
      </c>
      <c r="AW51" s="170">
        <v>10995</v>
      </c>
      <c r="AX51" s="170">
        <v>0</v>
      </c>
      <c r="AY51" s="170">
        <v>0</v>
      </c>
      <c r="AZ51" s="170">
        <v>0</v>
      </c>
      <c r="BA51" s="170">
        <v>0</v>
      </c>
      <c r="BB51" s="170">
        <v>0</v>
      </c>
      <c r="BC51" s="170">
        <v>0</v>
      </c>
      <c r="BD51" s="170">
        <v>0</v>
      </c>
      <c r="BE51" s="170">
        <v>0</v>
      </c>
      <c r="BF51" s="170">
        <v>0</v>
      </c>
      <c r="BG51" s="170">
        <v>112978</v>
      </c>
      <c r="BH51" s="170">
        <v>0</v>
      </c>
      <c r="BI51" s="170">
        <v>0</v>
      </c>
      <c r="BJ51" s="170">
        <v>0</v>
      </c>
      <c r="BK51" s="170">
        <v>0</v>
      </c>
      <c r="BL51" s="170">
        <v>0</v>
      </c>
      <c r="BM51" s="170">
        <v>0</v>
      </c>
      <c r="BN51" s="170">
        <v>0</v>
      </c>
      <c r="BO51" s="170">
        <v>0</v>
      </c>
      <c r="BP51" s="170">
        <v>0</v>
      </c>
      <c r="BQ51" s="170">
        <v>0</v>
      </c>
      <c r="BR51" s="170">
        <v>0</v>
      </c>
      <c r="BS51" s="170">
        <v>0</v>
      </c>
      <c r="BT51" s="170">
        <v>0</v>
      </c>
      <c r="BU51" s="170">
        <v>0</v>
      </c>
      <c r="BV51" s="170">
        <v>0</v>
      </c>
      <c r="BW51" s="170">
        <v>0</v>
      </c>
      <c r="BX51" s="170">
        <v>0</v>
      </c>
      <c r="BY51" s="170">
        <v>0</v>
      </c>
      <c r="BZ51" s="170">
        <v>0</v>
      </c>
      <c r="CA51" s="170">
        <v>0</v>
      </c>
      <c r="CB51" s="170">
        <v>0</v>
      </c>
      <c r="CC51" s="170">
        <v>0</v>
      </c>
      <c r="CD51" s="170">
        <v>0</v>
      </c>
      <c r="CE51" s="170">
        <v>0</v>
      </c>
      <c r="CF51" s="170">
        <v>0</v>
      </c>
      <c r="CG51" s="170">
        <v>0</v>
      </c>
      <c r="CH51" s="170">
        <v>0</v>
      </c>
      <c r="CI51" s="170">
        <v>0</v>
      </c>
      <c r="CJ51" s="170">
        <v>0</v>
      </c>
      <c r="CK51" s="170">
        <v>0</v>
      </c>
      <c r="CL51" s="170">
        <v>0</v>
      </c>
      <c r="CM51" s="170">
        <v>0</v>
      </c>
      <c r="CN51" s="170">
        <v>0</v>
      </c>
      <c r="CO51" s="170">
        <v>0</v>
      </c>
      <c r="CP51" s="170">
        <v>0</v>
      </c>
      <c r="CQ51" s="170">
        <v>0</v>
      </c>
      <c r="CR51" s="170">
        <v>0</v>
      </c>
      <c r="CS51" s="170">
        <v>0</v>
      </c>
      <c r="CT51" s="170">
        <v>0</v>
      </c>
      <c r="CU51" s="170">
        <v>0</v>
      </c>
      <c r="CV51" s="170">
        <v>0</v>
      </c>
      <c r="CW51" s="170">
        <v>0</v>
      </c>
      <c r="CX51" s="170">
        <v>0</v>
      </c>
      <c r="CY51" s="170">
        <v>0</v>
      </c>
      <c r="CZ51" s="170">
        <v>0</v>
      </c>
      <c r="DA51" s="170">
        <v>0</v>
      </c>
      <c r="DB51" s="170">
        <v>0</v>
      </c>
      <c r="DC51" s="170">
        <v>0</v>
      </c>
      <c r="DD51" s="170">
        <v>0</v>
      </c>
      <c r="DE51" s="170">
        <v>0</v>
      </c>
      <c r="DF51" s="170">
        <v>0</v>
      </c>
      <c r="DG51" s="170">
        <v>0</v>
      </c>
      <c r="DH51" s="170">
        <v>0</v>
      </c>
      <c r="DI51" s="170">
        <v>0</v>
      </c>
      <c r="DJ51" s="170">
        <v>0</v>
      </c>
      <c r="DK51" s="170">
        <v>0</v>
      </c>
      <c r="DL51" s="170">
        <v>6140</v>
      </c>
      <c r="DM51" s="170">
        <v>0</v>
      </c>
      <c r="DN51" s="170">
        <v>0</v>
      </c>
      <c r="DO51" s="170">
        <v>0</v>
      </c>
      <c r="DP51" s="170">
        <v>0</v>
      </c>
      <c r="DQ51" s="170">
        <v>0</v>
      </c>
      <c r="DR51" s="170">
        <v>0</v>
      </c>
      <c r="DS51" s="170">
        <v>0</v>
      </c>
      <c r="DT51" s="170">
        <v>0</v>
      </c>
      <c r="DU51" s="170">
        <v>0</v>
      </c>
      <c r="DV51" s="170">
        <v>0</v>
      </c>
      <c r="DW51" s="170">
        <v>14279</v>
      </c>
      <c r="DX51" s="170">
        <v>0</v>
      </c>
      <c r="DY51" s="170">
        <v>0</v>
      </c>
      <c r="DZ51" s="170">
        <v>67399</v>
      </c>
      <c r="EA51" s="170">
        <v>283267</v>
      </c>
      <c r="EB51" s="170">
        <v>0</v>
      </c>
      <c r="EC51" s="170">
        <v>0</v>
      </c>
      <c r="ED51" s="170">
        <v>0</v>
      </c>
      <c r="EE51" s="170">
        <v>1009768</v>
      </c>
      <c r="EF51" s="170">
        <v>0</v>
      </c>
      <c r="EG51" s="170">
        <v>0</v>
      </c>
      <c r="EH51" s="170">
        <v>0</v>
      </c>
      <c r="EI51" s="170">
        <v>0</v>
      </c>
      <c r="EJ51" s="170">
        <v>81583</v>
      </c>
      <c r="EK51" s="170">
        <v>0</v>
      </c>
      <c r="EL51" s="170">
        <v>29558</v>
      </c>
      <c r="EM51" s="170">
        <v>0</v>
      </c>
      <c r="EN51" s="170">
        <v>0</v>
      </c>
      <c r="EO51" s="170">
        <v>0</v>
      </c>
      <c r="EP51" s="170">
        <v>0</v>
      </c>
      <c r="EQ51" s="170">
        <v>0</v>
      </c>
      <c r="ER51" s="170">
        <v>0</v>
      </c>
      <c r="ES51" s="170">
        <v>0</v>
      </c>
      <c r="ET51" s="170">
        <v>0</v>
      </c>
      <c r="EU51" s="170">
        <v>0</v>
      </c>
      <c r="EV51" s="170">
        <v>0</v>
      </c>
      <c r="EW51" s="170">
        <v>56778</v>
      </c>
      <c r="EX51" s="170">
        <v>0</v>
      </c>
      <c r="EY51" s="170">
        <v>0</v>
      </c>
      <c r="EZ51" s="170">
        <v>0</v>
      </c>
      <c r="FA51" s="170">
        <v>0</v>
      </c>
      <c r="FB51" s="170">
        <v>0</v>
      </c>
      <c r="FC51" s="170">
        <v>0</v>
      </c>
      <c r="FD51" s="170">
        <v>0</v>
      </c>
      <c r="FE51" s="170">
        <v>0</v>
      </c>
      <c r="FF51" s="170">
        <v>0</v>
      </c>
      <c r="FG51" s="170">
        <v>0</v>
      </c>
      <c r="FH51" s="170">
        <v>0</v>
      </c>
      <c r="FI51" s="170">
        <v>0</v>
      </c>
      <c r="FJ51" s="170">
        <v>0</v>
      </c>
      <c r="FK51" s="170">
        <v>0</v>
      </c>
      <c r="FL51" s="170">
        <v>0</v>
      </c>
      <c r="FM51" s="170">
        <v>0</v>
      </c>
      <c r="FN51" s="170">
        <v>0</v>
      </c>
      <c r="FO51" s="170">
        <v>0</v>
      </c>
      <c r="FP51" s="170">
        <v>0</v>
      </c>
      <c r="FQ51" s="170">
        <v>0</v>
      </c>
      <c r="FR51" s="170">
        <v>0</v>
      </c>
      <c r="FS51" s="170">
        <v>0</v>
      </c>
      <c r="FT51" s="170">
        <v>0</v>
      </c>
      <c r="FU51" s="170">
        <v>0</v>
      </c>
      <c r="FV51" s="170">
        <v>0</v>
      </c>
      <c r="FW51" s="170">
        <v>0</v>
      </c>
      <c r="FX51" s="170">
        <v>13708</v>
      </c>
      <c r="FY51" s="170">
        <v>4998</v>
      </c>
      <c r="FZ51" s="170">
        <v>0</v>
      </c>
      <c r="GA51" s="170">
        <v>0</v>
      </c>
      <c r="GB51" s="170">
        <v>0</v>
      </c>
      <c r="GC51" s="170">
        <v>0</v>
      </c>
      <c r="GD51" s="170">
        <v>0</v>
      </c>
      <c r="GE51" s="170">
        <v>0</v>
      </c>
      <c r="GF51" s="170">
        <v>0</v>
      </c>
      <c r="GG51" s="170">
        <v>0</v>
      </c>
      <c r="GH51" s="170">
        <v>0</v>
      </c>
      <c r="GI51" s="170">
        <v>0</v>
      </c>
      <c r="GJ51" s="170">
        <v>13681</v>
      </c>
      <c r="GK51" s="170">
        <v>0</v>
      </c>
      <c r="GL51" s="170">
        <v>0</v>
      </c>
      <c r="GM51" s="170">
        <v>36174</v>
      </c>
      <c r="GN51" s="170">
        <v>0</v>
      </c>
      <c r="GO51" s="170">
        <v>0</v>
      </c>
      <c r="GP51" s="170">
        <v>0</v>
      </c>
      <c r="GQ51" s="170">
        <v>0</v>
      </c>
      <c r="GR51" s="170">
        <v>0</v>
      </c>
      <c r="GS51" s="170">
        <v>0</v>
      </c>
      <c r="GT51" s="170">
        <v>0</v>
      </c>
      <c r="GU51" s="170">
        <v>0</v>
      </c>
      <c r="GV51" s="170">
        <v>0</v>
      </c>
      <c r="GW51" s="170">
        <v>0</v>
      </c>
      <c r="GX51" s="170">
        <v>0</v>
      </c>
      <c r="GY51" s="170">
        <v>0</v>
      </c>
      <c r="GZ51" s="170">
        <v>0</v>
      </c>
      <c r="HA51" s="170">
        <v>0</v>
      </c>
      <c r="HB51" s="170">
        <v>0</v>
      </c>
      <c r="HC51" s="170">
        <v>0</v>
      </c>
      <c r="HD51" s="170">
        <v>0</v>
      </c>
      <c r="HE51" s="170">
        <v>0</v>
      </c>
      <c r="HF51" s="170">
        <v>0</v>
      </c>
      <c r="HG51" s="170">
        <v>0</v>
      </c>
      <c r="HH51" s="170">
        <v>0</v>
      </c>
      <c r="HI51" s="170">
        <v>0</v>
      </c>
      <c r="HJ51" s="170">
        <v>75367</v>
      </c>
      <c r="HK51" s="170">
        <v>0</v>
      </c>
      <c r="HL51" s="170">
        <v>0</v>
      </c>
      <c r="HM51" s="170">
        <v>51787</v>
      </c>
      <c r="HN51" s="170">
        <v>92601</v>
      </c>
      <c r="HO51" s="170">
        <v>0</v>
      </c>
      <c r="HP51" s="170">
        <v>0</v>
      </c>
      <c r="HQ51" s="170">
        <v>0</v>
      </c>
      <c r="HR51" s="170">
        <v>0</v>
      </c>
      <c r="HS51" s="170">
        <v>108800</v>
      </c>
      <c r="HT51" s="170">
        <v>0</v>
      </c>
      <c r="HU51" s="170">
        <v>95101</v>
      </c>
      <c r="HV51" s="170">
        <v>0</v>
      </c>
      <c r="HW51" s="170">
        <v>28368</v>
      </c>
      <c r="HX51" s="170">
        <v>0</v>
      </c>
      <c r="HY51" s="170">
        <v>0</v>
      </c>
      <c r="HZ51" s="170">
        <v>0</v>
      </c>
      <c r="IA51" s="170">
        <v>0</v>
      </c>
      <c r="IB51" s="170">
        <v>0</v>
      </c>
      <c r="IC51" s="170">
        <v>0</v>
      </c>
      <c r="ID51" s="170">
        <v>0</v>
      </c>
      <c r="IE51" s="170">
        <v>0</v>
      </c>
      <c r="IF51" s="170">
        <v>0</v>
      </c>
      <c r="IG51" s="170">
        <v>0</v>
      </c>
      <c r="IH51" s="170">
        <v>0</v>
      </c>
      <c r="II51" s="170">
        <v>0</v>
      </c>
      <c r="IJ51" s="170">
        <v>0</v>
      </c>
      <c r="IK51" s="170">
        <v>0</v>
      </c>
      <c r="IL51" s="170">
        <v>0</v>
      </c>
      <c r="IM51" s="170">
        <v>0</v>
      </c>
      <c r="IN51" s="170">
        <v>0</v>
      </c>
      <c r="IO51" s="170">
        <v>0</v>
      </c>
      <c r="IP51" s="170">
        <v>0</v>
      </c>
      <c r="IQ51" s="170">
        <v>0</v>
      </c>
      <c r="IR51" s="170">
        <v>0</v>
      </c>
      <c r="IS51" s="170">
        <v>0</v>
      </c>
      <c r="IT51" s="170">
        <v>0</v>
      </c>
      <c r="IU51" s="170">
        <v>0</v>
      </c>
      <c r="IV51" s="170">
        <v>0</v>
      </c>
      <c r="IW51" s="170">
        <v>13708</v>
      </c>
      <c r="IX51" s="170">
        <v>71206</v>
      </c>
      <c r="IY51" s="170">
        <v>0</v>
      </c>
      <c r="IZ51" s="170">
        <v>0</v>
      </c>
      <c r="JA51" s="170">
        <v>0</v>
      </c>
      <c r="JB51" s="170">
        <v>0</v>
      </c>
      <c r="JC51" s="170">
        <v>0</v>
      </c>
      <c r="JD51" s="170">
        <v>0</v>
      </c>
      <c r="JE51" s="170">
        <v>0</v>
      </c>
      <c r="JF51" s="170">
        <v>0</v>
      </c>
      <c r="JG51" s="170">
        <v>0</v>
      </c>
      <c r="JH51" s="170">
        <v>0</v>
      </c>
      <c r="JI51" s="170">
        <v>0</v>
      </c>
      <c r="JJ51" s="170">
        <v>48883</v>
      </c>
      <c r="JK51" s="170">
        <v>13899</v>
      </c>
      <c r="JL51" s="170">
        <v>0</v>
      </c>
      <c r="JM51" s="170">
        <v>73110</v>
      </c>
      <c r="JN51" s="170">
        <v>0</v>
      </c>
      <c r="JO51" s="170">
        <v>0</v>
      </c>
      <c r="JP51" s="170">
        <v>0</v>
      </c>
      <c r="JQ51" s="170">
        <v>0</v>
      </c>
      <c r="JR51" s="170">
        <v>0</v>
      </c>
      <c r="JS51" s="170">
        <v>0</v>
      </c>
      <c r="JT51" s="170">
        <v>0</v>
      </c>
      <c r="JU51" s="170">
        <v>0</v>
      </c>
      <c r="JV51" s="170">
        <v>154217</v>
      </c>
      <c r="JW51" s="170">
        <v>189535</v>
      </c>
      <c r="JX51" s="170">
        <v>21609</v>
      </c>
      <c r="JY51" s="170">
        <v>87390</v>
      </c>
      <c r="JZ51" s="170">
        <v>21895</v>
      </c>
      <c r="KA51" s="170">
        <v>41410</v>
      </c>
      <c r="KB51" s="170">
        <v>0</v>
      </c>
      <c r="KC51" s="170">
        <v>0</v>
      </c>
      <c r="KD51" s="170">
        <v>39982</v>
      </c>
      <c r="KE51" s="170">
        <v>0</v>
      </c>
      <c r="KF51" s="170">
        <v>0</v>
      </c>
      <c r="KG51" s="170">
        <v>0</v>
      </c>
      <c r="KH51" s="170">
        <v>0</v>
      </c>
      <c r="KI51" s="170">
        <v>0</v>
      </c>
      <c r="KJ51" s="170">
        <v>6499288</v>
      </c>
      <c r="KK51" s="170">
        <v>3587385</v>
      </c>
      <c r="KL51" s="170">
        <v>517705</v>
      </c>
      <c r="KM51" s="170">
        <v>1045199</v>
      </c>
      <c r="KN51" s="170">
        <v>40909</v>
      </c>
      <c r="KO51" s="170">
        <v>292920</v>
      </c>
      <c r="KP51" s="170">
        <v>621837</v>
      </c>
      <c r="KQ51" s="170">
        <v>0</v>
      </c>
      <c r="KR51" s="170">
        <v>81324</v>
      </c>
      <c r="KS51" s="170">
        <v>0</v>
      </c>
      <c r="KT51" s="170">
        <v>238379</v>
      </c>
      <c r="KU51" s="170">
        <v>46977</v>
      </c>
      <c r="KV51" s="170">
        <v>26653</v>
      </c>
      <c r="KW51" s="170">
        <v>0</v>
      </c>
      <c r="KX51" s="170">
        <v>4185744</v>
      </c>
      <c r="KY51" s="170">
        <v>2990672</v>
      </c>
      <c r="KZ51" s="170">
        <v>628591</v>
      </c>
      <c r="LA51" s="170">
        <v>163341</v>
      </c>
      <c r="LB51" s="170">
        <v>215302</v>
      </c>
      <c r="LC51" s="170">
        <v>87190</v>
      </c>
      <c r="LD51" s="170">
        <v>0</v>
      </c>
      <c r="LE51" s="170">
        <v>0</v>
      </c>
      <c r="LF51" s="170">
        <v>48623</v>
      </c>
      <c r="LG51" s="170">
        <v>35854</v>
      </c>
      <c r="LH51" s="170">
        <v>16170</v>
      </c>
      <c r="LI51" s="170">
        <v>0</v>
      </c>
      <c r="LJ51" s="170">
        <v>2754987</v>
      </c>
      <c r="LK51" s="170">
        <v>5579</v>
      </c>
      <c r="LL51" s="170">
        <v>266003</v>
      </c>
      <c r="LM51" s="170">
        <v>224608</v>
      </c>
      <c r="LN51" s="170">
        <v>5244</v>
      </c>
      <c r="LO51" s="170">
        <v>2253553</v>
      </c>
    </row>
    <row r="52" spans="1:327" ht="15" x14ac:dyDescent="0.25">
      <c r="A52" s="127" t="s">
        <v>108</v>
      </c>
      <c r="B52" s="170">
        <v>23388380</v>
      </c>
      <c r="C52" s="170">
        <v>8515362</v>
      </c>
      <c r="D52" s="170">
        <v>3307581</v>
      </c>
      <c r="E52" s="170">
        <v>263755</v>
      </c>
      <c r="F52" s="170">
        <v>1159733</v>
      </c>
      <c r="G52" s="170">
        <v>574372</v>
      </c>
      <c r="H52" s="170">
        <v>1277521</v>
      </c>
      <c r="I52" s="170">
        <v>32200</v>
      </c>
      <c r="J52" s="170">
        <v>5207782</v>
      </c>
      <c r="K52" s="170">
        <v>45630</v>
      </c>
      <c r="L52" s="170">
        <v>414889</v>
      </c>
      <c r="M52" s="170">
        <v>1522145</v>
      </c>
      <c r="N52" s="170">
        <v>3191918</v>
      </c>
      <c r="O52" s="170">
        <v>33200</v>
      </c>
      <c r="P52" s="170">
        <v>1931420</v>
      </c>
      <c r="Q52" s="170">
        <v>26468</v>
      </c>
      <c r="R52" s="170">
        <v>544943</v>
      </c>
      <c r="S52" s="170">
        <v>767828</v>
      </c>
      <c r="T52" s="170">
        <v>592181</v>
      </c>
      <c r="U52" s="170">
        <v>0</v>
      </c>
      <c r="V52" s="170">
        <v>2350651</v>
      </c>
      <c r="W52" s="170">
        <v>129830</v>
      </c>
      <c r="X52" s="170">
        <v>2665</v>
      </c>
      <c r="Y52" s="170">
        <v>104147</v>
      </c>
      <c r="Z52" s="170">
        <v>0</v>
      </c>
      <c r="AA52" s="170">
        <v>0</v>
      </c>
      <c r="AB52" s="170">
        <v>0</v>
      </c>
      <c r="AC52" s="170">
        <v>0</v>
      </c>
      <c r="AD52" s="170">
        <v>0</v>
      </c>
      <c r="AE52" s="170">
        <v>0</v>
      </c>
      <c r="AF52" s="170">
        <v>0</v>
      </c>
      <c r="AG52" s="170">
        <v>0</v>
      </c>
      <c r="AH52" s="170">
        <v>0</v>
      </c>
      <c r="AI52" s="170">
        <v>0</v>
      </c>
      <c r="AJ52" s="170">
        <v>76532</v>
      </c>
      <c r="AK52" s="170">
        <v>0</v>
      </c>
      <c r="AL52" s="170">
        <v>113041</v>
      </c>
      <c r="AM52" s="170">
        <v>0</v>
      </c>
      <c r="AN52" s="170">
        <v>0</v>
      </c>
      <c r="AO52" s="170">
        <v>0</v>
      </c>
      <c r="AP52" s="170">
        <v>0</v>
      </c>
      <c r="AQ52" s="170">
        <v>0</v>
      </c>
      <c r="AR52" s="170">
        <v>0</v>
      </c>
      <c r="AS52" s="170">
        <v>0</v>
      </c>
      <c r="AT52" s="170">
        <v>0</v>
      </c>
      <c r="AU52" s="170">
        <v>0</v>
      </c>
      <c r="AV52" s="170">
        <v>0</v>
      </c>
      <c r="AW52" s="170">
        <v>24026</v>
      </c>
      <c r="AX52" s="170">
        <v>0</v>
      </c>
      <c r="AY52" s="170">
        <v>0</v>
      </c>
      <c r="AZ52" s="170">
        <v>0</v>
      </c>
      <c r="BA52" s="170">
        <v>0</v>
      </c>
      <c r="BB52" s="170">
        <v>0</v>
      </c>
      <c r="BC52" s="170">
        <v>0</v>
      </c>
      <c r="BD52" s="170">
        <v>0</v>
      </c>
      <c r="BE52" s="170">
        <v>0</v>
      </c>
      <c r="BF52" s="170">
        <v>0</v>
      </c>
      <c r="BG52" s="170">
        <v>427041</v>
      </c>
      <c r="BH52" s="170">
        <v>0</v>
      </c>
      <c r="BI52" s="170">
        <v>0</v>
      </c>
      <c r="BJ52" s="170">
        <v>0</v>
      </c>
      <c r="BK52" s="170">
        <v>0</v>
      </c>
      <c r="BL52" s="170">
        <v>0</v>
      </c>
      <c r="BM52" s="170">
        <v>0</v>
      </c>
      <c r="BN52" s="170">
        <v>0</v>
      </c>
      <c r="BO52" s="170">
        <v>0</v>
      </c>
      <c r="BP52" s="170">
        <v>0</v>
      </c>
      <c r="BQ52" s="170">
        <v>0</v>
      </c>
      <c r="BR52" s="170">
        <v>0</v>
      </c>
      <c r="BS52" s="170">
        <v>0</v>
      </c>
      <c r="BT52" s="170">
        <v>0</v>
      </c>
      <c r="BU52" s="170">
        <v>0</v>
      </c>
      <c r="BV52" s="170">
        <v>0</v>
      </c>
      <c r="BW52" s="170">
        <v>32778</v>
      </c>
      <c r="BX52" s="170">
        <v>0</v>
      </c>
      <c r="BY52" s="170">
        <v>0</v>
      </c>
      <c r="BZ52" s="170">
        <v>0</v>
      </c>
      <c r="CA52" s="170">
        <v>0</v>
      </c>
      <c r="CB52" s="170">
        <v>0</v>
      </c>
      <c r="CC52" s="170">
        <v>0</v>
      </c>
      <c r="CD52" s="170">
        <v>0</v>
      </c>
      <c r="CE52" s="170">
        <v>0</v>
      </c>
      <c r="CF52" s="170">
        <v>0</v>
      </c>
      <c r="CG52" s="170">
        <v>0</v>
      </c>
      <c r="CH52" s="170">
        <v>0</v>
      </c>
      <c r="CI52" s="170">
        <v>0</v>
      </c>
      <c r="CJ52" s="170">
        <v>0</v>
      </c>
      <c r="CK52" s="170">
        <v>0</v>
      </c>
      <c r="CL52" s="170">
        <v>0</v>
      </c>
      <c r="CM52" s="170">
        <v>0</v>
      </c>
      <c r="CN52" s="170">
        <v>0</v>
      </c>
      <c r="CO52" s="170">
        <v>0</v>
      </c>
      <c r="CP52" s="170">
        <v>0</v>
      </c>
      <c r="CQ52" s="170">
        <v>0</v>
      </c>
      <c r="CR52" s="170">
        <v>0</v>
      </c>
      <c r="CS52" s="170">
        <v>0</v>
      </c>
      <c r="CT52" s="170">
        <v>0</v>
      </c>
      <c r="CU52" s="170">
        <v>0</v>
      </c>
      <c r="CV52" s="170">
        <v>0</v>
      </c>
      <c r="CW52" s="170">
        <v>2759</v>
      </c>
      <c r="CX52" s="170">
        <v>0</v>
      </c>
      <c r="CY52" s="170">
        <v>0</v>
      </c>
      <c r="CZ52" s="170">
        <v>0</v>
      </c>
      <c r="DA52" s="170">
        <v>0</v>
      </c>
      <c r="DB52" s="170">
        <v>0</v>
      </c>
      <c r="DC52" s="170">
        <v>0</v>
      </c>
      <c r="DD52" s="170">
        <v>0</v>
      </c>
      <c r="DE52" s="170">
        <v>0</v>
      </c>
      <c r="DF52" s="170">
        <v>0</v>
      </c>
      <c r="DG52" s="170">
        <v>0</v>
      </c>
      <c r="DH52" s="170">
        <v>0</v>
      </c>
      <c r="DI52" s="170">
        <v>0</v>
      </c>
      <c r="DJ52" s="170">
        <v>0</v>
      </c>
      <c r="DK52" s="170">
        <v>0</v>
      </c>
      <c r="DL52" s="170">
        <v>0</v>
      </c>
      <c r="DM52" s="170">
        <v>0</v>
      </c>
      <c r="DN52" s="170">
        <v>0</v>
      </c>
      <c r="DO52" s="170">
        <v>0</v>
      </c>
      <c r="DP52" s="170">
        <v>0</v>
      </c>
      <c r="DQ52" s="170">
        <v>0</v>
      </c>
      <c r="DR52" s="170">
        <v>0</v>
      </c>
      <c r="DS52" s="170">
        <v>0</v>
      </c>
      <c r="DT52" s="170">
        <v>0</v>
      </c>
      <c r="DU52" s="170">
        <v>0</v>
      </c>
      <c r="DV52" s="170">
        <v>0</v>
      </c>
      <c r="DW52" s="170">
        <v>9237</v>
      </c>
      <c r="DX52" s="170">
        <v>0</v>
      </c>
      <c r="DY52" s="170">
        <v>7996</v>
      </c>
      <c r="DZ52" s="170">
        <v>0</v>
      </c>
      <c r="EA52" s="170">
        <v>0</v>
      </c>
      <c r="EB52" s="170">
        <v>0</v>
      </c>
      <c r="EC52" s="170">
        <v>0</v>
      </c>
      <c r="ED52" s="170">
        <v>0</v>
      </c>
      <c r="EE52" s="170">
        <v>0</v>
      </c>
      <c r="EF52" s="170">
        <v>0</v>
      </c>
      <c r="EG52" s="170">
        <v>0</v>
      </c>
      <c r="EH52" s="170">
        <v>0</v>
      </c>
      <c r="EI52" s="170">
        <v>0</v>
      </c>
      <c r="EJ52" s="170">
        <v>27948</v>
      </c>
      <c r="EK52" s="170">
        <v>0</v>
      </c>
      <c r="EL52" s="170">
        <v>0</v>
      </c>
      <c r="EM52" s="170">
        <v>0</v>
      </c>
      <c r="EN52" s="170">
        <v>0</v>
      </c>
      <c r="EO52" s="170">
        <v>0</v>
      </c>
      <c r="EP52" s="170">
        <v>0</v>
      </c>
      <c r="EQ52" s="170">
        <v>0</v>
      </c>
      <c r="ER52" s="170">
        <v>0</v>
      </c>
      <c r="ES52" s="170">
        <v>0</v>
      </c>
      <c r="ET52" s="170">
        <v>0</v>
      </c>
      <c r="EU52" s="170">
        <v>0</v>
      </c>
      <c r="EV52" s="170">
        <v>0</v>
      </c>
      <c r="EW52" s="170">
        <v>15707</v>
      </c>
      <c r="EX52" s="170">
        <v>0</v>
      </c>
      <c r="EY52" s="170">
        <v>0</v>
      </c>
      <c r="EZ52" s="170">
        <v>0</v>
      </c>
      <c r="FA52" s="170">
        <v>0</v>
      </c>
      <c r="FB52" s="170">
        <v>0</v>
      </c>
      <c r="FC52" s="170">
        <v>0</v>
      </c>
      <c r="FD52" s="170">
        <v>0</v>
      </c>
      <c r="FE52" s="170">
        <v>0</v>
      </c>
      <c r="FF52" s="170">
        <v>0</v>
      </c>
      <c r="FG52" s="170">
        <v>0</v>
      </c>
      <c r="FH52" s="170">
        <v>0</v>
      </c>
      <c r="FI52" s="170">
        <v>0</v>
      </c>
      <c r="FJ52" s="170">
        <v>16369</v>
      </c>
      <c r="FK52" s="170">
        <v>0</v>
      </c>
      <c r="FL52" s="170">
        <v>0</v>
      </c>
      <c r="FM52" s="170">
        <v>0</v>
      </c>
      <c r="FN52" s="170">
        <v>0</v>
      </c>
      <c r="FO52" s="170">
        <v>0</v>
      </c>
      <c r="FP52" s="170">
        <v>0</v>
      </c>
      <c r="FQ52" s="170">
        <v>0</v>
      </c>
      <c r="FR52" s="170">
        <v>0</v>
      </c>
      <c r="FS52" s="170">
        <v>0</v>
      </c>
      <c r="FT52" s="170">
        <v>0</v>
      </c>
      <c r="FU52" s="170">
        <v>0</v>
      </c>
      <c r="FV52" s="170">
        <v>0</v>
      </c>
      <c r="FW52" s="170">
        <v>7663</v>
      </c>
      <c r="FX52" s="170">
        <v>9044</v>
      </c>
      <c r="FY52" s="170">
        <v>0</v>
      </c>
      <c r="FZ52" s="170">
        <v>0</v>
      </c>
      <c r="GA52" s="170">
        <v>0</v>
      </c>
      <c r="GB52" s="170">
        <v>0</v>
      </c>
      <c r="GC52" s="170">
        <v>0</v>
      </c>
      <c r="GD52" s="170">
        <v>0</v>
      </c>
      <c r="GE52" s="170">
        <v>0</v>
      </c>
      <c r="GF52" s="170">
        <v>0</v>
      </c>
      <c r="GG52" s="170">
        <v>0</v>
      </c>
      <c r="GH52" s="170">
        <v>0</v>
      </c>
      <c r="GI52" s="170">
        <v>0</v>
      </c>
      <c r="GJ52" s="170">
        <v>3998</v>
      </c>
      <c r="GK52" s="170">
        <v>0</v>
      </c>
      <c r="GL52" s="170">
        <v>0</v>
      </c>
      <c r="GM52" s="170">
        <v>0</v>
      </c>
      <c r="GN52" s="170">
        <v>0</v>
      </c>
      <c r="GO52" s="170">
        <v>0</v>
      </c>
      <c r="GP52" s="170">
        <v>0</v>
      </c>
      <c r="GQ52" s="170">
        <v>0</v>
      </c>
      <c r="GR52" s="170">
        <v>0</v>
      </c>
      <c r="GS52" s="170">
        <v>0</v>
      </c>
      <c r="GT52" s="170">
        <v>0</v>
      </c>
      <c r="GU52" s="170">
        <v>0</v>
      </c>
      <c r="GV52" s="170">
        <v>0</v>
      </c>
      <c r="GW52" s="170">
        <v>20991</v>
      </c>
      <c r="GX52" s="170">
        <v>0</v>
      </c>
      <c r="GY52" s="170">
        <v>0</v>
      </c>
      <c r="GZ52" s="170">
        <v>0</v>
      </c>
      <c r="HA52" s="170">
        <v>0</v>
      </c>
      <c r="HB52" s="170">
        <v>0</v>
      </c>
      <c r="HC52" s="170">
        <v>0</v>
      </c>
      <c r="HD52" s="170">
        <v>0</v>
      </c>
      <c r="HE52" s="170">
        <v>0</v>
      </c>
      <c r="HF52" s="170">
        <v>0</v>
      </c>
      <c r="HG52" s="170">
        <v>0</v>
      </c>
      <c r="HH52" s="170">
        <v>0</v>
      </c>
      <c r="HI52" s="170">
        <v>0</v>
      </c>
      <c r="HJ52" s="170">
        <v>79234</v>
      </c>
      <c r="HK52" s="170">
        <v>0</v>
      </c>
      <c r="HL52" s="170">
        <v>5676</v>
      </c>
      <c r="HM52" s="170">
        <v>33646</v>
      </c>
      <c r="HN52" s="170">
        <v>0</v>
      </c>
      <c r="HO52" s="170">
        <v>0</v>
      </c>
      <c r="HP52" s="170">
        <v>0</v>
      </c>
      <c r="HQ52" s="170">
        <v>0</v>
      </c>
      <c r="HR52" s="170">
        <v>0</v>
      </c>
      <c r="HS52" s="170">
        <v>0</v>
      </c>
      <c r="HT52" s="170">
        <v>0</v>
      </c>
      <c r="HU52" s="170">
        <v>0</v>
      </c>
      <c r="HV52" s="170">
        <v>0</v>
      </c>
      <c r="HW52" s="170">
        <v>75952</v>
      </c>
      <c r="HX52" s="170">
        <v>0</v>
      </c>
      <c r="HY52" s="170">
        <v>0</v>
      </c>
      <c r="HZ52" s="170">
        <v>0</v>
      </c>
      <c r="IA52" s="170">
        <v>0</v>
      </c>
      <c r="IB52" s="170">
        <v>0</v>
      </c>
      <c r="IC52" s="170">
        <v>0</v>
      </c>
      <c r="ID52" s="170">
        <v>0</v>
      </c>
      <c r="IE52" s="170">
        <v>0</v>
      </c>
      <c r="IF52" s="170">
        <v>0</v>
      </c>
      <c r="IG52" s="170">
        <v>0</v>
      </c>
      <c r="IH52" s="170">
        <v>0</v>
      </c>
      <c r="II52" s="170">
        <v>114235</v>
      </c>
      <c r="IJ52" s="170">
        <v>0</v>
      </c>
      <c r="IK52" s="170">
        <v>0</v>
      </c>
      <c r="IL52" s="170">
        <v>0</v>
      </c>
      <c r="IM52" s="170">
        <v>0</v>
      </c>
      <c r="IN52" s="170">
        <v>0</v>
      </c>
      <c r="IO52" s="170">
        <v>0</v>
      </c>
      <c r="IP52" s="170">
        <v>0</v>
      </c>
      <c r="IQ52" s="170">
        <v>0</v>
      </c>
      <c r="IR52" s="170">
        <v>0</v>
      </c>
      <c r="IS52" s="170">
        <v>0</v>
      </c>
      <c r="IT52" s="170">
        <v>0</v>
      </c>
      <c r="IU52" s="170">
        <v>0</v>
      </c>
      <c r="IV52" s="170">
        <v>0</v>
      </c>
      <c r="IW52" s="170">
        <v>14184</v>
      </c>
      <c r="IX52" s="170">
        <v>0</v>
      </c>
      <c r="IY52" s="170">
        <v>0</v>
      </c>
      <c r="IZ52" s="170">
        <v>9349</v>
      </c>
      <c r="JA52" s="170">
        <v>0</v>
      </c>
      <c r="JB52" s="170">
        <v>0</v>
      </c>
      <c r="JC52" s="170">
        <v>0</v>
      </c>
      <c r="JD52" s="170">
        <v>0</v>
      </c>
      <c r="JE52" s="170">
        <v>0</v>
      </c>
      <c r="JF52" s="170">
        <v>0</v>
      </c>
      <c r="JG52" s="170">
        <v>0</v>
      </c>
      <c r="JH52" s="170">
        <v>0</v>
      </c>
      <c r="JI52" s="170">
        <v>0</v>
      </c>
      <c r="JJ52" s="170">
        <v>8395</v>
      </c>
      <c r="JK52" s="170">
        <v>18087</v>
      </c>
      <c r="JL52" s="170">
        <v>0</v>
      </c>
      <c r="JM52" s="170">
        <v>0</v>
      </c>
      <c r="JN52" s="170">
        <v>0</v>
      </c>
      <c r="JO52" s="170">
        <v>0</v>
      </c>
      <c r="JP52" s="170">
        <v>0</v>
      </c>
      <c r="JQ52" s="170">
        <v>0</v>
      </c>
      <c r="JR52" s="170">
        <v>0</v>
      </c>
      <c r="JS52" s="170">
        <v>0</v>
      </c>
      <c r="JT52" s="170">
        <v>0</v>
      </c>
      <c r="JU52" s="170">
        <v>0</v>
      </c>
      <c r="JV52" s="170">
        <v>0</v>
      </c>
      <c r="JW52" s="170">
        <v>81823</v>
      </c>
      <c r="JX52" s="170">
        <v>22371</v>
      </c>
      <c r="JY52" s="170">
        <v>132252</v>
      </c>
      <c r="JZ52" s="170">
        <v>0</v>
      </c>
      <c r="KA52" s="170">
        <v>29511</v>
      </c>
      <c r="KB52" s="170">
        <v>154182</v>
      </c>
      <c r="KC52" s="170">
        <v>44980</v>
      </c>
      <c r="KD52" s="170">
        <v>0</v>
      </c>
      <c r="KE52" s="170">
        <v>0</v>
      </c>
      <c r="KF52" s="170">
        <v>255108</v>
      </c>
      <c r="KG52" s="170">
        <v>0</v>
      </c>
      <c r="KH52" s="170">
        <v>0</v>
      </c>
      <c r="KI52" s="170">
        <v>239893</v>
      </c>
      <c r="KJ52" s="170">
        <v>4372185</v>
      </c>
      <c r="KK52" s="170">
        <v>1409850</v>
      </c>
      <c r="KL52" s="170">
        <v>180720</v>
      </c>
      <c r="KM52" s="170">
        <v>1252847</v>
      </c>
      <c r="KN52" s="170">
        <v>328156</v>
      </c>
      <c r="KO52" s="170">
        <v>238195</v>
      </c>
      <c r="KP52" s="170">
        <v>202264</v>
      </c>
      <c r="KQ52" s="170">
        <v>0</v>
      </c>
      <c r="KR52" s="170">
        <v>73951</v>
      </c>
      <c r="KS52" s="170">
        <v>0</v>
      </c>
      <c r="KT52" s="170">
        <v>337505</v>
      </c>
      <c r="KU52" s="170">
        <v>225716</v>
      </c>
      <c r="KV52" s="170">
        <v>122981</v>
      </c>
      <c r="KW52" s="170">
        <v>0</v>
      </c>
      <c r="KX52" s="170">
        <v>2747452</v>
      </c>
      <c r="KY52" s="170">
        <v>1528520</v>
      </c>
      <c r="KZ52" s="170">
        <v>324629</v>
      </c>
      <c r="LA52" s="170">
        <v>102372</v>
      </c>
      <c r="LB52" s="170">
        <v>398592</v>
      </c>
      <c r="LC52" s="170">
        <v>238330</v>
      </c>
      <c r="LD52" s="170">
        <v>49487</v>
      </c>
      <c r="LE52" s="170">
        <v>82400</v>
      </c>
      <c r="LF52" s="170">
        <v>0</v>
      </c>
      <c r="LG52" s="170">
        <v>16496</v>
      </c>
      <c r="LH52" s="170">
        <v>6626</v>
      </c>
      <c r="LI52" s="170">
        <v>0</v>
      </c>
      <c r="LJ52" s="170">
        <v>3019205</v>
      </c>
      <c r="LK52" s="170">
        <v>22539</v>
      </c>
      <c r="LL52" s="170">
        <v>53446</v>
      </c>
      <c r="LM52" s="170">
        <v>205416</v>
      </c>
      <c r="LN52" s="170">
        <v>0</v>
      </c>
      <c r="LO52" s="170">
        <v>2737804</v>
      </c>
    </row>
    <row r="53" spans="1:327" ht="15" x14ac:dyDescent="0.25">
      <c r="A53" s="127" t="s">
        <v>109</v>
      </c>
      <c r="B53" s="170">
        <v>17288690</v>
      </c>
      <c r="C53" s="170">
        <v>5732373</v>
      </c>
      <c r="D53" s="170">
        <v>3303783</v>
      </c>
      <c r="E53" s="170">
        <v>820440</v>
      </c>
      <c r="F53" s="170">
        <v>866718</v>
      </c>
      <c r="G53" s="170">
        <v>979680</v>
      </c>
      <c r="H53" s="170">
        <v>556982</v>
      </c>
      <c r="I53" s="170">
        <v>79962</v>
      </c>
      <c r="J53" s="170">
        <v>2428590</v>
      </c>
      <c r="K53" s="170">
        <v>91542</v>
      </c>
      <c r="L53" s="170">
        <v>167386</v>
      </c>
      <c r="M53" s="170">
        <v>828749</v>
      </c>
      <c r="N53" s="170">
        <v>1326491</v>
      </c>
      <c r="O53" s="170">
        <v>14422</v>
      </c>
      <c r="P53" s="170">
        <v>1587761</v>
      </c>
      <c r="Q53" s="170">
        <v>22178</v>
      </c>
      <c r="R53" s="170">
        <v>490798</v>
      </c>
      <c r="S53" s="170">
        <v>966605</v>
      </c>
      <c r="T53" s="170">
        <v>91088</v>
      </c>
      <c r="U53" s="170">
        <v>17092</v>
      </c>
      <c r="V53" s="170">
        <v>2380428</v>
      </c>
      <c r="W53" s="170">
        <v>110958</v>
      </c>
      <c r="X53" s="170">
        <v>21255</v>
      </c>
      <c r="Y53" s="170">
        <v>0</v>
      </c>
      <c r="Z53" s="170">
        <v>0</v>
      </c>
      <c r="AA53" s="170">
        <v>0</v>
      </c>
      <c r="AB53" s="170">
        <v>18987</v>
      </c>
      <c r="AC53" s="170">
        <v>0</v>
      </c>
      <c r="AD53" s="170">
        <v>179890</v>
      </c>
      <c r="AE53" s="170">
        <v>0</v>
      </c>
      <c r="AF53" s="170">
        <v>0</v>
      </c>
      <c r="AG53" s="170">
        <v>0</v>
      </c>
      <c r="AH53" s="170">
        <v>0</v>
      </c>
      <c r="AI53" s="170">
        <v>0</v>
      </c>
      <c r="AJ53" s="170">
        <v>147826</v>
      </c>
      <c r="AK53" s="170">
        <v>0</v>
      </c>
      <c r="AL53" s="170">
        <v>0</v>
      </c>
      <c r="AM53" s="170">
        <v>0</v>
      </c>
      <c r="AN53" s="170">
        <v>0</v>
      </c>
      <c r="AO53" s="170">
        <v>0</v>
      </c>
      <c r="AP53" s="170">
        <v>0</v>
      </c>
      <c r="AQ53" s="170">
        <v>0</v>
      </c>
      <c r="AR53" s="170">
        <v>0</v>
      </c>
      <c r="AS53" s="170">
        <v>0</v>
      </c>
      <c r="AT53" s="170">
        <v>0</v>
      </c>
      <c r="AU53" s="170">
        <v>0</v>
      </c>
      <c r="AV53" s="170">
        <v>0</v>
      </c>
      <c r="AW53" s="170">
        <v>12566</v>
      </c>
      <c r="AX53" s="170">
        <v>8758</v>
      </c>
      <c r="AY53" s="170">
        <v>0</v>
      </c>
      <c r="AZ53" s="170">
        <v>27188</v>
      </c>
      <c r="BA53" s="170">
        <v>0</v>
      </c>
      <c r="BB53" s="170">
        <v>0</v>
      </c>
      <c r="BC53" s="170">
        <v>0</v>
      </c>
      <c r="BD53" s="170">
        <v>0</v>
      </c>
      <c r="BE53" s="170">
        <v>0</v>
      </c>
      <c r="BF53" s="170">
        <v>0</v>
      </c>
      <c r="BG53" s="170">
        <v>0</v>
      </c>
      <c r="BH53" s="170">
        <v>0</v>
      </c>
      <c r="BI53" s="170">
        <v>0</v>
      </c>
      <c r="BJ53" s="170">
        <v>20991</v>
      </c>
      <c r="BK53" s="170">
        <v>0</v>
      </c>
      <c r="BL53" s="170">
        <v>0</v>
      </c>
      <c r="BM53" s="170">
        <v>0</v>
      </c>
      <c r="BN53" s="170">
        <v>0</v>
      </c>
      <c r="BO53" s="170">
        <v>0</v>
      </c>
      <c r="BP53" s="170">
        <v>0</v>
      </c>
      <c r="BQ53" s="170">
        <v>0</v>
      </c>
      <c r="BR53" s="170">
        <v>0</v>
      </c>
      <c r="BS53" s="170">
        <v>0</v>
      </c>
      <c r="BT53" s="170">
        <v>0</v>
      </c>
      <c r="BU53" s="170">
        <v>0</v>
      </c>
      <c r="BV53" s="170">
        <v>0</v>
      </c>
      <c r="BW53" s="170">
        <v>0</v>
      </c>
      <c r="BX53" s="170">
        <v>0</v>
      </c>
      <c r="BY53" s="170">
        <v>0</v>
      </c>
      <c r="BZ53" s="170">
        <v>0</v>
      </c>
      <c r="CA53" s="170">
        <v>0</v>
      </c>
      <c r="CB53" s="170">
        <v>0</v>
      </c>
      <c r="CC53" s="170">
        <v>0</v>
      </c>
      <c r="CD53" s="170">
        <v>0</v>
      </c>
      <c r="CE53" s="170">
        <v>0</v>
      </c>
      <c r="CF53" s="170">
        <v>0</v>
      </c>
      <c r="CG53" s="170">
        <v>0</v>
      </c>
      <c r="CH53" s="170">
        <v>0</v>
      </c>
      <c r="CI53" s="170">
        <v>0</v>
      </c>
      <c r="CJ53" s="170">
        <v>0</v>
      </c>
      <c r="CK53" s="170">
        <v>0</v>
      </c>
      <c r="CL53" s="170">
        <v>0</v>
      </c>
      <c r="CM53" s="170">
        <v>0</v>
      </c>
      <c r="CN53" s="170">
        <v>0</v>
      </c>
      <c r="CO53" s="170">
        <v>0</v>
      </c>
      <c r="CP53" s="170">
        <v>0</v>
      </c>
      <c r="CQ53" s="170">
        <v>0</v>
      </c>
      <c r="CR53" s="170">
        <v>0</v>
      </c>
      <c r="CS53" s="170">
        <v>0</v>
      </c>
      <c r="CT53" s="170">
        <v>0</v>
      </c>
      <c r="CU53" s="170">
        <v>0</v>
      </c>
      <c r="CV53" s="170">
        <v>0</v>
      </c>
      <c r="CW53" s="170">
        <v>0</v>
      </c>
      <c r="CX53" s="170">
        <v>0</v>
      </c>
      <c r="CY53" s="170">
        <v>0</v>
      </c>
      <c r="CZ53" s="170">
        <v>0</v>
      </c>
      <c r="DA53" s="170">
        <v>0</v>
      </c>
      <c r="DB53" s="170">
        <v>0</v>
      </c>
      <c r="DC53" s="170">
        <v>0</v>
      </c>
      <c r="DD53" s="170">
        <v>19801</v>
      </c>
      <c r="DE53" s="170">
        <v>0</v>
      </c>
      <c r="DF53" s="170">
        <v>0</v>
      </c>
      <c r="DG53" s="170">
        <v>0</v>
      </c>
      <c r="DH53" s="170">
        <v>0</v>
      </c>
      <c r="DI53" s="170">
        <v>0</v>
      </c>
      <c r="DJ53" s="170">
        <v>10948</v>
      </c>
      <c r="DK53" s="170">
        <v>0</v>
      </c>
      <c r="DL53" s="170">
        <v>0</v>
      </c>
      <c r="DM53" s="170">
        <v>0</v>
      </c>
      <c r="DN53" s="170">
        <v>0</v>
      </c>
      <c r="DO53" s="170">
        <v>0</v>
      </c>
      <c r="DP53" s="170">
        <v>0</v>
      </c>
      <c r="DQ53" s="170">
        <v>0</v>
      </c>
      <c r="DR53" s="170">
        <v>0</v>
      </c>
      <c r="DS53" s="170">
        <v>0</v>
      </c>
      <c r="DT53" s="170">
        <v>0</v>
      </c>
      <c r="DU53" s="170">
        <v>0</v>
      </c>
      <c r="DV53" s="170">
        <v>0</v>
      </c>
      <c r="DW53" s="170">
        <v>104366</v>
      </c>
      <c r="DX53" s="170">
        <v>0</v>
      </c>
      <c r="DY53" s="170">
        <v>8568</v>
      </c>
      <c r="DZ53" s="170">
        <v>0</v>
      </c>
      <c r="EA53" s="170">
        <v>0</v>
      </c>
      <c r="EB53" s="170">
        <v>86779</v>
      </c>
      <c r="EC53" s="170">
        <v>87128</v>
      </c>
      <c r="ED53" s="170">
        <v>22085</v>
      </c>
      <c r="EE53" s="170">
        <v>47645</v>
      </c>
      <c r="EF53" s="170">
        <v>0</v>
      </c>
      <c r="EG53" s="170">
        <v>0</v>
      </c>
      <c r="EH53" s="170">
        <v>0</v>
      </c>
      <c r="EI53" s="170">
        <v>0</v>
      </c>
      <c r="EJ53" s="170">
        <v>9186</v>
      </c>
      <c r="EK53" s="170">
        <v>0</v>
      </c>
      <c r="EL53" s="170">
        <v>0</v>
      </c>
      <c r="EM53" s="170">
        <v>0</v>
      </c>
      <c r="EN53" s="170">
        <v>0</v>
      </c>
      <c r="EO53" s="170">
        <v>0</v>
      </c>
      <c r="EP53" s="170">
        <v>0</v>
      </c>
      <c r="EQ53" s="170">
        <v>0</v>
      </c>
      <c r="ER53" s="170">
        <v>0</v>
      </c>
      <c r="ES53" s="170">
        <v>0</v>
      </c>
      <c r="ET53" s="170">
        <v>0</v>
      </c>
      <c r="EU53" s="170">
        <v>0</v>
      </c>
      <c r="EV53" s="170">
        <v>0</v>
      </c>
      <c r="EW53" s="170">
        <v>18420</v>
      </c>
      <c r="EX53" s="170">
        <v>8187</v>
      </c>
      <c r="EY53" s="170">
        <v>0</v>
      </c>
      <c r="EZ53" s="170">
        <v>0</v>
      </c>
      <c r="FA53" s="170">
        <v>0</v>
      </c>
      <c r="FB53" s="170">
        <v>0</v>
      </c>
      <c r="FC53" s="170">
        <v>0</v>
      </c>
      <c r="FD53" s="170">
        <v>0</v>
      </c>
      <c r="FE53" s="170">
        <v>0</v>
      </c>
      <c r="FF53" s="170">
        <v>0</v>
      </c>
      <c r="FG53" s="170">
        <v>0</v>
      </c>
      <c r="FH53" s="170">
        <v>0</v>
      </c>
      <c r="FI53" s="170">
        <v>0</v>
      </c>
      <c r="FJ53" s="170">
        <v>0</v>
      </c>
      <c r="FK53" s="170">
        <v>0</v>
      </c>
      <c r="FL53" s="170">
        <v>0</v>
      </c>
      <c r="FM53" s="170">
        <v>0</v>
      </c>
      <c r="FN53" s="170">
        <v>0</v>
      </c>
      <c r="FO53" s="170">
        <v>0</v>
      </c>
      <c r="FP53" s="170">
        <v>0</v>
      </c>
      <c r="FQ53" s="170">
        <v>0</v>
      </c>
      <c r="FR53" s="170">
        <v>0</v>
      </c>
      <c r="FS53" s="170">
        <v>0</v>
      </c>
      <c r="FT53" s="170">
        <v>0</v>
      </c>
      <c r="FU53" s="170">
        <v>0</v>
      </c>
      <c r="FV53" s="170">
        <v>0</v>
      </c>
      <c r="FW53" s="170">
        <v>20372</v>
      </c>
      <c r="FX53" s="170">
        <v>24275</v>
      </c>
      <c r="FY53" s="170">
        <v>0</v>
      </c>
      <c r="FZ53" s="170">
        <v>25703</v>
      </c>
      <c r="GA53" s="170">
        <v>0</v>
      </c>
      <c r="GB53" s="170">
        <v>34270</v>
      </c>
      <c r="GC53" s="170">
        <v>0</v>
      </c>
      <c r="GD53" s="170">
        <v>0</v>
      </c>
      <c r="GE53" s="170">
        <v>0</v>
      </c>
      <c r="GF53" s="170">
        <v>0</v>
      </c>
      <c r="GG53" s="170">
        <v>0</v>
      </c>
      <c r="GH53" s="170">
        <v>0</v>
      </c>
      <c r="GI53" s="170">
        <v>0</v>
      </c>
      <c r="GJ53" s="170">
        <v>0</v>
      </c>
      <c r="GK53" s="170">
        <v>0</v>
      </c>
      <c r="GL53" s="170">
        <v>0</v>
      </c>
      <c r="GM53" s="170">
        <v>0</v>
      </c>
      <c r="GN53" s="170">
        <v>0</v>
      </c>
      <c r="GO53" s="170">
        <v>0</v>
      </c>
      <c r="GP53" s="170">
        <v>0</v>
      </c>
      <c r="GQ53" s="170">
        <v>0</v>
      </c>
      <c r="GR53" s="170">
        <v>0</v>
      </c>
      <c r="GS53" s="170">
        <v>0</v>
      </c>
      <c r="GT53" s="170">
        <v>0</v>
      </c>
      <c r="GU53" s="170">
        <v>0</v>
      </c>
      <c r="GV53" s="170">
        <v>0</v>
      </c>
      <c r="GW53" s="170">
        <v>6093</v>
      </c>
      <c r="GX53" s="170">
        <v>0</v>
      </c>
      <c r="GY53" s="170">
        <v>0</v>
      </c>
      <c r="GZ53" s="170">
        <v>0</v>
      </c>
      <c r="HA53" s="170">
        <v>0</v>
      </c>
      <c r="HB53" s="170">
        <v>0</v>
      </c>
      <c r="HC53" s="170">
        <v>0</v>
      </c>
      <c r="HD53" s="170">
        <v>0</v>
      </c>
      <c r="HE53" s="170">
        <v>0</v>
      </c>
      <c r="HF53" s="170">
        <v>0</v>
      </c>
      <c r="HG53" s="170">
        <v>0</v>
      </c>
      <c r="HH53" s="170">
        <v>0</v>
      </c>
      <c r="HI53" s="170">
        <v>0</v>
      </c>
      <c r="HJ53" s="170">
        <v>64013</v>
      </c>
      <c r="HK53" s="170">
        <v>0</v>
      </c>
      <c r="HL53" s="170">
        <v>51234</v>
      </c>
      <c r="HM53" s="170">
        <v>0</v>
      </c>
      <c r="HN53" s="170">
        <v>16659</v>
      </c>
      <c r="HO53" s="170">
        <v>0</v>
      </c>
      <c r="HP53" s="170">
        <v>0</v>
      </c>
      <c r="HQ53" s="170">
        <v>0</v>
      </c>
      <c r="HR53" s="170">
        <v>0</v>
      </c>
      <c r="HS53" s="170">
        <v>0</v>
      </c>
      <c r="HT53" s="170">
        <v>0</v>
      </c>
      <c r="HU53" s="170">
        <v>0</v>
      </c>
      <c r="HV53" s="170">
        <v>0</v>
      </c>
      <c r="HW53" s="170">
        <v>11090</v>
      </c>
      <c r="HX53" s="170">
        <v>0</v>
      </c>
      <c r="HY53" s="170">
        <v>0</v>
      </c>
      <c r="HZ53" s="170">
        <v>25703</v>
      </c>
      <c r="IA53" s="170">
        <v>0</v>
      </c>
      <c r="IB53" s="170">
        <v>0</v>
      </c>
      <c r="IC53" s="170">
        <v>0</v>
      </c>
      <c r="ID53" s="170">
        <v>0</v>
      </c>
      <c r="IE53" s="170">
        <v>0</v>
      </c>
      <c r="IF53" s="170">
        <v>0</v>
      </c>
      <c r="IG53" s="170">
        <v>0</v>
      </c>
      <c r="IH53" s="170">
        <v>0</v>
      </c>
      <c r="II53" s="170">
        <v>0</v>
      </c>
      <c r="IJ53" s="170">
        <v>0</v>
      </c>
      <c r="IK53" s="170">
        <v>0</v>
      </c>
      <c r="IL53" s="170">
        <v>0</v>
      </c>
      <c r="IM53" s="170">
        <v>0</v>
      </c>
      <c r="IN53" s="170">
        <v>0</v>
      </c>
      <c r="IO53" s="170">
        <v>0</v>
      </c>
      <c r="IP53" s="170">
        <v>0</v>
      </c>
      <c r="IQ53" s="170">
        <v>0</v>
      </c>
      <c r="IR53" s="170">
        <v>0</v>
      </c>
      <c r="IS53" s="170">
        <v>0</v>
      </c>
      <c r="IT53" s="170">
        <v>0</v>
      </c>
      <c r="IU53" s="170">
        <v>0</v>
      </c>
      <c r="IV53" s="170">
        <v>0</v>
      </c>
      <c r="IW53" s="170">
        <v>27349</v>
      </c>
      <c r="IX53" s="170">
        <v>7711</v>
      </c>
      <c r="IY53" s="170">
        <v>0</v>
      </c>
      <c r="IZ53" s="170">
        <v>0</v>
      </c>
      <c r="JA53" s="170">
        <v>0</v>
      </c>
      <c r="JB53" s="170">
        <v>0</v>
      </c>
      <c r="JC53" s="170">
        <v>0</v>
      </c>
      <c r="JD53" s="170">
        <v>0</v>
      </c>
      <c r="JE53" s="170">
        <v>0</v>
      </c>
      <c r="JF53" s="170">
        <v>0</v>
      </c>
      <c r="JG53" s="170">
        <v>0</v>
      </c>
      <c r="JH53" s="170">
        <v>0</v>
      </c>
      <c r="JI53" s="170">
        <v>0</v>
      </c>
      <c r="JJ53" s="170">
        <v>63067</v>
      </c>
      <c r="JK53" s="170">
        <v>68827</v>
      </c>
      <c r="JL53" s="170">
        <v>0</v>
      </c>
      <c r="JM53" s="170">
        <v>0</v>
      </c>
      <c r="JN53" s="170">
        <v>0</v>
      </c>
      <c r="JO53" s="170">
        <v>0</v>
      </c>
      <c r="JP53" s="170">
        <v>0</v>
      </c>
      <c r="JQ53" s="170">
        <v>0</v>
      </c>
      <c r="JR53" s="170">
        <v>0</v>
      </c>
      <c r="JS53" s="170">
        <v>0</v>
      </c>
      <c r="JT53" s="170">
        <v>0</v>
      </c>
      <c r="JU53" s="170">
        <v>0</v>
      </c>
      <c r="JV53" s="170">
        <v>57831</v>
      </c>
      <c r="JW53" s="170">
        <v>137620</v>
      </c>
      <c r="JX53" s="170">
        <v>22847</v>
      </c>
      <c r="JY53" s="170">
        <v>9996</v>
      </c>
      <c r="JZ53" s="170">
        <v>0</v>
      </c>
      <c r="KA53" s="170">
        <v>204500</v>
      </c>
      <c r="KB53" s="170">
        <v>0</v>
      </c>
      <c r="KC53" s="170">
        <v>21657</v>
      </c>
      <c r="KD53" s="170">
        <v>0</v>
      </c>
      <c r="KE53" s="170">
        <v>0</v>
      </c>
      <c r="KF53" s="170">
        <v>0</v>
      </c>
      <c r="KG53" s="170">
        <v>283961</v>
      </c>
      <c r="KH53" s="170">
        <v>0</v>
      </c>
      <c r="KI53" s="170">
        <v>224120</v>
      </c>
      <c r="KJ53" s="170">
        <v>3544889</v>
      </c>
      <c r="KK53" s="170">
        <v>1215423</v>
      </c>
      <c r="KL53" s="170">
        <v>603666</v>
      </c>
      <c r="KM53" s="170">
        <v>576513</v>
      </c>
      <c r="KN53" s="170">
        <v>81080</v>
      </c>
      <c r="KO53" s="170">
        <v>81863</v>
      </c>
      <c r="KP53" s="170">
        <v>406141</v>
      </c>
      <c r="KQ53" s="170">
        <v>0</v>
      </c>
      <c r="KR53" s="170">
        <v>23443</v>
      </c>
      <c r="KS53" s="170">
        <v>0</v>
      </c>
      <c r="KT53" s="170">
        <v>337157</v>
      </c>
      <c r="KU53" s="170">
        <v>186783</v>
      </c>
      <c r="KV53" s="170">
        <v>32820</v>
      </c>
      <c r="KW53" s="170">
        <v>0</v>
      </c>
      <c r="KX53" s="170">
        <v>2563047</v>
      </c>
      <c r="KY53" s="170">
        <v>1513054</v>
      </c>
      <c r="KZ53" s="170">
        <v>151286</v>
      </c>
      <c r="LA53" s="170">
        <v>211900</v>
      </c>
      <c r="LB53" s="170">
        <v>202623</v>
      </c>
      <c r="LC53" s="170">
        <v>158605</v>
      </c>
      <c r="LD53" s="170">
        <v>0</v>
      </c>
      <c r="LE53" s="170">
        <v>303723</v>
      </c>
      <c r="LF53" s="170">
        <v>0</v>
      </c>
      <c r="LG53" s="170">
        <v>14152</v>
      </c>
      <c r="LH53" s="170">
        <v>7705</v>
      </c>
      <c r="LI53" s="170">
        <v>0</v>
      </c>
      <c r="LJ53" s="170">
        <v>723922</v>
      </c>
      <c r="LK53" s="170">
        <v>0</v>
      </c>
      <c r="LL53" s="170">
        <v>96292</v>
      </c>
      <c r="LM53" s="170">
        <v>138134</v>
      </c>
      <c r="LN53" s="170">
        <v>0</v>
      </c>
      <c r="LO53" s="170">
        <v>489495</v>
      </c>
    </row>
    <row r="54" spans="1:327" ht="15" x14ac:dyDescent="0.25">
      <c r="A54" s="127" t="s">
        <v>110</v>
      </c>
      <c r="B54" s="170">
        <v>27155630</v>
      </c>
      <c r="C54" s="170">
        <v>13004600</v>
      </c>
      <c r="D54" s="170">
        <v>4807211</v>
      </c>
      <c r="E54" s="170">
        <v>125013</v>
      </c>
      <c r="F54" s="170">
        <v>937904</v>
      </c>
      <c r="G54" s="170">
        <v>1433291</v>
      </c>
      <c r="H54" s="170">
        <v>2288549</v>
      </c>
      <c r="I54" s="170">
        <v>22454</v>
      </c>
      <c r="J54" s="170">
        <v>8197392</v>
      </c>
      <c r="K54" s="170">
        <v>70581</v>
      </c>
      <c r="L54" s="170">
        <v>362314</v>
      </c>
      <c r="M54" s="170">
        <v>1557690</v>
      </c>
      <c r="N54" s="170">
        <v>6200382</v>
      </c>
      <c r="O54" s="170">
        <v>6426</v>
      </c>
      <c r="P54" s="170">
        <v>2018604</v>
      </c>
      <c r="Q54" s="170">
        <v>0</v>
      </c>
      <c r="R54" s="170">
        <v>331730</v>
      </c>
      <c r="S54" s="170">
        <v>456613</v>
      </c>
      <c r="T54" s="170">
        <v>1230261</v>
      </c>
      <c r="U54" s="170">
        <v>0</v>
      </c>
      <c r="V54" s="170">
        <v>1825753</v>
      </c>
      <c r="W54" s="170">
        <v>133859</v>
      </c>
      <c r="X54" s="170">
        <v>26110</v>
      </c>
      <c r="Y54" s="170">
        <v>39982</v>
      </c>
      <c r="Z54" s="170">
        <v>0</v>
      </c>
      <c r="AA54" s="170">
        <v>68171</v>
      </c>
      <c r="AB54" s="170">
        <v>0</v>
      </c>
      <c r="AC54" s="170">
        <v>0</v>
      </c>
      <c r="AD54" s="170">
        <v>0</v>
      </c>
      <c r="AE54" s="170">
        <v>0</v>
      </c>
      <c r="AF54" s="170">
        <v>0</v>
      </c>
      <c r="AG54" s="170">
        <v>0</v>
      </c>
      <c r="AH54" s="170">
        <v>0</v>
      </c>
      <c r="AI54" s="170">
        <v>0</v>
      </c>
      <c r="AJ54" s="170">
        <v>47968</v>
      </c>
      <c r="AK54" s="170">
        <v>0</v>
      </c>
      <c r="AL54" s="170">
        <v>0</v>
      </c>
      <c r="AM54" s="170">
        <v>0</v>
      </c>
      <c r="AN54" s="170">
        <v>0</v>
      </c>
      <c r="AO54" s="170">
        <v>0</v>
      </c>
      <c r="AP54" s="170">
        <v>0</v>
      </c>
      <c r="AQ54" s="170">
        <v>0</v>
      </c>
      <c r="AR54" s="170">
        <v>0</v>
      </c>
      <c r="AS54" s="170">
        <v>0</v>
      </c>
      <c r="AT54" s="170">
        <v>0</v>
      </c>
      <c r="AU54" s="170">
        <v>0</v>
      </c>
      <c r="AV54" s="170">
        <v>0</v>
      </c>
      <c r="AW54" s="170">
        <v>2036</v>
      </c>
      <c r="AX54" s="170">
        <v>0</v>
      </c>
      <c r="AY54" s="170">
        <v>0</v>
      </c>
      <c r="AZ54" s="170">
        <v>27188</v>
      </c>
      <c r="BA54" s="170">
        <v>0</v>
      </c>
      <c r="BB54" s="170">
        <v>0</v>
      </c>
      <c r="BC54" s="170">
        <v>0</v>
      </c>
      <c r="BD54" s="170">
        <v>0</v>
      </c>
      <c r="BE54" s="170">
        <v>0</v>
      </c>
      <c r="BF54" s="170">
        <v>0</v>
      </c>
      <c r="BG54" s="170">
        <v>0</v>
      </c>
      <c r="BH54" s="170">
        <v>0</v>
      </c>
      <c r="BI54" s="170">
        <v>0</v>
      </c>
      <c r="BJ54" s="170">
        <v>0</v>
      </c>
      <c r="BK54" s="170">
        <v>0</v>
      </c>
      <c r="BL54" s="170">
        <v>0</v>
      </c>
      <c r="BM54" s="170">
        <v>0</v>
      </c>
      <c r="BN54" s="170">
        <v>0</v>
      </c>
      <c r="BO54" s="170">
        <v>52277</v>
      </c>
      <c r="BP54" s="170">
        <v>0</v>
      </c>
      <c r="BQ54" s="170">
        <v>0</v>
      </c>
      <c r="BR54" s="170">
        <v>0</v>
      </c>
      <c r="BS54" s="170">
        <v>0</v>
      </c>
      <c r="BT54" s="170">
        <v>0</v>
      </c>
      <c r="BU54" s="170">
        <v>0</v>
      </c>
      <c r="BV54" s="170">
        <v>0</v>
      </c>
      <c r="BW54" s="170">
        <v>0</v>
      </c>
      <c r="BX54" s="170">
        <v>0</v>
      </c>
      <c r="BY54" s="170">
        <v>0</v>
      </c>
      <c r="BZ54" s="170">
        <v>0</v>
      </c>
      <c r="CA54" s="170">
        <v>0</v>
      </c>
      <c r="CB54" s="170">
        <v>0</v>
      </c>
      <c r="CC54" s="170">
        <v>0</v>
      </c>
      <c r="CD54" s="170">
        <v>0</v>
      </c>
      <c r="CE54" s="170">
        <v>0</v>
      </c>
      <c r="CF54" s="170">
        <v>0</v>
      </c>
      <c r="CG54" s="170">
        <v>0</v>
      </c>
      <c r="CH54" s="170">
        <v>0</v>
      </c>
      <c r="CI54" s="170">
        <v>0</v>
      </c>
      <c r="CJ54" s="170">
        <v>0</v>
      </c>
      <c r="CK54" s="170">
        <v>0</v>
      </c>
      <c r="CL54" s="170">
        <v>0</v>
      </c>
      <c r="CM54" s="170">
        <v>0</v>
      </c>
      <c r="CN54" s="170">
        <v>0</v>
      </c>
      <c r="CO54" s="170">
        <v>0</v>
      </c>
      <c r="CP54" s="170">
        <v>0</v>
      </c>
      <c r="CQ54" s="170">
        <v>0</v>
      </c>
      <c r="CR54" s="170">
        <v>0</v>
      </c>
      <c r="CS54" s="170">
        <v>0</v>
      </c>
      <c r="CT54" s="170">
        <v>0</v>
      </c>
      <c r="CU54" s="170">
        <v>0</v>
      </c>
      <c r="CV54" s="170">
        <v>0</v>
      </c>
      <c r="CW54" s="170">
        <v>0</v>
      </c>
      <c r="CX54" s="170">
        <v>0</v>
      </c>
      <c r="CY54" s="170">
        <v>0</v>
      </c>
      <c r="CZ54" s="170">
        <v>0</v>
      </c>
      <c r="DA54" s="170">
        <v>0</v>
      </c>
      <c r="DB54" s="170">
        <v>0</v>
      </c>
      <c r="DC54" s="170">
        <v>0</v>
      </c>
      <c r="DD54" s="170">
        <v>0</v>
      </c>
      <c r="DE54" s="170">
        <v>0</v>
      </c>
      <c r="DF54" s="170">
        <v>0</v>
      </c>
      <c r="DG54" s="170">
        <v>0</v>
      </c>
      <c r="DH54" s="170">
        <v>0</v>
      </c>
      <c r="DI54" s="170">
        <v>0</v>
      </c>
      <c r="DJ54" s="170">
        <v>0</v>
      </c>
      <c r="DK54" s="170">
        <v>0</v>
      </c>
      <c r="DL54" s="170">
        <v>0</v>
      </c>
      <c r="DM54" s="170">
        <v>0</v>
      </c>
      <c r="DN54" s="170">
        <v>0</v>
      </c>
      <c r="DO54" s="170">
        <v>0</v>
      </c>
      <c r="DP54" s="170">
        <v>0</v>
      </c>
      <c r="DQ54" s="170">
        <v>0</v>
      </c>
      <c r="DR54" s="170">
        <v>0</v>
      </c>
      <c r="DS54" s="170">
        <v>0</v>
      </c>
      <c r="DT54" s="170">
        <v>0</v>
      </c>
      <c r="DU54" s="170">
        <v>0</v>
      </c>
      <c r="DV54" s="170">
        <v>0</v>
      </c>
      <c r="DW54" s="170">
        <v>54264</v>
      </c>
      <c r="DX54" s="170">
        <v>0</v>
      </c>
      <c r="DY54" s="170">
        <v>7996</v>
      </c>
      <c r="DZ54" s="170">
        <v>26953</v>
      </c>
      <c r="EA54" s="170">
        <v>0</v>
      </c>
      <c r="EB54" s="170">
        <v>0</v>
      </c>
      <c r="EC54" s="170">
        <v>0</v>
      </c>
      <c r="ED54" s="170">
        <v>0</v>
      </c>
      <c r="EE54" s="170">
        <v>0</v>
      </c>
      <c r="EF54" s="170">
        <v>0</v>
      </c>
      <c r="EG54" s="170">
        <v>0</v>
      </c>
      <c r="EH54" s="170">
        <v>0</v>
      </c>
      <c r="EI54" s="170">
        <v>0</v>
      </c>
      <c r="EJ54" s="170">
        <v>6093</v>
      </c>
      <c r="EK54" s="170">
        <v>0</v>
      </c>
      <c r="EL54" s="170">
        <v>0</v>
      </c>
      <c r="EM54" s="170">
        <v>0</v>
      </c>
      <c r="EN54" s="170">
        <v>0</v>
      </c>
      <c r="EO54" s="170">
        <v>0</v>
      </c>
      <c r="EP54" s="170">
        <v>0</v>
      </c>
      <c r="EQ54" s="170">
        <v>0</v>
      </c>
      <c r="ER54" s="170">
        <v>0</v>
      </c>
      <c r="ES54" s="170">
        <v>0</v>
      </c>
      <c r="ET54" s="170">
        <v>0</v>
      </c>
      <c r="EU54" s="170">
        <v>0</v>
      </c>
      <c r="EV54" s="170">
        <v>0</v>
      </c>
      <c r="EW54" s="170">
        <v>0</v>
      </c>
      <c r="EX54" s="170">
        <v>0</v>
      </c>
      <c r="EY54" s="170">
        <v>0</v>
      </c>
      <c r="EZ54" s="170">
        <v>0</v>
      </c>
      <c r="FA54" s="170">
        <v>0</v>
      </c>
      <c r="FB54" s="170">
        <v>0</v>
      </c>
      <c r="FC54" s="170">
        <v>0</v>
      </c>
      <c r="FD54" s="170">
        <v>0</v>
      </c>
      <c r="FE54" s="170">
        <v>0</v>
      </c>
      <c r="FF54" s="170">
        <v>0</v>
      </c>
      <c r="FG54" s="170">
        <v>0</v>
      </c>
      <c r="FH54" s="170">
        <v>0</v>
      </c>
      <c r="FI54" s="170">
        <v>0</v>
      </c>
      <c r="FJ54" s="170">
        <v>20512</v>
      </c>
      <c r="FK54" s="170">
        <v>0</v>
      </c>
      <c r="FL54" s="170">
        <v>0</v>
      </c>
      <c r="FM54" s="170">
        <v>0</v>
      </c>
      <c r="FN54" s="170">
        <v>0</v>
      </c>
      <c r="FO54" s="170">
        <v>0</v>
      </c>
      <c r="FP54" s="170">
        <v>0</v>
      </c>
      <c r="FQ54" s="170">
        <v>0</v>
      </c>
      <c r="FR54" s="170">
        <v>0</v>
      </c>
      <c r="FS54" s="170">
        <v>0</v>
      </c>
      <c r="FT54" s="170">
        <v>0</v>
      </c>
      <c r="FU54" s="170">
        <v>0</v>
      </c>
      <c r="FV54" s="170">
        <v>0</v>
      </c>
      <c r="FW54" s="170">
        <v>0</v>
      </c>
      <c r="FX54" s="170">
        <v>0</v>
      </c>
      <c r="FY54" s="170">
        <v>0</v>
      </c>
      <c r="FZ54" s="170">
        <v>0</v>
      </c>
      <c r="GA54" s="170">
        <v>0</v>
      </c>
      <c r="GB54" s="170">
        <v>0</v>
      </c>
      <c r="GC54" s="170">
        <v>0</v>
      </c>
      <c r="GD54" s="170">
        <v>0</v>
      </c>
      <c r="GE54" s="170">
        <v>0</v>
      </c>
      <c r="GF54" s="170">
        <v>0</v>
      </c>
      <c r="GG54" s="170">
        <v>0</v>
      </c>
      <c r="GH54" s="170">
        <v>0</v>
      </c>
      <c r="GI54" s="170">
        <v>0</v>
      </c>
      <c r="GJ54" s="170">
        <v>0</v>
      </c>
      <c r="GK54" s="170">
        <v>0</v>
      </c>
      <c r="GL54" s="170">
        <v>0</v>
      </c>
      <c r="GM54" s="170">
        <v>0</v>
      </c>
      <c r="GN54" s="170">
        <v>0</v>
      </c>
      <c r="GO54" s="170">
        <v>0</v>
      </c>
      <c r="GP54" s="170">
        <v>0</v>
      </c>
      <c r="GQ54" s="170">
        <v>0</v>
      </c>
      <c r="GR54" s="170">
        <v>0</v>
      </c>
      <c r="GS54" s="170">
        <v>0</v>
      </c>
      <c r="GT54" s="170">
        <v>0</v>
      </c>
      <c r="GU54" s="170">
        <v>0</v>
      </c>
      <c r="GV54" s="170">
        <v>0</v>
      </c>
      <c r="GW54" s="170">
        <v>0</v>
      </c>
      <c r="GX54" s="170">
        <v>0</v>
      </c>
      <c r="GY54" s="170">
        <v>0</v>
      </c>
      <c r="GZ54" s="170">
        <v>0</v>
      </c>
      <c r="HA54" s="170">
        <v>0</v>
      </c>
      <c r="HB54" s="170">
        <v>0</v>
      </c>
      <c r="HC54" s="170">
        <v>0</v>
      </c>
      <c r="HD54" s="170">
        <v>0</v>
      </c>
      <c r="HE54" s="170">
        <v>0</v>
      </c>
      <c r="HF54" s="170">
        <v>0</v>
      </c>
      <c r="HG54" s="170">
        <v>0</v>
      </c>
      <c r="HH54" s="170">
        <v>0</v>
      </c>
      <c r="HI54" s="170">
        <v>0</v>
      </c>
      <c r="HJ54" s="170">
        <v>78781</v>
      </c>
      <c r="HK54" s="170">
        <v>0</v>
      </c>
      <c r="HL54" s="170">
        <v>21629</v>
      </c>
      <c r="HM54" s="170">
        <v>105694</v>
      </c>
      <c r="HN54" s="170">
        <v>19039</v>
      </c>
      <c r="HO54" s="170">
        <v>0</v>
      </c>
      <c r="HP54" s="170">
        <v>0</v>
      </c>
      <c r="HQ54" s="170">
        <v>0</v>
      </c>
      <c r="HR54" s="170">
        <v>0</v>
      </c>
      <c r="HS54" s="170">
        <v>0</v>
      </c>
      <c r="HT54" s="170">
        <v>0</v>
      </c>
      <c r="HU54" s="170">
        <v>0</v>
      </c>
      <c r="HV54" s="170">
        <v>0</v>
      </c>
      <c r="HW54" s="170">
        <v>9793</v>
      </c>
      <c r="HX54" s="170">
        <v>0</v>
      </c>
      <c r="HY54" s="170">
        <v>0</v>
      </c>
      <c r="HZ54" s="170">
        <v>0</v>
      </c>
      <c r="IA54" s="170">
        <v>0</v>
      </c>
      <c r="IB54" s="170">
        <v>0</v>
      </c>
      <c r="IC54" s="170">
        <v>0</v>
      </c>
      <c r="ID54" s="170">
        <v>0</v>
      </c>
      <c r="IE54" s="170">
        <v>0</v>
      </c>
      <c r="IF54" s="170">
        <v>0</v>
      </c>
      <c r="IG54" s="170">
        <v>0</v>
      </c>
      <c r="IH54" s="170">
        <v>0</v>
      </c>
      <c r="II54" s="170">
        <v>0</v>
      </c>
      <c r="IJ54" s="170">
        <v>0</v>
      </c>
      <c r="IK54" s="170">
        <v>0</v>
      </c>
      <c r="IL54" s="170">
        <v>0</v>
      </c>
      <c r="IM54" s="170">
        <v>0</v>
      </c>
      <c r="IN54" s="170">
        <v>0</v>
      </c>
      <c r="IO54" s="170">
        <v>0</v>
      </c>
      <c r="IP54" s="170">
        <v>0</v>
      </c>
      <c r="IQ54" s="170">
        <v>0</v>
      </c>
      <c r="IR54" s="170">
        <v>0</v>
      </c>
      <c r="IS54" s="170">
        <v>0</v>
      </c>
      <c r="IT54" s="170">
        <v>0</v>
      </c>
      <c r="IU54" s="170">
        <v>0</v>
      </c>
      <c r="IV54" s="170">
        <v>0</v>
      </c>
      <c r="IW54" s="170">
        <v>9710</v>
      </c>
      <c r="IX54" s="170">
        <v>0</v>
      </c>
      <c r="IY54" s="170">
        <v>0</v>
      </c>
      <c r="IZ54" s="170">
        <v>24809</v>
      </c>
      <c r="JA54" s="170">
        <v>0</v>
      </c>
      <c r="JB54" s="170">
        <v>0</v>
      </c>
      <c r="JC54" s="170">
        <v>0</v>
      </c>
      <c r="JD54" s="170">
        <v>0</v>
      </c>
      <c r="JE54" s="170">
        <v>0</v>
      </c>
      <c r="JF54" s="170">
        <v>0</v>
      </c>
      <c r="JG54" s="170">
        <v>0</v>
      </c>
      <c r="JH54" s="170">
        <v>0</v>
      </c>
      <c r="JI54" s="170">
        <v>0</v>
      </c>
      <c r="JJ54" s="170">
        <v>16231</v>
      </c>
      <c r="JK54" s="170">
        <v>0</v>
      </c>
      <c r="JL54" s="170">
        <v>0</v>
      </c>
      <c r="JM54" s="170">
        <v>0</v>
      </c>
      <c r="JN54" s="170">
        <v>0</v>
      </c>
      <c r="JO54" s="170">
        <v>0</v>
      </c>
      <c r="JP54" s="170">
        <v>0</v>
      </c>
      <c r="JQ54" s="170">
        <v>0</v>
      </c>
      <c r="JR54" s="170">
        <v>0</v>
      </c>
      <c r="JS54" s="170">
        <v>0</v>
      </c>
      <c r="JT54" s="170">
        <v>0</v>
      </c>
      <c r="JU54" s="170">
        <v>0</v>
      </c>
      <c r="JV54" s="170">
        <v>0</v>
      </c>
      <c r="JW54" s="170">
        <v>393298</v>
      </c>
      <c r="JX54" s="170">
        <v>5331</v>
      </c>
      <c r="JY54" s="170">
        <v>6757</v>
      </c>
      <c r="JZ54" s="170">
        <v>21895</v>
      </c>
      <c r="KA54" s="170">
        <v>25392</v>
      </c>
      <c r="KB54" s="170">
        <v>97079</v>
      </c>
      <c r="KC54" s="170">
        <v>0</v>
      </c>
      <c r="KD54" s="170">
        <v>36555</v>
      </c>
      <c r="KE54" s="170">
        <v>91111</v>
      </c>
      <c r="KF54" s="170">
        <v>43814</v>
      </c>
      <c r="KG54" s="170">
        <v>0</v>
      </c>
      <c r="KH54" s="170">
        <v>0</v>
      </c>
      <c r="KI54" s="170">
        <v>305425</v>
      </c>
      <c r="KJ54" s="170">
        <v>8330674</v>
      </c>
      <c r="KK54" s="170">
        <v>6892636</v>
      </c>
      <c r="KL54" s="170">
        <v>532593</v>
      </c>
      <c r="KM54" s="170">
        <v>301955</v>
      </c>
      <c r="KN54" s="170">
        <v>40587</v>
      </c>
      <c r="KO54" s="170">
        <v>0</v>
      </c>
      <c r="KP54" s="170">
        <v>328337</v>
      </c>
      <c r="KQ54" s="170">
        <v>0</v>
      </c>
      <c r="KR54" s="170">
        <v>0</v>
      </c>
      <c r="KS54" s="170">
        <v>0</v>
      </c>
      <c r="KT54" s="170">
        <v>234567</v>
      </c>
      <c r="KU54" s="170">
        <v>0</v>
      </c>
      <c r="KV54" s="170">
        <v>0</v>
      </c>
      <c r="KW54" s="170">
        <v>0</v>
      </c>
      <c r="KX54" s="170">
        <v>982917</v>
      </c>
      <c r="KY54" s="170">
        <v>651308</v>
      </c>
      <c r="KZ54" s="170">
        <v>76218</v>
      </c>
      <c r="LA54" s="170">
        <v>118766</v>
      </c>
      <c r="LB54" s="170">
        <v>24658</v>
      </c>
      <c r="LC54" s="170">
        <v>42732</v>
      </c>
      <c r="LD54" s="170">
        <v>0</v>
      </c>
      <c r="LE54" s="170">
        <v>69234</v>
      </c>
      <c r="LF54" s="170">
        <v>0</v>
      </c>
      <c r="LG54" s="170">
        <v>0</v>
      </c>
      <c r="LH54" s="170">
        <v>0</v>
      </c>
      <c r="LI54" s="170">
        <v>0</v>
      </c>
      <c r="LJ54" s="170">
        <v>2653339</v>
      </c>
      <c r="LK54" s="170">
        <v>46528</v>
      </c>
      <c r="LL54" s="170">
        <v>39053</v>
      </c>
      <c r="LM54" s="170">
        <v>43069</v>
      </c>
      <c r="LN54" s="170">
        <v>12720</v>
      </c>
      <c r="LO54" s="170">
        <v>2511969</v>
      </c>
    </row>
    <row r="55" spans="1:327" ht="15" x14ac:dyDescent="0.25">
      <c r="A55" s="127" t="s">
        <v>111</v>
      </c>
      <c r="B55" s="170">
        <v>18658210</v>
      </c>
      <c r="C55" s="170">
        <v>6254350</v>
      </c>
      <c r="D55" s="170">
        <v>3355050</v>
      </c>
      <c r="E55" s="170">
        <v>278036</v>
      </c>
      <c r="F55" s="170">
        <v>1182273</v>
      </c>
      <c r="G55" s="170">
        <v>1228518</v>
      </c>
      <c r="H55" s="170">
        <v>628604</v>
      </c>
      <c r="I55" s="170">
        <v>37619</v>
      </c>
      <c r="J55" s="170">
        <v>2899300</v>
      </c>
      <c r="K55" s="170">
        <v>48693</v>
      </c>
      <c r="L55" s="170">
        <v>356145</v>
      </c>
      <c r="M55" s="170">
        <v>671906</v>
      </c>
      <c r="N55" s="170">
        <v>1814132</v>
      </c>
      <c r="O55" s="170">
        <v>8425</v>
      </c>
      <c r="P55" s="170">
        <v>760221</v>
      </c>
      <c r="Q55" s="170">
        <v>31159</v>
      </c>
      <c r="R55" s="170">
        <v>313705</v>
      </c>
      <c r="S55" s="170">
        <v>226700</v>
      </c>
      <c r="T55" s="170">
        <v>188657</v>
      </c>
      <c r="U55" s="170">
        <v>0</v>
      </c>
      <c r="V55" s="170">
        <v>2179519</v>
      </c>
      <c r="W55" s="170">
        <v>134231</v>
      </c>
      <c r="X55" s="170">
        <v>26560</v>
      </c>
      <c r="Y55" s="170">
        <v>20277</v>
      </c>
      <c r="Z55" s="170">
        <v>14089</v>
      </c>
      <c r="AA55" s="170">
        <v>0</v>
      </c>
      <c r="AB55" s="170">
        <v>18987</v>
      </c>
      <c r="AC55" s="170">
        <v>0</v>
      </c>
      <c r="AD55" s="170">
        <v>0</v>
      </c>
      <c r="AE55" s="170">
        <v>0</v>
      </c>
      <c r="AF55" s="170">
        <v>0</v>
      </c>
      <c r="AG55" s="170">
        <v>0</v>
      </c>
      <c r="AH55" s="170">
        <v>0</v>
      </c>
      <c r="AI55" s="170">
        <v>0</v>
      </c>
      <c r="AJ55" s="170">
        <v>77721</v>
      </c>
      <c r="AK55" s="170">
        <v>0</v>
      </c>
      <c r="AL55" s="170">
        <v>54690</v>
      </c>
      <c r="AM55" s="170">
        <v>17135</v>
      </c>
      <c r="AN55" s="170">
        <v>0</v>
      </c>
      <c r="AO55" s="170">
        <v>0</v>
      </c>
      <c r="AP55" s="170">
        <v>0</v>
      </c>
      <c r="AQ55" s="170">
        <v>0</v>
      </c>
      <c r="AR55" s="170">
        <v>0</v>
      </c>
      <c r="AS55" s="170">
        <v>0</v>
      </c>
      <c r="AT55" s="170">
        <v>0</v>
      </c>
      <c r="AU55" s="170">
        <v>0</v>
      </c>
      <c r="AV55" s="170">
        <v>0</v>
      </c>
      <c r="AW55" s="170">
        <v>10995</v>
      </c>
      <c r="AX55" s="170">
        <v>8758</v>
      </c>
      <c r="AY55" s="170">
        <v>0</v>
      </c>
      <c r="AZ55" s="170">
        <v>0</v>
      </c>
      <c r="BA55" s="170">
        <v>0</v>
      </c>
      <c r="BB55" s="170">
        <v>0</v>
      </c>
      <c r="BC55" s="170">
        <v>0</v>
      </c>
      <c r="BD55" s="170">
        <v>0</v>
      </c>
      <c r="BE55" s="170">
        <v>0</v>
      </c>
      <c r="BF55" s="170">
        <v>0</v>
      </c>
      <c r="BG55" s="170">
        <v>0</v>
      </c>
      <c r="BH55" s="170">
        <v>0</v>
      </c>
      <c r="BI55" s="170">
        <v>0</v>
      </c>
      <c r="BJ55" s="170">
        <v>0</v>
      </c>
      <c r="BK55" s="170">
        <v>43314</v>
      </c>
      <c r="BL55" s="170">
        <v>0</v>
      </c>
      <c r="BM55" s="170">
        <v>0</v>
      </c>
      <c r="BN55" s="170">
        <v>0</v>
      </c>
      <c r="BO55" s="170">
        <v>0</v>
      </c>
      <c r="BP55" s="170">
        <v>0</v>
      </c>
      <c r="BQ55" s="170">
        <v>0</v>
      </c>
      <c r="BR55" s="170">
        <v>0</v>
      </c>
      <c r="BS55" s="170">
        <v>0</v>
      </c>
      <c r="BT55" s="170">
        <v>0</v>
      </c>
      <c r="BU55" s="170">
        <v>0</v>
      </c>
      <c r="BV55" s="170">
        <v>0</v>
      </c>
      <c r="BW55" s="170">
        <v>8948</v>
      </c>
      <c r="BX55" s="170">
        <v>0</v>
      </c>
      <c r="BY55" s="170">
        <v>0</v>
      </c>
      <c r="BZ55" s="170">
        <v>0</v>
      </c>
      <c r="CA55" s="170">
        <v>0</v>
      </c>
      <c r="CB55" s="170">
        <v>0</v>
      </c>
      <c r="CC55" s="170">
        <v>0</v>
      </c>
      <c r="CD55" s="170">
        <v>0</v>
      </c>
      <c r="CE55" s="170">
        <v>0</v>
      </c>
      <c r="CF55" s="170">
        <v>0</v>
      </c>
      <c r="CG55" s="170">
        <v>0</v>
      </c>
      <c r="CH55" s="170">
        <v>0</v>
      </c>
      <c r="CI55" s="170">
        <v>0</v>
      </c>
      <c r="CJ55" s="170">
        <v>0</v>
      </c>
      <c r="CK55" s="170">
        <v>0</v>
      </c>
      <c r="CL55" s="170">
        <v>0</v>
      </c>
      <c r="CM55" s="170">
        <v>0</v>
      </c>
      <c r="CN55" s="170">
        <v>0</v>
      </c>
      <c r="CO55" s="170">
        <v>0</v>
      </c>
      <c r="CP55" s="170">
        <v>0</v>
      </c>
      <c r="CQ55" s="170">
        <v>0</v>
      </c>
      <c r="CR55" s="170">
        <v>0</v>
      </c>
      <c r="CS55" s="170">
        <v>0</v>
      </c>
      <c r="CT55" s="170">
        <v>0</v>
      </c>
      <c r="CU55" s="170">
        <v>0</v>
      </c>
      <c r="CV55" s="170">
        <v>0</v>
      </c>
      <c r="CW55" s="170">
        <v>0</v>
      </c>
      <c r="CX55" s="170">
        <v>0</v>
      </c>
      <c r="CY55" s="170">
        <v>0</v>
      </c>
      <c r="CZ55" s="170">
        <v>0</v>
      </c>
      <c r="DA55" s="170">
        <v>0</v>
      </c>
      <c r="DB55" s="170">
        <v>0</v>
      </c>
      <c r="DC55" s="170">
        <v>0</v>
      </c>
      <c r="DD55" s="170">
        <v>0</v>
      </c>
      <c r="DE55" s="170">
        <v>0</v>
      </c>
      <c r="DF55" s="170">
        <v>0</v>
      </c>
      <c r="DG55" s="170">
        <v>0</v>
      </c>
      <c r="DH55" s="170">
        <v>0</v>
      </c>
      <c r="DI55" s="170">
        <v>0</v>
      </c>
      <c r="DJ55" s="170">
        <v>4236</v>
      </c>
      <c r="DK55" s="170">
        <v>0</v>
      </c>
      <c r="DL55" s="170">
        <v>14137</v>
      </c>
      <c r="DM55" s="170">
        <v>0</v>
      </c>
      <c r="DN55" s="170">
        <v>0</v>
      </c>
      <c r="DO55" s="170">
        <v>0</v>
      </c>
      <c r="DP55" s="170">
        <v>0</v>
      </c>
      <c r="DQ55" s="170">
        <v>0</v>
      </c>
      <c r="DR55" s="170">
        <v>0</v>
      </c>
      <c r="DS55" s="170">
        <v>0</v>
      </c>
      <c r="DT55" s="170">
        <v>0</v>
      </c>
      <c r="DU55" s="170">
        <v>0</v>
      </c>
      <c r="DV55" s="170">
        <v>0</v>
      </c>
      <c r="DW55" s="170">
        <v>58165</v>
      </c>
      <c r="DX55" s="170">
        <v>34270</v>
      </c>
      <c r="DY55" s="170">
        <v>0</v>
      </c>
      <c r="DZ55" s="170">
        <v>0</v>
      </c>
      <c r="EA55" s="170">
        <v>0</v>
      </c>
      <c r="EB55" s="170">
        <v>45189</v>
      </c>
      <c r="EC55" s="170">
        <v>29972</v>
      </c>
      <c r="ED55" s="170">
        <v>0</v>
      </c>
      <c r="EE55" s="170">
        <v>0</v>
      </c>
      <c r="EF55" s="170">
        <v>0</v>
      </c>
      <c r="EG55" s="170">
        <v>0</v>
      </c>
      <c r="EH55" s="170">
        <v>0</v>
      </c>
      <c r="EI55" s="170">
        <v>0</v>
      </c>
      <c r="EJ55" s="170">
        <v>0</v>
      </c>
      <c r="EK55" s="170">
        <v>0</v>
      </c>
      <c r="EL55" s="170">
        <v>0</v>
      </c>
      <c r="EM55" s="170">
        <v>0</v>
      </c>
      <c r="EN55" s="170">
        <v>0</v>
      </c>
      <c r="EO55" s="170">
        <v>0</v>
      </c>
      <c r="EP55" s="170">
        <v>0</v>
      </c>
      <c r="EQ55" s="170">
        <v>0</v>
      </c>
      <c r="ER55" s="170">
        <v>0</v>
      </c>
      <c r="ES55" s="170">
        <v>0</v>
      </c>
      <c r="ET55" s="170">
        <v>0</v>
      </c>
      <c r="EU55" s="170">
        <v>0</v>
      </c>
      <c r="EV55" s="170">
        <v>0</v>
      </c>
      <c r="EW55" s="170">
        <v>14565</v>
      </c>
      <c r="EX55" s="170">
        <v>24561</v>
      </c>
      <c r="EY55" s="170">
        <v>0</v>
      </c>
      <c r="EZ55" s="170">
        <v>0</v>
      </c>
      <c r="FA55" s="170">
        <v>0</v>
      </c>
      <c r="FB55" s="170">
        <v>0</v>
      </c>
      <c r="FC55" s="170">
        <v>0</v>
      </c>
      <c r="FD55" s="170">
        <v>0</v>
      </c>
      <c r="FE55" s="170">
        <v>0</v>
      </c>
      <c r="FF55" s="170">
        <v>0</v>
      </c>
      <c r="FG55" s="170">
        <v>0</v>
      </c>
      <c r="FH55" s="170">
        <v>0</v>
      </c>
      <c r="FI55" s="170">
        <v>0</v>
      </c>
      <c r="FJ55" s="170">
        <v>0</v>
      </c>
      <c r="FK55" s="170">
        <v>0</v>
      </c>
      <c r="FL55" s="170">
        <v>0</v>
      </c>
      <c r="FM55" s="170">
        <v>0</v>
      </c>
      <c r="FN55" s="170">
        <v>0</v>
      </c>
      <c r="FO55" s="170">
        <v>0</v>
      </c>
      <c r="FP55" s="170">
        <v>0</v>
      </c>
      <c r="FQ55" s="170">
        <v>0</v>
      </c>
      <c r="FR55" s="170">
        <v>0</v>
      </c>
      <c r="FS55" s="170">
        <v>0</v>
      </c>
      <c r="FT55" s="170">
        <v>0</v>
      </c>
      <c r="FU55" s="170">
        <v>0</v>
      </c>
      <c r="FV55" s="170">
        <v>0</v>
      </c>
      <c r="FW55" s="170">
        <v>40315</v>
      </c>
      <c r="FX55" s="170">
        <v>92911</v>
      </c>
      <c r="FY55" s="170">
        <v>145650</v>
      </c>
      <c r="FZ55" s="170">
        <v>0</v>
      </c>
      <c r="GA55" s="170">
        <v>47122</v>
      </c>
      <c r="GB55" s="170">
        <v>0</v>
      </c>
      <c r="GC55" s="170">
        <v>0</v>
      </c>
      <c r="GD55" s="170">
        <v>0</v>
      </c>
      <c r="GE55" s="170">
        <v>0</v>
      </c>
      <c r="GF55" s="170">
        <v>0</v>
      </c>
      <c r="GG55" s="170">
        <v>0</v>
      </c>
      <c r="GH55" s="170">
        <v>0</v>
      </c>
      <c r="GI55" s="170">
        <v>0</v>
      </c>
      <c r="GJ55" s="170">
        <v>31103</v>
      </c>
      <c r="GK55" s="170">
        <v>0</v>
      </c>
      <c r="GL55" s="170">
        <v>0</v>
      </c>
      <c r="GM55" s="170">
        <v>0</v>
      </c>
      <c r="GN55" s="170">
        <v>22609</v>
      </c>
      <c r="GO55" s="170">
        <v>0</v>
      </c>
      <c r="GP55" s="170">
        <v>0</v>
      </c>
      <c r="GQ55" s="170">
        <v>0</v>
      </c>
      <c r="GR55" s="170">
        <v>0</v>
      </c>
      <c r="GS55" s="170">
        <v>0</v>
      </c>
      <c r="GT55" s="170">
        <v>0</v>
      </c>
      <c r="GU55" s="170">
        <v>0</v>
      </c>
      <c r="GV55" s="170">
        <v>0</v>
      </c>
      <c r="GW55" s="170">
        <v>10138</v>
      </c>
      <c r="GX55" s="170">
        <v>0</v>
      </c>
      <c r="GY55" s="170">
        <v>0</v>
      </c>
      <c r="GZ55" s="170">
        <v>0</v>
      </c>
      <c r="HA55" s="170">
        <v>0</v>
      </c>
      <c r="HB55" s="170">
        <v>0</v>
      </c>
      <c r="HC55" s="170">
        <v>0</v>
      </c>
      <c r="HD55" s="170">
        <v>0</v>
      </c>
      <c r="HE55" s="170">
        <v>0</v>
      </c>
      <c r="HF55" s="170">
        <v>0</v>
      </c>
      <c r="HG55" s="170">
        <v>0</v>
      </c>
      <c r="HH55" s="170">
        <v>0</v>
      </c>
      <c r="HI55" s="170">
        <v>0</v>
      </c>
      <c r="HJ55" s="170">
        <v>124253</v>
      </c>
      <c r="HK55" s="170">
        <v>37412</v>
      </c>
      <c r="HL55" s="170">
        <v>0</v>
      </c>
      <c r="HM55" s="170">
        <v>13899</v>
      </c>
      <c r="HN55" s="170">
        <v>19991</v>
      </c>
      <c r="HO55" s="170">
        <v>0</v>
      </c>
      <c r="HP55" s="170">
        <v>0</v>
      </c>
      <c r="HQ55" s="170">
        <v>0</v>
      </c>
      <c r="HR55" s="170">
        <v>0</v>
      </c>
      <c r="HS55" s="170">
        <v>0</v>
      </c>
      <c r="HT55" s="170">
        <v>0</v>
      </c>
      <c r="HU55" s="170">
        <v>0</v>
      </c>
      <c r="HV55" s="170">
        <v>0</v>
      </c>
      <c r="HW55" s="170">
        <v>25750</v>
      </c>
      <c r="HX55" s="170">
        <v>0</v>
      </c>
      <c r="HY55" s="170">
        <v>0</v>
      </c>
      <c r="HZ55" s="170">
        <v>24561</v>
      </c>
      <c r="IA55" s="170">
        <v>0</v>
      </c>
      <c r="IB55" s="170">
        <v>0</v>
      </c>
      <c r="IC55" s="170">
        <v>0</v>
      </c>
      <c r="ID55" s="170">
        <v>0</v>
      </c>
      <c r="IE55" s="170">
        <v>0</v>
      </c>
      <c r="IF55" s="170">
        <v>0</v>
      </c>
      <c r="IG55" s="170">
        <v>0</v>
      </c>
      <c r="IH55" s="170">
        <v>0</v>
      </c>
      <c r="II55" s="170">
        <v>0</v>
      </c>
      <c r="IJ55" s="170">
        <v>5093</v>
      </c>
      <c r="IK55" s="170">
        <v>0</v>
      </c>
      <c r="IL55" s="170">
        <v>0</v>
      </c>
      <c r="IM55" s="170">
        <v>0</v>
      </c>
      <c r="IN55" s="170">
        <v>0</v>
      </c>
      <c r="IO55" s="170">
        <v>0</v>
      </c>
      <c r="IP55" s="170">
        <v>0</v>
      </c>
      <c r="IQ55" s="170">
        <v>45313</v>
      </c>
      <c r="IR55" s="170">
        <v>0</v>
      </c>
      <c r="IS55" s="170">
        <v>0</v>
      </c>
      <c r="IT55" s="170">
        <v>0</v>
      </c>
      <c r="IU55" s="170">
        <v>0</v>
      </c>
      <c r="IV55" s="170">
        <v>0</v>
      </c>
      <c r="IW55" s="170">
        <v>12451</v>
      </c>
      <c r="IX55" s="170">
        <v>78917</v>
      </c>
      <c r="IY55" s="170">
        <v>0</v>
      </c>
      <c r="IZ55" s="170">
        <v>0</v>
      </c>
      <c r="JA55" s="170">
        <v>0</v>
      </c>
      <c r="JB55" s="170">
        <v>0</v>
      </c>
      <c r="JC55" s="170">
        <v>0</v>
      </c>
      <c r="JD55" s="170">
        <v>0</v>
      </c>
      <c r="JE55" s="170">
        <v>0</v>
      </c>
      <c r="JF55" s="170">
        <v>0</v>
      </c>
      <c r="JG55" s="170">
        <v>0</v>
      </c>
      <c r="JH55" s="170">
        <v>0</v>
      </c>
      <c r="JI55" s="170">
        <v>0</v>
      </c>
      <c r="JJ55" s="170">
        <v>50311</v>
      </c>
      <c r="JK55" s="170">
        <v>81392</v>
      </c>
      <c r="JL55" s="170">
        <v>48550</v>
      </c>
      <c r="JM55" s="170">
        <v>136701</v>
      </c>
      <c r="JN55" s="170">
        <v>0</v>
      </c>
      <c r="JO55" s="170">
        <v>31700</v>
      </c>
      <c r="JP55" s="170">
        <v>0</v>
      </c>
      <c r="JQ55" s="170">
        <v>0</v>
      </c>
      <c r="JR55" s="170">
        <v>0</v>
      </c>
      <c r="JS55" s="170">
        <v>0</v>
      </c>
      <c r="JT55" s="170">
        <v>0</v>
      </c>
      <c r="JU55" s="170">
        <v>0</v>
      </c>
      <c r="JV55" s="170">
        <v>57831</v>
      </c>
      <c r="JW55" s="170">
        <v>126119</v>
      </c>
      <c r="JX55" s="170">
        <v>21705</v>
      </c>
      <c r="JY55" s="170">
        <v>36270</v>
      </c>
      <c r="JZ55" s="170">
        <v>0</v>
      </c>
      <c r="KA55" s="170">
        <v>67546</v>
      </c>
      <c r="KB55" s="170">
        <v>30558</v>
      </c>
      <c r="KC55" s="170">
        <v>0</v>
      </c>
      <c r="KD55" s="170">
        <v>0</v>
      </c>
      <c r="KE55" s="170">
        <v>0</v>
      </c>
      <c r="KF55" s="170">
        <v>52548</v>
      </c>
      <c r="KG55" s="170">
        <v>0</v>
      </c>
      <c r="KH55" s="170">
        <v>0</v>
      </c>
      <c r="KI55" s="170">
        <v>0</v>
      </c>
      <c r="KJ55" s="170">
        <v>4471081</v>
      </c>
      <c r="KK55" s="170">
        <v>3126789</v>
      </c>
      <c r="KL55" s="170">
        <v>162461</v>
      </c>
      <c r="KM55" s="170">
        <v>169358</v>
      </c>
      <c r="KN55" s="170">
        <v>123074</v>
      </c>
      <c r="KO55" s="170">
        <v>17672</v>
      </c>
      <c r="KP55" s="170">
        <v>580609</v>
      </c>
      <c r="KQ55" s="170">
        <v>0</v>
      </c>
      <c r="KR55" s="170">
        <v>55736</v>
      </c>
      <c r="KS55" s="170">
        <v>0</v>
      </c>
      <c r="KT55" s="170">
        <v>132518</v>
      </c>
      <c r="KU55" s="170">
        <v>80156</v>
      </c>
      <c r="KV55" s="170">
        <v>22709</v>
      </c>
      <c r="KW55" s="170">
        <v>0</v>
      </c>
      <c r="KX55" s="170">
        <v>1226904</v>
      </c>
      <c r="KY55" s="170">
        <v>971085</v>
      </c>
      <c r="KZ55" s="170">
        <v>89172</v>
      </c>
      <c r="LA55" s="170">
        <v>39662</v>
      </c>
      <c r="LB55" s="170">
        <v>28563</v>
      </c>
      <c r="LC55" s="170">
        <v>30643</v>
      </c>
      <c r="LD55" s="170">
        <v>0</v>
      </c>
      <c r="LE55" s="170">
        <v>55889</v>
      </c>
      <c r="LF55" s="170">
        <v>0</v>
      </c>
      <c r="LG55" s="170">
        <v>4184</v>
      </c>
      <c r="LH55" s="170">
        <v>7705</v>
      </c>
      <c r="LI55" s="170">
        <v>0</v>
      </c>
      <c r="LJ55" s="170">
        <v>4140682</v>
      </c>
      <c r="LK55" s="170">
        <v>0</v>
      </c>
      <c r="LL55" s="170">
        <v>42177</v>
      </c>
      <c r="LM55" s="170">
        <v>108566</v>
      </c>
      <c r="LN55" s="170">
        <v>0</v>
      </c>
      <c r="LO55" s="170">
        <v>3989939</v>
      </c>
    </row>
    <row r="56" spans="1:327" ht="15" x14ac:dyDescent="0.25">
      <c r="A56" s="127" t="s">
        <v>112</v>
      </c>
      <c r="B56" s="170">
        <v>28817450</v>
      </c>
      <c r="C56" s="170">
        <v>10633170</v>
      </c>
      <c r="D56" s="170">
        <v>5297791</v>
      </c>
      <c r="E56" s="170">
        <v>404332</v>
      </c>
      <c r="F56" s="170">
        <v>1861420</v>
      </c>
      <c r="G56" s="170">
        <v>2154216</v>
      </c>
      <c r="H56" s="170">
        <v>844289</v>
      </c>
      <c r="I56" s="170">
        <v>33535</v>
      </c>
      <c r="J56" s="170">
        <v>5335377</v>
      </c>
      <c r="K56" s="170">
        <v>177216</v>
      </c>
      <c r="L56" s="170">
        <v>583293</v>
      </c>
      <c r="M56" s="170">
        <v>1530011</v>
      </c>
      <c r="N56" s="170">
        <v>2988667</v>
      </c>
      <c r="O56" s="170">
        <v>56189</v>
      </c>
      <c r="P56" s="170">
        <v>1130830</v>
      </c>
      <c r="Q56" s="170">
        <v>27759</v>
      </c>
      <c r="R56" s="170">
        <v>417616</v>
      </c>
      <c r="S56" s="170">
        <v>407808</v>
      </c>
      <c r="T56" s="170">
        <v>240828</v>
      </c>
      <c r="U56" s="170">
        <v>36819</v>
      </c>
      <c r="V56" s="170">
        <v>4428674</v>
      </c>
      <c r="W56" s="170">
        <v>269397</v>
      </c>
      <c r="X56" s="170">
        <v>20277</v>
      </c>
      <c r="Y56" s="170">
        <v>200768</v>
      </c>
      <c r="Z56" s="170">
        <v>0</v>
      </c>
      <c r="AA56" s="170">
        <v>20705</v>
      </c>
      <c r="AB56" s="170">
        <v>53369</v>
      </c>
      <c r="AC56" s="170">
        <v>0</v>
      </c>
      <c r="AD56" s="170">
        <v>149648</v>
      </c>
      <c r="AE56" s="170">
        <v>0</v>
      </c>
      <c r="AF56" s="170">
        <v>0</v>
      </c>
      <c r="AG56" s="170">
        <v>0</v>
      </c>
      <c r="AH56" s="170">
        <v>0</v>
      </c>
      <c r="AI56" s="170">
        <v>0</v>
      </c>
      <c r="AJ56" s="170">
        <v>198394</v>
      </c>
      <c r="AK56" s="170">
        <v>0</v>
      </c>
      <c r="AL56" s="170">
        <v>30129</v>
      </c>
      <c r="AM56" s="170">
        <v>0</v>
      </c>
      <c r="AN56" s="170">
        <v>0</v>
      </c>
      <c r="AO56" s="170">
        <v>0</v>
      </c>
      <c r="AP56" s="170">
        <v>0</v>
      </c>
      <c r="AQ56" s="170">
        <v>0</v>
      </c>
      <c r="AR56" s="170">
        <v>0</v>
      </c>
      <c r="AS56" s="170">
        <v>0</v>
      </c>
      <c r="AT56" s="170">
        <v>0</v>
      </c>
      <c r="AU56" s="170">
        <v>0</v>
      </c>
      <c r="AV56" s="170">
        <v>0</v>
      </c>
      <c r="AW56" s="170">
        <v>10805</v>
      </c>
      <c r="AX56" s="170">
        <v>0</v>
      </c>
      <c r="AY56" s="170">
        <v>0</v>
      </c>
      <c r="AZ56" s="170">
        <v>10091</v>
      </c>
      <c r="BA56" s="170">
        <v>0</v>
      </c>
      <c r="BB56" s="170">
        <v>0</v>
      </c>
      <c r="BC56" s="170">
        <v>0</v>
      </c>
      <c r="BD56" s="170">
        <v>46456</v>
      </c>
      <c r="BE56" s="170">
        <v>0</v>
      </c>
      <c r="BF56" s="170">
        <v>0</v>
      </c>
      <c r="BG56" s="170">
        <v>0</v>
      </c>
      <c r="BH56" s="170">
        <v>0</v>
      </c>
      <c r="BI56" s="170">
        <v>0</v>
      </c>
      <c r="BJ56" s="170">
        <v>24275</v>
      </c>
      <c r="BK56" s="170">
        <v>0</v>
      </c>
      <c r="BL56" s="170">
        <v>0</v>
      </c>
      <c r="BM56" s="170">
        <v>0</v>
      </c>
      <c r="BN56" s="170">
        <v>9996</v>
      </c>
      <c r="BO56" s="170">
        <v>94244</v>
      </c>
      <c r="BP56" s="170">
        <v>0</v>
      </c>
      <c r="BQ56" s="170">
        <v>0</v>
      </c>
      <c r="BR56" s="170">
        <v>0</v>
      </c>
      <c r="BS56" s="170">
        <v>0</v>
      </c>
      <c r="BT56" s="170">
        <v>0</v>
      </c>
      <c r="BU56" s="170">
        <v>0</v>
      </c>
      <c r="BV56" s="170">
        <v>0</v>
      </c>
      <c r="BW56" s="170">
        <v>26530</v>
      </c>
      <c r="BX56" s="170">
        <v>0</v>
      </c>
      <c r="BY56" s="170">
        <v>0</v>
      </c>
      <c r="BZ56" s="170">
        <v>0</v>
      </c>
      <c r="CA56" s="170">
        <v>0</v>
      </c>
      <c r="CB56" s="170">
        <v>0</v>
      </c>
      <c r="CC56" s="170">
        <v>0</v>
      </c>
      <c r="CD56" s="170">
        <v>0</v>
      </c>
      <c r="CE56" s="170">
        <v>0</v>
      </c>
      <c r="CF56" s="170">
        <v>0</v>
      </c>
      <c r="CG56" s="170">
        <v>0</v>
      </c>
      <c r="CH56" s="170">
        <v>0</v>
      </c>
      <c r="CI56" s="170">
        <v>0</v>
      </c>
      <c r="CJ56" s="170">
        <v>0</v>
      </c>
      <c r="CK56" s="170">
        <v>0</v>
      </c>
      <c r="CL56" s="170">
        <v>0</v>
      </c>
      <c r="CM56" s="170">
        <v>0</v>
      </c>
      <c r="CN56" s="170">
        <v>0</v>
      </c>
      <c r="CO56" s="170">
        <v>0</v>
      </c>
      <c r="CP56" s="170">
        <v>0</v>
      </c>
      <c r="CQ56" s="170">
        <v>0</v>
      </c>
      <c r="CR56" s="170">
        <v>0</v>
      </c>
      <c r="CS56" s="170">
        <v>0</v>
      </c>
      <c r="CT56" s="170">
        <v>0</v>
      </c>
      <c r="CU56" s="170">
        <v>0</v>
      </c>
      <c r="CV56" s="170">
        <v>0</v>
      </c>
      <c r="CW56" s="170">
        <v>10567</v>
      </c>
      <c r="CX56" s="170">
        <v>0</v>
      </c>
      <c r="CY56" s="170">
        <v>0</v>
      </c>
      <c r="CZ56" s="170">
        <v>0</v>
      </c>
      <c r="DA56" s="170">
        <v>0</v>
      </c>
      <c r="DB56" s="170">
        <v>0</v>
      </c>
      <c r="DC56" s="170">
        <v>0</v>
      </c>
      <c r="DD56" s="170">
        <v>19801</v>
      </c>
      <c r="DE56" s="170">
        <v>0</v>
      </c>
      <c r="DF56" s="170">
        <v>0</v>
      </c>
      <c r="DG56" s="170">
        <v>0</v>
      </c>
      <c r="DH56" s="170">
        <v>0</v>
      </c>
      <c r="DI56" s="170">
        <v>0</v>
      </c>
      <c r="DJ56" s="170">
        <v>5617</v>
      </c>
      <c r="DK56" s="170">
        <v>0</v>
      </c>
      <c r="DL56" s="170">
        <v>38074</v>
      </c>
      <c r="DM56" s="170">
        <v>0</v>
      </c>
      <c r="DN56" s="170">
        <v>0</v>
      </c>
      <c r="DO56" s="170">
        <v>0</v>
      </c>
      <c r="DP56" s="170">
        <v>0</v>
      </c>
      <c r="DQ56" s="170">
        <v>0</v>
      </c>
      <c r="DR56" s="170">
        <v>0</v>
      </c>
      <c r="DS56" s="170">
        <v>0</v>
      </c>
      <c r="DT56" s="170">
        <v>0</v>
      </c>
      <c r="DU56" s="170">
        <v>0</v>
      </c>
      <c r="DV56" s="170">
        <v>0</v>
      </c>
      <c r="DW56" s="170">
        <v>81661</v>
      </c>
      <c r="DX56" s="170">
        <v>0</v>
      </c>
      <c r="DY56" s="170">
        <v>8568</v>
      </c>
      <c r="DZ56" s="170">
        <v>45694</v>
      </c>
      <c r="EA56" s="170">
        <v>0</v>
      </c>
      <c r="EB56" s="170">
        <v>92166</v>
      </c>
      <c r="EC56" s="170">
        <v>0</v>
      </c>
      <c r="ED56" s="170">
        <v>22085</v>
      </c>
      <c r="EE56" s="170">
        <v>56761</v>
      </c>
      <c r="EF56" s="170">
        <v>0</v>
      </c>
      <c r="EG56" s="170">
        <v>0</v>
      </c>
      <c r="EH56" s="170">
        <v>0</v>
      </c>
      <c r="EI56" s="170">
        <v>0</v>
      </c>
      <c r="EJ56" s="170">
        <v>76163</v>
      </c>
      <c r="EK56" s="170">
        <v>0</v>
      </c>
      <c r="EL56" s="170">
        <v>0</v>
      </c>
      <c r="EM56" s="170">
        <v>0</v>
      </c>
      <c r="EN56" s="170">
        <v>0</v>
      </c>
      <c r="EO56" s="170">
        <v>0</v>
      </c>
      <c r="EP56" s="170">
        <v>0</v>
      </c>
      <c r="EQ56" s="170">
        <v>0</v>
      </c>
      <c r="ER56" s="170">
        <v>0</v>
      </c>
      <c r="ES56" s="170">
        <v>0</v>
      </c>
      <c r="ET56" s="170">
        <v>0</v>
      </c>
      <c r="EU56" s="170">
        <v>0</v>
      </c>
      <c r="EV56" s="170">
        <v>0</v>
      </c>
      <c r="EW56" s="170">
        <v>60830</v>
      </c>
      <c r="EX56" s="170">
        <v>0</v>
      </c>
      <c r="EY56" s="170">
        <v>0</v>
      </c>
      <c r="EZ56" s="170">
        <v>0</v>
      </c>
      <c r="FA56" s="170">
        <v>0</v>
      </c>
      <c r="FB56" s="170">
        <v>0</v>
      </c>
      <c r="FC56" s="170">
        <v>0</v>
      </c>
      <c r="FD56" s="170">
        <v>51025</v>
      </c>
      <c r="FE56" s="170">
        <v>0</v>
      </c>
      <c r="FF56" s="170">
        <v>0</v>
      </c>
      <c r="FG56" s="170">
        <v>0</v>
      </c>
      <c r="FH56" s="170">
        <v>0</v>
      </c>
      <c r="FI56" s="170">
        <v>0</v>
      </c>
      <c r="FJ56" s="170">
        <v>12185</v>
      </c>
      <c r="FK56" s="170">
        <v>0</v>
      </c>
      <c r="FL56" s="170">
        <v>0</v>
      </c>
      <c r="FM56" s="170">
        <v>0</v>
      </c>
      <c r="FN56" s="170">
        <v>0</v>
      </c>
      <c r="FO56" s="170">
        <v>0</v>
      </c>
      <c r="FP56" s="170">
        <v>0</v>
      </c>
      <c r="FQ56" s="170">
        <v>0</v>
      </c>
      <c r="FR56" s="170">
        <v>0</v>
      </c>
      <c r="FS56" s="170">
        <v>0</v>
      </c>
      <c r="FT56" s="170">
        <v>0</v>
      </c>
      <c r="FU56" s="170">
        <v>0</v>
      </c>
      <c r="FV56" s="170">
        <v>0</v>
      </c>
      <c r="FW56" s="170">
        <v>3141</v>
      </c>
      <c r="FX56" s="170">
        <v>100908</v>
      </c>
      <c r="FY56" s="170">
        <v>109951</v>
      </c>
      <c r="FZ56" s="170">
        <v>110808</v>
      </c>
      <c r="GA56" s="170">
        <v>0</v>
      </c>
      <c r="GB56" s="170">
        <v>82820</v>
      </c>
      <c r="GC56" s="170">
        <v>0</v>
      </c>
      <c r="GD56" s="170">
        <v>0</v>
      </c>
      <c r="GE56" s="170">
        <v>0</v>
      </c>
      <c r="GF56" s="170">
        <v>0</v>
      </c>
      <c r="GG56" s="170">
        <v>0</v>
      </c>
      <c r="GH56" s="170">
        <v>0</v>
      </c>
      <c r="GI56" s="170">
        <v>0</v>
      </c>
      <c r="GJ56" s="170">
        <v>38412</v>
      </c>
      <c r="GK56" s="170">
        <v>0</v>
      </c>
      <c r="GL56" s="170">
        <v>0</v>
      </c>
      <c r="GM56" s="170">
        <v>0</v>
      </c>
      <c r="GN56" s="170">
        <v>0</v>
      </c>
      <c r="GO56" s="170">
        <v>0</v>
      </c>
      <c r="GP56" s="170">
        <v>0</v>
      </c>
      <c r="GQ56" s="170">
        <v>0</v>
      </c>
      <c r="GR56" s="170">
        <v>0</v>
      </c>
      <c r="GS56" s="170">
        <v>0</v>
      </c>
      <c r="GT56" s="170">
        <v>0</v>
      </c>
      <c r="GU56" s="170">
        <v>0</v>
      </c>
      <c r="GV56" s="170">
        <v>0</v>
      </c>
      <c r="GW56" s="170">
        <v>5283</v>
      </c>
      <c r="GX56" s="170">
        <v>0</v>
      </c>
      <c r="GY56" s="170">
        <v>0</v>
      </c>
      <c r="GZ56" s="170">
        <v>0</v>
      </c>
      <c r="HA56" s="170">
        <v>0</v>
      </c>
      <c r="HB56" s="170">
        <v>0</v>
      </c>
      <c r="HC56" s="170">
        <v>0</v>
      </c>
      <c r="HD56" s="170">
        <v>0</v>
      </c>
      <c r="HE56" s="170">
        <v>0</v>
      </c>
      <c r="HF56" s="170">
        <v>0</v>
      </c>
      <c r="HG56" s="170">
        <v>0</v>
      </c>
      <c r="HH56" s="170">
        <v>0</v>
      </c>
      <c r="HI56" s="170">
        <v>0</v>
      </c>
      <c r="HJ56" s="170">
        <v>227867</v>
      </c>
      <c r="HK56" s="170">
        <v>0</v>
      </c>
      <c r="HL56" s="170">
        <v>6426</v>
      </c>
      <c r="HM56" s="170">
        <v>0</v>
      </c>
      <c r="HN56" s="170">
        <v>100908</v>
      </c>
      <c r="HO56" s="170">
        <v>0</v>
      </c>
      <c r="HP56" s="170">
        <v>0</v>
      </c>
      <c r="HQ56" s="170">
        <v>52929</v>
      </c>
      <c r="HR56" s="170">
        <v>0</v>
      </c>
      <c r="HS56" s="170">
        <v>0</v>
      </c>
      <c r="HT56" s="170">
        <v>0</v>
      </c>
      <c r="HU56" s="170">
        <v>0</v>
      </c>
      <c r="HV56" s="170">
        <v>0</v>
      </c>
      <c r="HW56" s="170">
        <v>13042</v>
      </c>
      <c r="HX56" s="170">
        <v>11233</v>
      </c>
      <c r="HY56" s="170">
        <v>35984</v>
      </c>
      <c r="HZ56" s="170">
        <v>25703</v>
      </c>
      <c r="IA56" s="170">
        <v>0</v>
      </c>
      <c r="IB56" s="170">
        <v>0</v>
      </c>
      <c r="IC56" s="170">
        <v>0</v>
      </c>
      <c r="ID56" s="170">
        <v>0</v>
      </c>
      <c r="IE56" s="170">
        <v>0</v>
      </c>
      <c r="IF56" s="170">
        <v>0</v>
      </c>
      <c r="IG56" s="170">
        <v>0</v>
      </c>
      <c r="IH56" s="170">
        <v>0</v>
      </c>
      <c r="II56" s="170">
        <v>114235</v>
      </c>
      <c r="IJ56" s="170">
        <v>13518</v>
      </c>
      <c r="IK56" s="170">
        <v>0</v>
      </c>
      <c r="IL56" s="170">
        <v>0</v>
      </c>
      <c r="IM56" s="170">
        <v>0</v>
      </c>
      <c r="IN56" s="170">
        <v>0</v>
      </c>
      <c r="IO56" s="170">
        <v>0</v>
      </c>
      <c r="IP56" s="170">
        <v>0</v>
      </c>
      <c r="IQ56" s="170">
        <v>0</v>
      </c>
      <c r="IR56" s="170">
        <v>0</v>
      </c>
      <c r="IS56" s="170">
        <v>0</v>
      </c>
      <c r="IT56" s="170">
        <v>0</v>
      </c>
      <c r="IU56" s="170">
        <v>0</v>
      </c>
      <c r="IV56" s="170">
        <v>0</v>
      </c>
      <c r="IW56" s="170">
        <v>26274</v>
      </c>
      <c r="IX56" s="170">
        <v>0</v>
      </c>
      <c r="IY56" s="170">
        <v>0</v>
      </c>
      <c r="IZ56" s="170">
        <v>0</v>
      </c>
      <c r="JA56" s="170">
        <v>0</v>
      </c>
      <c r="JB56" s="170">
        <v>0</v>
      </c>
      <c r="JC56" s="170">
        <v>0</v>
      </c>
      <c r="JD56" s="170">
        <v>0</v>
      </c>
      <c r="JE56" s="170">
        <v>0</v>
      </c>
      <c r="JF56" s="170">
        <v>0</v>
      </c>
      <c r="JG56" s="170">
        <v>0</v>
      </c>
      <c r="JH56" s="170">
        <v>0</v>
      </c>
      <c r="JI56" s="170">
        <v>0</v>
      </c>
      <c r="JJ56" s="170">
        <v>93292</v>
      </c>
      <c r="JK56" s="170">
        <v>75014</v>
      </c>
      <c r="JL56" s="170">
        <v>53405</v>
      </c>
      <c r="JM56" s="170">
        <v>34651</v>
      </c>
      <c r="JN56" s="170">
        <v>27131</v>
      </c>
      <c r="JO56" s="170">
        <v>0</v>
      </c>
      <c r="JP56" s="170">
        <v>0</v>
      </c>
      <c r="JQ56" s="170">
        <v>0</v>
      </c>
      <c r="JR56" s="170">
        <v>0</v>
      </c>
      <c r="JS56" s="170">
        <v>0</v>
      </c>
      <c r="JT56" s="170">
        <v>0</v>
      </c>
      <c r="JU56" s="170">
        <v>0</v>
      </c>
      <c r="JV56" s="170">
        <v>0</v>
      </c>
      <c r="JW56" s="170">
        <v>502253</v>
      </c>
      <c r="JX56" s="170">
        <v>47598</v>
      </c>
      <c r="JY56" s="170">
        <v>82963</v>
      </c>
      <c r="JZ56" s="170">
        <v>0</v>
      </c>
      <c r="KA56" s="170">
        <v>106143</v>
      </c>
      <c r="KB56" s="170">
        <v>155245</v>
      </c>
      <c r="KC56" s="170">
        <v>21657</v>
      </c>
      <c r="KD56" s="170">
        <v>124897</v>
      </c>
      <c r="KE56" s="170">
        <v>0</v>
      </c>
      <c r="KF56" s="170">
        <v>0</v>
      </c>
      <c r="KG56" s="170">
        <v>90217</v>
      </c>
      <c r="KH56" s="170">
        <v>0</v>
      </c>
      <c r="KI56" s="170">
        <v>188488</v>
      </c>
      <c r="KJ56" s="170">
        <v>3454178</v>
      </c>
      <c r="KK56" s="170">
        <v>1366441</v>
      </c>
      <c r="KL56" s="170">
        <v>430081</v>
      </c>
      <c r="KM56" s="170">
        <v>187095</v>
      </c>
      <c r="KN56" s="170">
        <v>101519</v>
      </c>
      <c r="KO56" s="170">
        <v>24596</v>
      </c>
      <c r="KP56" s="170">
        <v>756182</v>
      </c>
      <c r="KQ56" s="170">
        <v>0</v>
      </c>
      <c r="KR56" s="170">
        <v>73011</v>
      </c>
      <c r="KS56" s="170">
        <v>0</v>
      </c>
      <c r="KT56" s="170">
        <v>372205</v>
      </c>
      <c r="KU56" s="170">
        <v>85970</v>
      </c>
      <c r="KV56" s="170">
        <v>57078</v>
      </c>
      <c r="KW56" s="170">
        <v>0</v>
      </c>
      <c r="KX56" s="170">
        <v>4293790</v>
      </c>
      <c r="KY56" s="170">
        <v>3405230</v>
      </c>
      <c r="KZ56" s="170">
        <v>194489</v>
      </c>
      <c r="LA56" s="170">
        <v>298124</v>
      </c>
      <c r="LB56" s="170">
        <v>120979</v>
      </c>
      <c r="LC56" s="170">
        <v>80490</v>
      </c>
      <c r="LD56" s="170">
        <v>96369</v>
      </c>
      <c r="LE56" s="170">
        <v>32123</v>
      </c>
      <c r="LF56" s="170">
        <v>48623</v>
      </c>
      <c r="LG56" s="170">
        <v>0</v>
      </c>
      <c r="LH56" s="170">
        <v>17364</v>
      </c>
      <c r="LI56" s="170">
        <v>0</v>
      </c>
      <c r="LJ56" s="170">
        <v>3788094</v>
      </c>
      <c r="LK56" s="170">
        <v>14059</v>
      </c>
      <c r="LL56" s="170">
        <v>140366</v>
      </c>
      <c r="LM56" s="170">
        <v>287873</v>
      </c>
      <c r="LN56" s="170">
        <v>5021</v>
      </c>
      <c r="LO56" s="170">
        <v>3340775</v>
      </c>
    </row>
    <row r="57" spans="1:327" ht="15" x14ac:dyDescent="0.25">
      <c r="A57" s="127" t="s">
        <v>113</v>
      </c>
      <c r="B57" s="170">
        <v>68221110</v>
      </c>
      <c r="C57" s="170">
        <v>21282860</v>
      </c>
      <c r="D57" s="170">
        <v>10738980</v>
      </c>
      <c r="E57" s="170">
        <v>1596095</v>
      </c>
      <c r="F57" s="170">
        <v>3791530</v>
      </c>
      <c r="G57" s="170">
        <v>3080280</v>
      </c>
      <c r="H57" s="170">
        <v>1901268</v>
      </c>
      <c r="I57" s="170">
        <v>369812</v>
      </c>
      <c r="J57" s="170">
        <v>10543870</v>
      </c>
      <c r="K57" s="170">
        <v>433130</v>
      </c>
      <c r="L57" s="170">
        <v>704746</v>
      </c>
      <c r="M57" s="170">
        <v>3361529</v>
      </c>
      <c r="N57" s="170">
        <v>6012269</v>
      </c>
      <c r="O57" s="170">
        <v>32200</v>
      </c>
      <c r="P57" s="170">
        <v>4317483</v>
      </c>
      <c r="Q57" s="170">
        <v>261428</v>
      </c>
      <c r="R57" s="170">
        <v>1273072</v>
      </c>
      <c r="S57" s="170">
        <v>1508064</v>
      </c>
      <c r="T57" s="170">
        <v>1263417</v>
      </c>
      <c r="U57" s="170">
        <v>11502</v>
      </c>
      <c r="V57" s="170">
        <v>7326619</v>
      </c>
      <c r="W57" s="170">
        <v>173086</v>
      </c>
      <c r="X57" s="170">
        <v>28940</v>
      </c>
      <c r="Y57" s="170">
        <v>66685</v>
      </c>
      <c r="Z57" s="170">
        <v>0</v>
      </c>
      <c r="AA57" s="170">
        <v>28321</v>
      </c>
      <c r="AB57" s="170">
        <v>23055</v>
      </c>
      <c r="AC57" s="170">
        <v>0</v>
      </c>
      <c r="AD57" s="170">
        <v>0</v>
      </c>
      <c r="AE57" s="170">
        <v>0</v>
      </c>
      <c r="AF57" s="170">
        <v>0</v>
      </c>
      <c r="AG57" s="170">
        <v>0</v>
      </c>
      <c r="AH57" s="170">
        <v>0</v>
      </c>
      <c r="AI57" s="170">
        <v>0</v>
      </c>
      <c r="AJ57" s="170">
        <v>564059</v>
      </c>
      <c r="AK57" s="170">
        <v>9424</v>
      </c>
      <c r="AL57" s="170">
        <v>37029</v>
      </c>
      <c r="AM57" s="170">
        <v>0</v>
      </c>
      <c r="AN57" s="170">
        <v>0</v>
      </c>
      <c r="AO57" s="170">
        <v>271552</v>
      </c>
      <c r="AP57" s="170">
        <v>0</v>
      </c>
      <c r="AQ57" s="170">
        <v>0</v>
      </c>
      <c r="AR57" s="170">
        <v>0</v>
      </c>
      <c r="AS57" s="170">
        <v>0</v>
      </c>
      <c r="AT57" s="170">
        <v>0</v>
      </c>
      <c r="AU57" s="170">
        <v>0</v>
      </c>
      <c r="AV57" s="170">
        <v>0</v>
      </c>
      <c r="AW57" s="170">
        <v>6807</v>
      </c>
      <c r="AX57" s="170">
        <v>13613</v>
      </c>
      <c r="AY57" s="170">
        <v>47979</v>
      </c>
      <c r="AZ57" s="170">
        <v>0</v>
      </c>
      <c r="BA57" s="170">
        <v>0</v>
      </c>
      <c r="BB57" s="170">
        <v>37126</v>
      </c>
      <c r="BC57" s="170">
        <v>0</v>
      </c>
      <c r="BD57" s="170">
        <v>0</v>
      </c>
      <c r="BE57" s="170">
        <v>109475</v>
      </c>
      <c r="BF57" s="170">
        <v>0</v>
      </c>
      <c r="BG57" s="170">
        <v>0</v>
      </c>
      <c r="BH57" s="170">
        <v>0</v>
      </c>
      <c r="BI57" s="170">
        <v>130418</v>
      </c>
      <c r="BJ57" s="170">
        <v>36888</v>
      </c>
      <c r="BK57" s="170">
        <v>0</v>
      </c>
      <c r="BL57" s="170">
        <v>0</v>
      </c>
      <c r="BM57" s="170">
        <v>0</v>
      </c>
      <c r="BN57" s="170">
        <v>0</v>
      </c>
      <c r="BO57" s="170">
        <v>0</v>
      </c>
      <c r="BP57" s="170">
        <v>0</v>
      </c>
      <c r="BQ57" s="170">
        <v>0</v>
      </c>
      <c r="BR57" s="170">
        <v>0</v>
      </c>
      <c r="BS57" s="170">
        <v>0</v>
      </c>
      <c r="BT57" s="170">
        <v>0</v>
      </c>
      <c r="BU57" s="170">
        <v>0</v>
      </c>
      <c r="BV57" s="170">
        <v>0</v>
      </c>
      <c r="BW57" s="170">
        <v>0</v>
      </c>
      <c r="BX57" s="170">
        <v>0</v>
      </c>
      <c r="BY57" s="170">
        <v>0</v>
      </c>
      <c r="BZ57" s="170">
        <v>0</v>
      </c>
      <c r="CA57" s="170">
        <v>0</v>
      </c>
      <c r="CB57" s="170">
        <v>0</v>
      </c>
      <c r="CC57" s="170">
        <v>0</v>
      </c>
      <c r="CD57" s="170">
        <v>0</v>
      </c>
      <c r="CE57" s="170">
        <v>0</v>
      </c>
      <c r="CF57" s="170">
        <v>0</v>
      </c>
      <c r="CG57" s="170">
        <v>0</v>
      </c>
      <c r="CH57" s="170">
        <v>0</v>
      </c>
      <c r="CI57" s="170">
        <v>0</v>
      </c>
      <c r="CJ57" s="170">
        <v>0</v>
      </c>
      <c r="CK57" s="170">
        <v>0</v>
      </c>
      <c r="CL57" s="170">
        <v>0</v>
      </c>
      <c r="CM57" s="170">
        <v>0</v>
      </c>
      <c r="CN57" s="170">
        <v>0</v>
      </c>
      <c r="CO57" s="170">
        <v>0</v>
      </c>
      <c r="CP57" s="170">
        <v>0</v>
      </c>
      <c r="CQ57" s="170">
        <v>0</v>
      </c>
      <c r="CR57" s="170">
        <v>0</v>
      </c>
      <c r="CS57" s="170">
        <v>0</v>
      </c>
      <c r="CT57" s="170">
        <v>0</v>
      </c>
      <c r="CU57" s="170">
        <v>0</v>
      </c>
      <c r="CV57" s="170">
        <v>0</v>
      </c>
      <c r="CW57" s="170">
        <v>10755</v>
      </c>
      <c r="CX57" s="170">
        <v>0</v>
      </c>
      <c r="CY57" s="170">
        <v>0</v>
      </c>
      <c r="CZ57" s="170">
        <v>0</v>
      </c>
      <c r="DA57" s="170">
        <v>0</v>
      </c>
      <c r="DB57" s="170">
        <v>0</v>
      </c>
      <c r="DC57" s="170">
        <v>0</v>
      </c>
      <c r="DD57" s="170">
        <v>0</v>
      </c>
      <c r="DE57" s="170">
        <v>0</v>
      </c>
      <c r="DF57" s="170">
        <v>0</v>
      </c>
      <c r="DG57" s="170">
        <v>0</v>
      </c>
      <c r="DH57" s="170">
        <v>0</v>
      </c>
      <c r="DI57" s="170">
        <v>0</v>
      </c>
      <c r="DJ57" s="170">
        <v>31442</v>
      </c>
      <c r="DK57" s="170">
        <v>0</v>
      </c>
      <c r="DL57" s="170">
        <v>133870</v>
      </c>
      <c r="DM57" s="170">
        <v>0</v>
      </c>
      <c r="DN57" s="170">
        <v>0</v>
      </c>
      <c r="DO57" s="170">
        <v>0</v>
      </c>
      <c r="DP57" s="170">
        <v>0</v>
      </c>
      <c r="DQ57" s="170">
        <v>0</v>
      </c>
      <c r="DR57" s="170">
        <v>0</v>
      </c>
      <c r="DS57" s="170">
        <v>0</v>
      </c>
      <c r="DT57" s="170">
        <v>0</v>
      </c>
      <c r="DU57" s="170">
        <v>0</v>
      </c>
      <c r="DV57" s="170">
        <v>0</v>
      </c>
      <c r="DW57" s="170">
        <v>68018</v>
      </c>
      <c r="DX57" s="170">
        <v>14987</v>
      </c>
      <c r="DY57" s="170">
        <v>0</v>
      </c>
      <c r="DZ57" s="170">
        <v>0</v>
      </c>
      <c r="EA57" s="170">
        <v>0</v>
      </c>
      <c r="EB57" s="170">
        <v>138976</v>
      </c>
      <c r="EC57" s="170">
        <v>57156</v>
      </c>
      <c r="ED57" s="170">
        <v>0</v>
      </c>
      <c r="EE57" s="170">
        <v>276731</v>
      </c>
      <c r="EF57" s="170">
        <v>0</v>
      </c>
      <c r="EG57" s="170">
        <v>0</v>
      </c>
      <c r="EH57" s="170">
        <v>0</v>
      </c>
      <c r="EI57" s="170">
        <v>0</v>
      </c>
      <c r="EJ57" s="170">
        <v>149019</v>
      </c>
      <c r="EK57" s="170">
        <v>0</v>
      </c>
      <c r="EL57" s="170">
        <v>117519</v>
      </c>
      <c r="EM57" s="170">
        <v>0</v>
      </c>
      <c r="EN57" s="170">
        <v>0</v>
      </c>
      <c r="EO57" s="170">
        <v>0</v>
      </c>
      <c r="EP57" s="170">
        <v>0</v>
      </c>
      <c r="EQ57" s="170">
        <v>0</v>
      </c>
      <c r="ER57" s="170">
        <v>0</v>
      </c>
      <c r="ES57" s="170">
        <v>0</v>
      </c>
      <c r="ET57" s="170">
        <v>0</v>
      </c>
      <c r="EU57" s="170">
        <v>0</v>
      </c>
      <c r="EV57" s="170">
        <v>0</v>
      </c>
      <c r="EW57" s="170">
        <v>91110</v>
      </c>
      <c r="EX57" s="170">
        <v>9282</v>
      </c>
      <c r="EY57" s="170">
        <v>0</v>
      </c>
      <c r="EZ57" s="170">
        <v>129847</v>
      </c>
      <c r="FA57" s="170">
        <v>0</v>
      </c>
      <c r="FB57" s="170">
        <v>0</v>
      </c>
      <c r="FC57" s="170">
        <v>0</v>
      </c>
      <c r="FD57" s="170">
        <v>0</v>
      </c>
      <c r="FE57" s="170">
        <v>0</v>
      </c>
      <c r="FF57" s="170">
        <v>0</v>
      </c>
      <c r="FG57" s="170">
        <v>0</v>
      </c>
      <c r="FH57" s="170">
        <v>0</v>
      </c>
      <c r="FI57" s="170">
        <v>0</v>
      </c>
      <c r="FJ57" s="170">
        <v>85681</v>
      </c>
      <c r="FK57" s="170">
        <v>12148</v>
      </c>
      <c r="FL57" s="170">
        <v>0</v>
      </c>
      <c r="FM57" s="170">
        <v>0</v>
      </c>
      <c r="FN57" s="170">
        <v>0</v>
      </c>
      <c r="FO57" s="170">
        <v>0</v>
      </c>
      <c r="FP57" s="170">
        <v>0</v>
      </c>
      <c r="FQ57" s="170">
        <v>0</v>
      </c>
      <c r="FR57" s="170">
        <v>0</v>
      </c>
      <c r="FS57" s="170">
        <v>0</v>
      </c>
      <c r="FT57" s="170">
        <v>0</v>
      </c>
      <c r="FU57" s="170">
        <v>0</v>
      </c>
      <c r="FV57" s="170">
        <v>0</v>
      </c>
      <c r="FW57" s="170">
        <v>87104</v>
      </c>
      <c r="FX57" s="170">
        <v>20277</v>
      </c>
      <c r="FY57" s="170">
        <v>13994</v>
      </c>
      <c r="FZ57" s="170">
        <v>0</v>
      </c>
      <c r="GA57" s="170">
        <v>0</v>
      </c>
      <c r="GB57" s="170">
        <v>0</v>
      </c>
      <c r="GC57" s="170">
        <v>0</v>
      </c>
      <c r="GD57" s="170">
        <v>0</v>
      </c>
      <c r="GE57" s="170">
        <v>0</v>
      </c>
      <c r="GF57" s="170">
        <v>0</v>
      </c>
      <c r="GG57" s="170">
        <v>0</v>
      </c>
      <c r="GH57" s="170">
        <v>0</v>
      </c>
      <c r="GI57" s="170">
        <v>0</v>
      </c>
      <c r="GJ57" s="170">
        <v>2332</v>
      </c>
      <c r="GK57" s="170">
        <v>0</v>
      </c>
      <c r="GL57" s="170">
        <v>0</v>
      </c>
      <c r="GM57" s="170">
        <v>36174</v>
      </c>
      <c r="GN57" s="170">
        <v>0</v>
      </c>
      <c r="GO57" s="170">
        <v>0</v>
      </c>
      <c r="GP57" s="170">
        <v>0</v>
      </c>
      <c r="GQ57" s="170">
        <v>0</v>
      </c>
      <c r="GR57" s="170">
        <v>0</v>
      </c>
      <c r="GS57" s="170">
        <v>0</v>
      </c>
      <c r="GT57" s="170">
        <v>0</v>
      </c>
      <c r="GU57" s="170">
        <v>0</v>
      </c>
      <c r="GV57" s="170">
        <v>0</v>
      </c>
      <c r="GW57" s="170">
        <v>0</v>
      </c>
      <c r="GX57" s="170">
        <v>0</v>
      </c>
      <c r="GY57" s="170">
        <v>0</v>
      </c>
      <c r="GZ57" s="170">
        <v>0</v>
      </c>
      <c r="HA57" s="170">
        <v>0</v>
      </c>
      <c r="HB57" s="170">
        <v>0</v>
      </c>
      <c r="HC57" s="170">
        <v>0</v>
      </c>
      <c r="HD57" s="170">
        <v>0</v>
      </c>
      <c r="HE57" s="170">
        <v>0</v>
      </c>
      <c r="HF57" s="170">
        <v>0</v>
      </c>
      <c r="HG57" s="170">
        <v>0</v>
      </c>
      <c r="HH57" s="170">
        <v>0</v>
      </c>
      <c r="HI57" s="170">
        <v>0</v>
      </c>
      <c r="HJ57" s="170">
        <v>200529</v>
      </c>
      <c r="HK57" s="170">
        <v>0</v>
      </c>
      <c r="HL57" s="170">
        <v>20463</v>
      </c>
      <c r="HM57" s="170">
        <v>58260</v>
      </c>
      <c r="HN57" s="170">
        <v>167545</v>
      </c>
      <c r="HO57" s="170">
        <v>0</v>
      </c>
      <c r="HP57" s="170">
        <v>0</v>
      </c>
      <c r="HQ57" s="170">
        <v>0</v>
      </c>
      <c r="HR57" s="170">
        <v>0</v>
      </c>
      <c r="HS57" s="170">
        <v>62258</v>
      </c>
      <c r="HT57" s="170">
        <v>0</v>
      </c>
      <c r="HU57" s="170">
        <v>95101</v>
      </c>
      <c r="HV57" s="170">
        <v>0</v>
      </c>
      <c r="HW57" s="170">
        <v>123136</v>
      </c>
      <c r="HX57" s="170">
        <v>23609</v>
      </c>
      <c r="HY57" s="170">
        <v>0</v>
      </c>
      <c r="HZ57" s="170">
        <v>0</v>
      </c>
      <c r="IA57" s="170">
        <v>100670</v>
      </c>
      <c r="IB57" s="170">
        <v>0</v>
      </c>
      <c r="IC57" s="170">
        <v>0</v>
      </c>
      <c r="ID57" s="170">
        <v>0</v>
      </c>
      <c r="IE57" s="170">
        <v>0</v>
      </c>
      <c r="IF57" s="170">
        <v>0</v>
      </c>
      <c r="IG57" s="170">
        <v>0</v>
      </c>
      <c r="IH57" s="170">
        <v>0</v>
      </c>
      <c r="II57" s="170">
        <v>0</v>
      </c>
      <c r="IJ57" s="170">
        <v>0</v>
      </c>
      <c r="IK57" s="170">
        <v>0</v>
      </c>
      <c r="IL57" s="170">
        <v>0</v>
      </c>
      <c r="IM57" s="170">
        <v>0</v>
      </c>
      <c r="IN57" s="170">
        <v>0</v>
      </c>
      <c r="IO57" s="170">
        <v>0</v>
      </c>
      <c r="IP57" s="170">
        <v>0</v>
      </c>
      <c r="IQ57" s="170">
        <v>0</v>
      </c>
      <c r="IR57" s="170">
        <v>0</v>
      </c>
      <c r="IS57" s="170">
        <v>0</v>
      </c>
      <c r="IT57" s="170">
        <v>0</v>
      </c>
      <c r="IU57" s="170">
        <v>0</v>
      </c>
      <c r="IV57" s="170">
        <v>0</v>
      </c>
      <c r="IW57" s="170">
        <v>58641</v>
      </c>
      <c r="IX57" s="170">
        <v>0</v>
      </c>
      <c r="IY57" s="170">
        <v>0</v>
      </c>
      <c r="IZ57" s="170">
        <v>0</v>
      </c>
      <c r="JA57" s="170">
        <v>0</v>
      </c>
      <c r="JB57" s="170">
        <v>0</v>
      </c>
      <c r="JC57" s="170">
        <v>0</v>
      </c>
      <c r="JD57" s="170">
        <v>0</v>
      </c>
      <c r="JE57" s="170">
        <v>0</v>
      </c>
      <c r="JF57" s="170">
        <v>0</v>
      </c>
      <c r="JG57" s="170">
        <v>0</v>
      </c>
      <c r="JH57" s="170">
        <v>0</v>
      </c>
      <c r="JI57" s="170">
        <v>0</v>
      </c>
      <c r="JJ57" s="170">
        <v>177445</v>
      </c>
      <c r="JK57" s="170">
        <v>107000</v>
      </c>
      <c r="JL57" s="170">
        <v>67399</v>
      </c>
      <c r="JM57" s="170">
        <v>0</v>
      </c>
      <c r="JN57" s="170">
        <v>0</v>
      </c>
      <c r="JO57" s="170">
        <v>0</v>
      </c>
      <c r="JP57" s="170">
        <v>0</v>
      </c>
      <c r="JQ57" s="170">
        <v>0</v>
      </c>
      <c r="JR57" s="170">
        <v>0</v>
      </c>
      <c r="JS57" s="170">
        <v>0</v>
      </c>
      <c r="JT57" s="170">
        <v>0</v>
      </c>
      <c r="JU57" s="170">
        <v>0</v>
      </c>
      <c r="JV57" s="170">
        <v>154217</v>
      </c>
      <c r="JW57" s="170">
        <v>539848</v>
      </c>
      <c r="JX57" s="170">
        <v>74824</v>
      </c>
      <c r="JY57" s="170">
        <v>180539</v>
      </c>
      <c r="JZ57" s="170">
        <v>0</v>
      </c>
      <c r="KA57" s="170">
        <v>63543</v>
      </c>
      <c r="KB57" s="170">
        <v>452325</v>
      </c>
      <c r="KC57" s="170">
        <v>44980</v>
      </c>
      <c r="KD57" s="170">
        <v>39982</v>
      </c>
      <c r="KE57" s="170">
        <v>237990</v>
      </c>
      <c r="KF57" s="170">
        <v>140871</v>
      </c>
      <c r="KG57" s="170">
        <v>168602</v>
      </c>
      <c r="KH57" s="170">
        <v>0</v>
      </c>
      <c r="KI57" s="170">
        <v>895965</v>
      </c>
      <c r="KJ57" s="170">
        <v>17300300</v>
      </c>
      <c r="KK57" s="170">
        <v>8557817</v>
      </c>
      <c r="KL57" s="170">
        <v>1336550</v>
      </c>
      <c r="KM57" s="170">
        <v>1935113</v>
      </c>
      <c r="KN57" s="170">
        <v>364522</v>
      </c>
      <c r="KO57" s="170">
        <v>1181442</v>
      </c>
      <c r="KP57" s="170">
        <v>2054080</v>
      </c>
      <c r="KQ57" s="170">
        <v>0</v>
      </c>
      <c r="KR57" s="170">
        <v>156677</v>
      </c>
      <c r="KS57" s="170">
        <v>0</v>
      </c>
      <c r="KT57" s="170">
        <v>874898</v>
      </c>
      <c r="KU57" s="170">
        <v>589411</v>
      </c>
      <c r="KV57" s="170">
        <v>214522</v>
      </c>
      <c r="KW57" s="170">
        <v>35270</v>
      </c>
      <c r="KX57" s="170">
        <v>7655013</v>
      </c>
      <c r="KY57" s="170">
        <v>5072193</v>
      </c>
      <c r="KZ57" s="170">
        <v>1070147</v>
      </c>
      <c r="LA57" s="170">
        <v>524596</v>
      </c>
      <c r="LB57" s="170">
        <v>487873</v>
      </c>
      <c r="LC57" s="170">
        <v>180846</v>
      </c>
      <c r="LD57" s="170">
        <v>0</v>
      </c>
      <c r="LE57" s="170">
        <v>157991</v>
      </c>
      <c r="LF57" s="170">
        <v>0</v>
      </c>
      <c r="LG57" s="170">
        <v>115753</v>
      </c>
      <c r="LH57" s="170">
        <v>45613</v>
      </c>
      <c r="LI57" s="170">
        <v>0</v>
      </c>
      <c r="LJ57" s="170">
        <v>9697743</v>
      </c>
      <c r="LK57" s="170">
        <v>5579</v>
      </c>
      <c r="LL57" s="170">
        <v>350468</v>
      </c>
      <c r="LM57" s="170">
        <v>556443</v>
      </c>
      <c r="LN57" s="170">
        <v>38271</v>
      </c>
      <c r="LO57" s="170">
        <v>8746981</v>
      </c>
    </row>
    <row r="58" spans="1:327" ht="15" x14ac:dyDescent="0.25">
      <c r="A58" s="127" t="s">
        <v>114</v>
      </c>
      <c r="B58" s="170">
        <v>96843290</v>
      </c>
      <c r="C58" s="170">
        <v>26761260</v>
      </c>
      <c r="D58" s="170">
        <v>18119720</v>
      </c>
      <c r="E58" s="170">
        <v>4258827</v>
      </c>
      <c r="F58" s="170">
        <v>4988347</v>
      </c>
      <c r="G58" s="170">
        <v>4888606</v>
      </c>
      <c r="H58" s="170">
        <v>3779891</v>
      </c>
      <c r="I58" s="170">
        <v>204045</v>
      </c>
      <c r="J58" s="170">
        <v>8641549</v>
      </c>
      <c r="K58" s="170">
        <v>376014</v>
      </c>
      <c r="L58" s="170">
        <v>937833</v>
      </c>
      <c r="M58" s="170">
        <v>2820468</v>
      </c>
      <c r="N58" s="170">
        <v>4455186</v>
      </c>
      <c r="O58" s="170">
        <v>52048</v>
      </c>
      <c r="P58" s="170">
        <v>6296884</v>
      </c>
      <c r="Q58" s="170">
        <v>691616</v>
      </c>
      <c r="R58" s="170">
        <v>2034973</v>
      </c>
      <c r="S58" s="170">
        <v>2295546</v>
      </c>
      <c r="T58" s="170">
        <v>1175012</v>
      </c>
      <c r="U58" s="170">
        <v>99737</v>
      </c>
      <c r="V58" s="170">
        <v>12499500</v>
      </c>
      <c r="W58" s="170">
        <v>288657</v>
      </c>
      <c r="X58" s="170">
        <v>46551</v>
      </c>
      <c r="Y58" s="170">
        <v>129555</v>
      </c>
      <c r="Z58" s="170">
        <v>0</v>
      </c>
      <c r="AA58" s="170">
        <v>26630</v>
      </c>
      <c r="AB58" s="170">
        <v>55975</v>
      </c>
      <c r="AC58" s="170">
        <v>0</v>
      </c>
      <c r="AD58" s="170">
        <v>179890</v>
      </c>
      <c r="AE58" s="170">
        <v>0</v>
      </c>
      <c r="AF58" s="170">
        <v>0</v>
      </c>
      <c r="AG58" s="170">
        <v>0</v>
      </c>
      <c r="AH58" s="170">
        <v>0</v>
      </c>
      <c r="AI58" s="170">
        <v>58041</v>
      </c>
      <c r="AJ58" s="170">
        <v>926233</v>
      </c>
      <c r="AK58" s="170">
        <v>0</v>
      </c>
      <c r="AL58" s="170">
        <v>338888</v>
      </c>
      <c r="AM58" s="170">
        <v>0</v>
      </c>
      <c r="AN58" s="170">
        <v>0</v>
      </c>
      <c r="AO58" s="170">
        <v>51413</v>
      </c>
      <c r="AP58" s="170">
        <v>0</v>
      </c>
      <c r="AQ58" s="170">
        <v>0</v>
      </c>
      <c r="AR58" s="170">
        <v>0</v>
      </c>
      <c r="AS58" s="170">
        <v>0</v>
      </c>
      <c r="AT58" s="170">
        <v>0</v>
      </c>
      <c r="AU58" s="170">
        <v>0</v>
      </c>
      <c r="AV58" s="170">
        <v>0</v>
      </c>
      <c r="AW58" s="170">
        <v>49763</v>
      </c>
      <c r="AX58" s="170">
        <v>0</v>
      </c>
      <c r="AY58" s="170">
        <v>8706</v>
      </c>
      <c r="AZ58" s="170">
        <v>0</v>
      </c>
      <c r="BA58" s="170">
        <v>0</v>
      </c>
      <c r="BB58" s="170">
        <v>0</v>
      </c>
      <c r="BC58" s="170">
        <v>0</v>
      </c>
      <c r="BD58" s="170">
        <v>66184</v>
      </c>
      <c r="BE58" s="170">
        <v>126106</v>
      </c>
      <c r="BF58" s="170">
        <v>0</v>
      </c>
      <c r="BG58" s="170">
        <v>1200868</v>
      </c>
      <c r="BH58" s="170">
        <v>0</v>
      </c>
      <c r="BI58" s="170">
        <v>0</v>
      </c>
      <c r="BJ58" s="170">
        <v>0</v>
      </c>
      <c r="BK58" s="170">
        <v>0</v>
      </c>
      <c r="BL58" s="170">
        <v>0</v>
      </c>
      <c r="BM58" s="170">
        <v>0</v>
      </c>
      <c r="BN58" s="170">
        <v>14510</v>
      </c>
      <c r="BO58" s="170">
        <v>0</v>
      </c>
      <c r="BP58" s="170">
        <v>0</v>
      </c>
      <c r="BQ58" s="170">
        <v>0</v>
      </c>
      <c r="BR58" s="170">
        <v>0</v>
      </c>
      <c r="BS58" s="170">
        <v>0</v>
      </c>
      <c r="BT58" s="170">
        <v>0</v>
      </c>
      <c r="BU58" s="170">
        <v>0</v>
      </c>
      <c r="BV58" s="170">
        <v>0</v>
      </c>
      <c r="BW58" s="170">
        <v>20869</v>
      </c>
      <c r="BX58" s="170">
        <v>0</v>
      </c>
      <c r="BY58" s="170">
        <v>0</v>
      </c>
      <c r="BZ58" s="170">
        <v>0</v>
      </c>
      <c r="CA58" s="170">
        <v>0</v>
      </c>
      <c r="CB58" s="170">
        <v>0</v>
      </c>
      <c r="CC58" s="170">
        <v>0</v>
      </c>
      <c r="CD58" s="170">
        <v>0</v>
      </c>
      <c r="CE58" s="170">
        <v>0</v>
      </c>
      <c r="CF58" s="170">
        <v>0</v>
      </c>
      <c r="CG58" s="170">
        <v>0</v>
      </c>
      <c r="CH58" s="170">
        <v>0</v>
      </c>
      <c r="CI58" s="170">
        <v>0</v>
      </c>
      <c r="CJ58" s="170">
        <v>0</v>
      </c>
      <c r="CK58" s="170">
        <v>0</v>
      </c>
      <c r="CL58" s="170">
        <v>0</v>
      </c>
      <c r="CM58" s="170">
        <v>0</v>
      </c>
      <c r="CN58" s="170">
        <v>0</v>
      </c>
      <c r="CO58" s="170">
        <v>0</v>
      </c>
      <c r="CP58" s="170">
        <v>0</v>
      </c>
      <c r="CQ58" s="170">
        <v>0</v>
      </c>
      <c r="CR58" s="170">
        <v>0</v>
      </c>
      <c r="CS58" s="170">
        <v>0</v>
      </c>
      <c r="CT58" s="170">
        <v>0</v>
      </c>
      <c r="CU58" s="170">
        <v>0</v>
      </c>
      <c r="CV58" s="170">
        <v>0</v>
      </c>
      <c r="CW58" s="170">
        <v>19936</v>
      </c>
      <c r="CX58" s="170">
        <v>0</v>
      </c>
      <c r="CY58" s="170">
        <v>0</v>
      </c>
      <c r="CZ58" s="170">
        <v>0</v>
      </c>
      <c r="DA58" s="170">
        <v>49740</v>
      </c>
      <c r="DB58" s="170">
        <v>0</v>
      </c>
      <c r="DC58" s="170">
        <v>0</v>
      </c>
      <c r="DD58" s="170">
        <v>0</v>
      </c>
      <c r="DE58" s="170">
        <v>213090</v>
      </c>
      <c r="DF58" s="170">
        <v>0</v>
      </c>
      <c r="DG58" s="170">
        <v>0</v>
      </c>
      <c r="DH58" s="170">
        <v>0</v>
      </c>
      <c r="DI58" s="170">
        <v>0</v>
      </c>
      <c r="DJ58" s="170">
        <v>0</v>
      </c>
      <c r="DK58" s="170">
        <v>0</v>
      </c>
      <c r="DL58" s="170">
        <v>53254</v>
      </c>
      <c r="DM58" s="170">
        <v>0</v>
      </c>
      <c r="DN58" s="170">
        <v>0</v>
      </c>
      <c r="DO58" s="170">
        <v>70497</v>
      </c>
      <c r="DP58" s="170">
        <v>0</v>
      </c>
      <c r="DQ58" s="170">
        <v>0</v>
      </c>
      <c r="DR58" s="170">
        <v>0</v>
      </c>
      <c r="DS58" s="170">
        <v>0</v>
      </c>
      <c r="DT58" s="170">
        <v>0</v>
      </c>
      <c r="DU58" s="170">
        <v>0</v>
      </c>
      <c r="DV58" s="170">
        <v>0</v>
      </c>
      <c r="DW58" s="170">
        <v>164774</v>
      </c>
      <c r="DX58" s="170">
        <v>0</v>
      </c>
      <c r="DY58" s="170">
        <v>0</v>
      </c>
      <c r="DZ58" s="170">
        <v>67399</v>
      </c>
      <c r="EA58" s="170">
        <v>283267</v>
      </c>
      <c r="EB58" s="170">
        <v>357320</v>
      </c>
      <c r="EC58" s="170">
        <v>245048</v>
      </c>
      <c r="ED58" s="170">
        <v>0</v>
      </c>
      <c r="EE58" s="170">
        <v>1042073</v>
      </c>
      <c r="EF58" s="170">
        <v>214948</v>
      </c>
      <c r="EG58" s="170">
        <v>0</v>
      </c>
      <c r="EH58" s="170">
        <v>0</v>
      </c>
      <c r="EI58" s="170">
        <v>0</v>
      </c>
      <c r="EJ58" s="170">
        <v>46671</v>
      </c>
      <c r="EK58" s="170">
        <v>0</v>
      </c>
      <c r="EL58" s="170">
        <v>0</v>
      </c>
      <c r="EM58" s="170">
        <v>36789</v>
      </c>
      <c r="EN58" s="170">
        <v>0</v>
      </c>
      <c r="EO58" s="170">
        <v>0</v>
      </c>
      <c r="EP58" s="170">
        <v>0</v>
      </c>
      <c r="EQ58" s="170">
        <v>0</v>
      </c>
      <c r="ER58" s="170">
        <v>0</v>
      </c>
      <c r="ES58" s="170">
        <v>0</v>
      </c>
      <c r="ET58" s="170">
        <v>0</v>
      </c>
      <c r="EU58" s="170">
        <v>0</v>
      </c>
      <c r="EV58" s="170">
        <v>0</v>
      </c>
      <c r="EW58" s="170">
        <v>46992</v>
      </c>
      <c r="EX58" s="170">
        <v>0</v>
      </c>
      <c r="EY58" s="170">
        <v>28179</v>
      </c>
      <c r="EZ58" s="170">
        <v>0</v>
      </c>
      <c r="FA58" s="170">
        <v>0</v>
      </c>
      <c r="FB58" s="170">
        <v>0</v>
      </c>
      <c r="FC58" s="170">
        <v>0</v>
      </c>
      <c r="FD58" s="170">
        <v>0</v>
      </c>
      <c r="FE58" s="170">
        <v>0</v>
      </c>
      <c r="FF58" s="170">
        <v>0</v>
      </c>
      <c r="FG58" s="170">
        <v>0</v>
      </c>
      <c r="FH58" s="170">
        <v>0</v>
      </c>
      <c r="FI58" s="170">
        <v>0</v>
      </c>
      <c r="FJ58" s="170">
        <v>16564</v>
      </c>
      <c r="FK58" s="170">
        <v>0</v>
      </c>
      <c r="FL58" s="170">
        <v>0</v>
      </c>
      <c r="FM58" s="170">
        <v>0</v>
      </c>
      <c r="FN58" s="170">
        <v>0</v>
      </c>
      <c r="FO58" s="170">
        <v>209050</v>
      </c>
      <c r="FP58" s="170">
        <v>0</v>
      </c>
      <c r="FQ58" s="170">
        <v>0</v>
      </c>
      <c r="FR58" s="170">
        <v>0</v>
      </c>
      <c r="FS58" s="170">
        <v>0</v>
      </c>
      <c r="FT58" s="170">
        <v>0</v>
      </c>
      <c r="FU58" s="170">
        <v>0</v>
      </c>
      <c r="FV58" s="170">
        <v>0</v>
      </c>
      <c r="FW58" s="170">
        <v>72587</v>
      </c>
      <c r="FX58" s="170">
        <v>0</v>
      </c>
      <c r="FY58" s="170">
        <v>0</v>
      </c>
      <c r="FZ58" s="170">
        <v>0</v>
      </c>
      <c r="GA58" s="170">
        <v>0</v>
      </c>
      <c r="GB58" s="170">
        <v>0</v>
      </c>
      <c r="GC58" s="170">
        <v>0</v>
      </c>
      <c r="GD58" s="170">
        <v>0</v>
      </c>
      <c r="GE58" s="170">
        <v>53310</v>
      </c>
      <c r="GF58" s="170">
        <v>0</v>
      </c>
      <c r="GG58" s="170">
        <v>0</v>
      </c>
      <c r="GH58" s="170">
        <v>0</v>
      </c>
      <c r="GI58" s="170">
        <v>0</v>
      </c>
      <c r="GJ58" s="170">
        <v>23010</v>
      </c>
      <c r="GK58" s="170">
        <v>0</v>
      </c>
      <c r="GL58" s="170">
        <v>0</v>
      </c>
      <c r="GM58" s="170">
        <v>0</v>
      </c>
      <c r="GN58" s="170">
        <v>41410</v>
      </c>
      <c r="GO58" s="170">
        <v>0</v>
      </c>
      <c r="GP58" s="170">
        <v>0</v>
      </c>
      <c r="GQ58" s="170">
        <v>0</v>
      </c>
      <c r="GR58" s="170">
        <v>0</v>
      </c>
      <c r="GS58" s="170">
        <v>0</v>
      </c>
      <c r="GT58" s="170">
        <v>0</v>
      </c>
      <c r="GU58" s="170">
        <v>0</v>
      </c>
      <c r="GV58" s="170">
        <v>0</v>
      </c>
      <c r="GW58" s="170">
        <v>27083</v>
      </c>
      <c r="GX58" s="170">
        <v>0</v>
      </c>
      <c r="GY58" s="170">
        <v>0</v>
      </c>
      <c r="GZ58" s="170">
        <v>0</v>
      </c>
      <c r="HA58" s="170">
        <v>0</v>
      </c>
      <c r="HB58" s="170">
        <v>0</v>
      </c>
      <c r="HC58" s="170">
        <v>0</v>
      </c>
      <c r="HD58" s="170">
        <v>0</v>
      </c>
      <c r="HE58" s="170">
        <v>0</v>
      </c>
      <c r="HF58" s="170">
        <v>0</v>
      </c>
      <c r="HG58" s="170">
        <v>0</v>
      </c>
      <c r="HH58" s="170">
        <v>0</v>
      </c>
      <c r="HI58" s="170">
        <v>0</v>
      </c>
      <c r="HJ58" s="170">
        <v>330617</v>
      </c>
      <c r="HK58" s="170">
        <v>0</v>
      </c>
      <c r="HL58" s="170">
        <v>346990</v>
      </c>
      <c r="HM58" s="170">
        <v>232989</v>
      </c>
      <c r="HN58" s="170">
        <v>139183</v>
      </c>
      <c r="HO58" s="170">
        <v>0</v>
      </c>
      <c r="HP58" s="170">
        <v>0</v>
      </c>
      <c r="HQ58" s="170">
        <v>226947</v>
      </c>
      <c r="HR58" s="170">
        <v>0</v>
      </c>
      <c r="HS58" s="170">
        <v>108800</v>
      </c>
      <c r="HT58" s="170">
        <v>0</v>
      </c>
      <c r="HU58" s="170">
        <v>0</v>
      </c>
      <c r="HV58" s="170">
        <v>0</v>
      </c>
      <c r="HW58" s="170">
        <v>31224</v>
      </c>
      <c r="HX58" s="170">
        <v>0</v>
      </c>
      <c r="HY58" s="170">
        <v>0</v>
      </c>
      <c r="HZ58" s="170">
        <v>70445</v>
      </c>
      <c r="IA58" s="170">
        <v>0</v>
      </c>
      <c r="IB58" s="170">
        <v>0</v>
      </c>
      <c r="IC58" s="170">
        <v>0</v>
      </c>
      <c r="ID58" s="170">
        <v>0</v>
      </c>
      <c r="IE58" s="170">
        <v>0</v>
      </c>
      <c r="IF58" s="170">
        <v>0</v>
      </c>
      <c r="IG58" s="170">
        <v>0</v>
      </c>
      <c r="IH58" s="170">
        <v>0</v>
      </c>
      <c r="II58" s="170">
        <v>0</v>
      </c>
      <c r="IJ58" s="170">
        <v>0</v>
      </c>
      <c r="IK58" s="170">
        <v>0</v>
      </c>
      <c r="IL58" s="170">
        <v>0</v>
      </c>
      <c r="IM58" s="170">
        <v>0</v>
      </c>
      <c r="IN58" s="170">
        <v>0</v>
      </c>
      <c r="IO58" s="170">
        <v>0</v>
      </c>
      <c r="IP58" s="170">
        <v>0</v>
      </c>
      <c r="IQ58" s="170">
        <v>0</v>
      </c>
      <c r="IR58" s="170">
        <v>0</v>
      </c>
      <c r="IS58" s="170">
        <v>0</v>
      </c>
      <c r="IT58" s="170">
        <v>0</v>
      </c>
      <c r="IU58" s="170">
        <v>0</v>
      </c>
      <c r="IV58" s="170">
        <v>0</v>
      </c>
      <c r="IW58" s="170">
        <v>60084</v>
      </c>
      <c r="IX58" s="170">
        <v>0</v>
      </c>
      <c r="IY58" s="170">
        <v>0</v>
      </c>
      <c r="IZ58" s="170">
        <v>0</v>
      </c>
      <c r="JA58" s="170">
        <v>0</v>
      </c>
      <c r="JB58" s="170">
        <v>0</v>
      </c>
      <c r="JC58" s="170">
        <v>0</v>
      </c>
      <c r="JD58" s="170">
        <v>0</v>
      </c>
      <c r="JE58" s="170">
        <v>0</v>
      </c>
      <c r="JF58" s="170">
        <v>0</v>
      </c>
      <c r="JG58" s="170">
        <v>0</v>
      </c>
      <c r="JH58" s="170">
        <v>0</v>
      </c>
      <c r="JI58" s="170">
        <v>0</v>
      </c>
      <c r="JJ58" s="170">
        <v>208137</v>
      </c>
      <c r="JK58" s="170">
        <v>13899</v>
      </c>
      <c r="JL58" s="170">
        <v>0</v>
      </c>
      <c r="JM58" s="170">
        <v>0</v>
      </c>
      <c r="JN58" s="170">
        <v>0</v>
      </c>
      <c r="JO58" s="170">
        <v>0</v>
      </c>
      <c r="JP58" s="170">
        <v>0</v>
      </c>
      <c r="JQ58" s="170">
        <v>0</v>
      </c>
      <c r="JR58" s="170">
        <v>0</v>
      </c>
      <c r="JS58" s="170">
        <v>0</v>
      </c>
      <c r="JT58" s="170">
        <v>0</v>
      </c>
      <c r="JU58" s="170">
        <v>0</v>
      </c>
      <c r="JV58" s="170">
        <v>0</v>
      </c>
      <c r="JW58" s="170">
        <v>530436</v>
      </c>
      <c r="JX58" s="170">
        <v>17897</v>
      </c>
      <c r="JY58" s="170">
        <v>88986</v>
      </c>
      <c r="JZ58" s="170">
        <v>27607</v>
      </c>
      <c r="KA58" s="170">
        <v>226976</v>
      </c>
      <c r="KB58" s="170">
        <v>622275</v>
      </c>
      <c r="KC58" s="170">
        <v>0</v>
      </c>
      <c r="KD58" s="170">
        <v>67018</v>
      </c>
      <c r="KE58" s="170">
        <v>60083</v>
      </c>
      <c r="KF58" s="170">
        <v>991666</v>
      </c>
      <c r="KG58" s="170">
        <v>468281</v>
      </c>
      <c r="KH58" s="170">
        <v>0</v>
      </c>
      <c r="KI58" s="170">
        <v>657133</v>
      </c>
      <c r="KJ58" s="170">
        <v>24240230</v>
      </c>
      <c r="KK58" s="170">
        <v>12432560</v>
      </c>
      <c r="KL58" s="170">
        <v>1363834</v>
      </c>
      <c r="KM58" s="170">
        <v>4858214</v>
      </c>
      <c r="KN58" s="170">
        <v>551107</v>
      </c>
      <c r="KO58" s="170">
        <v>1187324</v>
      </c>
      <c r="KP58" s="170">
        <v>2135956</v>
      </c>
      <c r="KQ58" s="170">
        <v>0</v>
      </c>
      <c r="KR58" s="170">
        <v>273813</v>
      </c>
      <c r="KS58" s="170">
        <v>148530</v>
      </c>
      <c r="KT58" s="170">
        <v>643847</v>
      </c>
      <c r="KU58" s="170">
        <v>236387</v>
      </c>
      <c r="KV58" s="170">
        <v>362669</v>
      </c>
      <c r="KW58" s="170">
        <v>45989</v>
      </c>
      <c r="KX58" s="170">
        <v>19177280</v>
      </c>
      <c r="KY58" s="170">
        <v>12155270</v>
      </c>
      <c r="KZ58" s="170">
        <v>1663922</v>
      </c>
      <c r="LA58" s="170">
        <v>614079</v>
      </c>
      <c r="LB58" s="170">
        <v>2972847</v>
      </c>
      <c r="LC58" s="170">
        <v>1104407</v>
      </c>
      <c r="LD58" s="170">
        <v>78616</v>
      </c>
      <c r="LE58" s="170">
        <v>355215</v>
      </c>
      <c r="LF58" s="170">
        <v>17375</v>
      </c>
      <c r="LG58" s="170">
        <v>117248</v>
      </c>
      <c r="LH58" s="170">
        <v>98301</v>
      </c>
      <c r="LI58" s="170">
        <v>0</v>
      </c>
      <c r="LJ58" s="170">
        <v>1316628</v>
      </c>
      <c r="LK58" s="170">
        <v>18522</v>
      </c>
      <c r="LL58" s="170">
        <v>308403</v>
      </c>
      <c r="LM58" s="170">
        <v>248151</v>
      </c>
      <c r="LN58" s="170">
        <v>0</v>
      </c>
      <c r="LO58" s="170">
        <v>741551</v>
      </c>
    </row>
    <row r="59" spans="1:327" ht="15" x14ac:dyDescent="0.25">
      <c r="A59" s="127" t="s">
        <v>115</v>
      </c>
      <c r="B59" s="170">
        <v>101518200</v>
      </c>
      <c r="C59" s="170">
        <v>36929750</v>
      </c>
      <c r="D59" s="170">
        <v>20149370</v>
      </c>
      <c r="E59" s="170">
        <v>3124726</v>
      </c>
      <c r="F59" s="170">
        <v>5820076</v>
      </c>
      <c r="G59" s="170">
        <v>5909718</v>
      </c>
      <c r="H59" s="170">
        <v>4973741</v>
      </c>
      <c r="I59" s="170">
        <v>321114</v>
      </c>
      <c r="J59" s="170">
        <v>16780370</v>
      </c>
      <c r="K59" s="170">
        <v>479086</v>
      </c>
      <c r="L59" s="170">
        <v>1443898</v>
      </c>
      <c r="M59" s="170">
        <v>4582831</v>
      </c>
      <c r="N59" s="170">
        <v>10170820</v>
      </c>
      <c r="O59" s="170">
        <v>103740</v>
      </c>
      <c r="P59" s="170">
        <v>7096888</v>
      </c>
      <c r="Q59" s="170">
        <v>370458</v>
      </c>
      <c r="R59" s="170">
        <v>2264906</v>
      </c>
      <c r="S59" s="170">
        <v>2073779</v>
      </c>
      <c r="T59" s="170">
        <v>2379650</v>
      </c>
      <c r="U59" s="170">
        <v>8096</v>
      </c>
      <c r="V59" s="170">
        <v>9882302</v>
      </c>
      <c r="W59" s="170">
        <v>497799</v>
      </c>
      <c r="X59" s="170">
        <v>74348</v>
      </c>
      <c r="Y59" s="170">
        <v>222942</v>
      </c>
      <c r="Z59" s="170">
        <v>0</v>
      </c>
      <c r="AA59" s="170">
        <v>68171</v>
      </c>
      <c r="AB59" s="170">
        <v>79031</v>
      </c>
      <c r="AC59" s="170">
        <v>0</v>
      </c>
      <c r="AD59" s="170">
        <v>0</v>
      </c>
      <c r="AE59" s="170">
        <v>0</v>
      </c>
      <c r="AF59" s="170">
        <v>0</v>
      </c>
      <c r="AG59" s="170">
        <v>0</v>
      </c>
      <c r="AH59" s="170">
        <v>0</v>
      </c>
      <c r="AI59" s="170">
        <v>58041</v>
      </c>
      <c r="AJ59" s="170">
        <v>1089069</v>
      </c>
      <c r="AK59" s="170">
        <v>9424</v>
      </c>
      <c r="AL59" s="170">
        <v>95979</v>
      </c>
      <c r="AM59" s="170">
        <v>0</v>
      </c>
      <c r="AN59" s="170">
        <v>0</v>
      </c>
      <c r="AO59" s="170">
        <v>20521</v>
      </c>
      <c r="AP59" s="170">
        <v>0</v>
      </c>
      <c r="AQ59" s="170">
        <v>0</v>
      </c>
      <c r="AR59" s="170">
        <v>0</v>
      </c>
      <c r="AS59" s="170">
        <v>0</v>
      </c>
      <c r="AT59" s="170">
        <v>0</v>
      </c>
      <c r="AU59" s="170">
        <v>0</v>
      </c>
      <c r="AV59" s="170">
        <v>0</v>
      </c>
      <c r="AW59" s="170">
        <v>33294</v>
      </c>
      <c r="AX59" s="170">
        <v>0</v>
      </c>
      <c r="AY59" s="170">
        <v>56685</v>
      </c>
      <c r="AZ59" s="170">
        <v>27188</v>
      </c>
      <c r="BA59" s="170">
        <v>0</v>
      </c>
      <c r="BB59" s="170">
        <v>0</v>
      </c>
      <c r="BC59" s="170">
        <v>0</v>
      </c>
      <c r="BD59" s="170">
        <v>0</v>
      </c>
      <c r="BE59" s="170">
        <v>126106</v>
      </c>
      <c r="BF59" s="170">
        <v>0</v>
      </c>
      <c r="BG59" s="170">
        <v>155337</v>
      </c>
      <c r="BH59" s="170">
        <v>0</v>
      </c>
      <c r="BI59" s="170">
        <v>0</v>
      </c>
      <c r="BJ59" s="170">
        <v>24275</v>
      </c>
      <c r="BK59" s="170">
        <v>0</v>
      </c>
      <c r="BL59" s="170">
        <v>0</v>
      </c>
      <c r="BM59" s="170">
        <v>0</v>
      </c>
      <c r="BN59" s="170">
        <v>14510</v>
      </c>
      <c r="BO59" s="170">
        <v>52277</v>
      </c>
      <c r="BP59" s="170">
        <v>0</v>
      </c>
      <c r="BQ59" s="170">
        <v>0</v>
      </c>
      <c r="BR59" s="170">
        <v>0</v>
      </c>
      <c r="BS59" s="170">
        <v>0</v>
      </c>
      <c r="BT59" s="170">
        <v>0</v>
      </c>
      <c r="BU59" s="170">
        <v>0</v>
      </c>
      <c r="BV59" s="170">
        <v>0</v>
      </c>
      <c r="BW59" s="170">
        <v>0</v>
      </c>
      <c r="BX59" s="170">
        <v>0</v>
      </c>
      <c r="BY59" s="170">
        <v>0</v>
      </c>
      <c r="BZ59" s="170">
        <v>0</v>
      </c>
      <c r="CA59" s="170">
        <v>0</v>
      </c>
      <c r="CB59" s="170">
        <v>0</v>
      </c>
      <c r="CC59" s="170">
        <v>0</v>
      </c>
      <c r="CD59" s="170">
        <v>0</v>
      </c>
      <c r="CE59" s="170">
        <v>0</v>
      </c>
      <c r="CF59" s="170">
        <v>0</v>
      </c>
      <c r="CG59" s="170">
        <v>0</v>
      </c>
      <c r="CH59" s="170">
        <v>0</v>
      </c>
      <c r="CI59" s="170">
        <v>0</v>
      </c>
      <c r="CJ59" s="170">
        <v>0</v>
      </c>
      <c r="CK59" s="170">
        <v>0</v>
      </c>
      <c r="CL59" s="170">
        <v>0</v>
      </c>
      <c r="CM59" s="170">
        <v>0</v>
      </c>
      <c r="CN59" s="170">
        <v>0</v>
      </c>
      <c r="CO59" s="170">
        <v>0</v>
      </c>
      <c r="CP59" s="170">
        <v>0</v>
      </c>
      <c r="CQ59" s="170">
        <v>0</v>
      </c>
      <c r="CR59" s="170">
        <v>0</v>
      </c>
      <c r="CS59" s="170">
        <v>0</v>
      </c>
      <c r="CT59" s="170">
        <v>0</v>
      </c>
      <c r="CU59" s="170">
        <v>0</v>
      </c>
      <c r="CV59" s="170">
        <v>0</v>
      </c>
      <c r="CW59" s="170">
        <v>13326</v>
      </c>
      <c r="CX59" s="170">
        <v>0</v>
      </c>
      <c r="CY59" s="170">
        <v>0</v>
      </c>
      <c r="CZ59" s="170">
        <v>0</v>
      </c>
      <c r="DA59" s="170">
        <v>0</v>
      </c>
      <c r="DB59" s="170">
        <v>0</v>
      </c>
      <c r="DC59" s="170">
        <v>0</v>
      </c>
      <c r="DD59" s="170">
        <v>19801</v>
      </c>
      <c r="DE59" s="170">
        <v>0</v>
      </c>
      <c r="DF59" s="170">
        <v>0</v>
      </c>
      <c r="DG59" s="170">
        <v>0</v>
      </c>
      <c r="DH59" s="170">
        <v>0</v>
      </c>
      <c r="DI59" s="170">
        <v>0</v>
      </c>
      <c r="DJ59" s="170">
        <v>8405</v>
      </c>
      <c r="DK59" s="170">
        <v>0</v>
      </c>
      <c r="DL59" s="170">
        <v>138574</v>
      </c>
      <c r="DM59" s="170">
        <v>0</v>
      </c>
      <c r="DN59" s="170">
        <v>0</v>
      </c>
      <c r="DO59" s="170">
        <v>0</v>
      </c>
      <c r="DP59" s="170">
        <v>0</v>
      </c>
      <c r="DQ59" s="170">
        <v>0</v>
      </c>
      <c r="DR59" s="170">
        <v>0</v>
      </c>
      <c r="DS59" s="170">
        <v>0</v>
      </c>
      <c r="DT59" s="170">
        <v>0</v>
      </c>
      <c r="DU59" s="170">
        <v>0</v>
      </c>
      <c r="DV59" s="170">
        <v>0</v>
      </c>
      <c r="DW59" s="170">
        <v>287323</v>
      </c>
      <c r="DX59" s="170">
        <v>49257</v>
      </c>
      <c r="DY59" s="170">
        <v>8568</v>
      </c>
      <c r="DZ59" s="170">
        <v>0</v>
      </c>
      <c r="EA59" s="170">
        <v>0</v>
      </c>
      <c r="EB59" s="170">
        <v>453744</v>
      </c>
      <c r="EC59" s="170">
        <v>302204</v>
      </c>
      <c r="ED59" s="170">
        <v>0</v>
      </c>
      <c r="EE59" s="170">
        <v>327323</v>
      </c>
      <c r="EF59" s="170">
        <v>214948</v>
      </c>
      <c r="EG59" s="170">
        <v>0</v>
      </c>
      <c r="EH59" s="170">
        <v>0</v>
      </c>
      <c r="EI59" s="170">
        <v>0</v>
      </c>
      <c r="EJ59" s="170">
        <v>55553</v>
      </c>
      <c r="EK59" s="170">
        <v>0</v>
      </c>
      <c r="EL59" s="170">
        <v>64971</v>
      </c>
      <c r="EM59" s="170">
        <v>36789</v>
      </c>
      <c r="EN59" s="170">
        <v>0</v>
      </c>
      <c r="EO59" s="170">
        <v>0</v>
      </c>
      <c r="EP59" s="170">
        <v>0</v>
      </c>
      <c r="EQ59" s="170">
        <v>0</v>
      </c>
      <c r="ER59" s="170">
        <v>0</v>
      </c>
      <c r="ES59" s="170">
        <v>0</v>
      </c>
      <c r="ET59" s="170">
        <v>0</v>
      </c>
      <c r="EU59" s="170">
        <v>0</v>
      </c>
      <c r="EV59" s="170">
        <v>0</v>
      </c>
      <c r="EW59" s="170">
        <v>128182</v>
      </c>
      <c r="EX59" s="170">
        <v>9282</v>
      </c>
      <c r="EY59" s="170">
        <v>28179</v>
      </c>
      <c r="EZ59" s="170">
        <v>129847</v>
      </c>
      <c r="FA59" s="170">
        <v>0</v>
      </c>
      <c r="FB59" s="170">
        <v>0</v>
      </c>
      <c r="FC59" s="170">
        <v>0</v>
      </c>
      <c r="FD59" s="170">
        <v>0</v>
      </c>
      <c r="FE59" s="170">
        <v>0</v>
      </c>
      <c r="FF59" s="170">
        <v>0</v>
      </c>
      <c r="FG59" s="170">
        <v>0</v>
      </c>
      <c r="FH59" s="170">
        <v>0</v>
      </c>
      <c r="FI59" s="170">
        <v>0</v>
      </c>
      <c r="FJ59" s="170">
        <v>77562</v>
      </c>
      <c r="FK59" s="170">
        <v>0</v>
      </c>
      <c r="FL59" s="170">
        <v>0</v>
      </c>
      <c r="FM59" s="170">
        <v>0</v>
      </c>
      <c r="FN59" s="170">
        <v>0</v>
      </c>
      <c r="FO59" s="170">
        <v>209050</v>
      </c>
      <c r="FP59" s="170">
        <v>0</v>
      </c>
      <c r="FQ59" s="170">
        <v>0</v>
      </c>
      <c r="FR59" s="170">
        <v>0</v>
      </c>
      <c r="FS59" s="170">
        <v>0</v>
      </c>
      <c r="FT59" s="170">
        <v>0</v>
      </c>
      <c r="FU59" s="170">
        <v>0</v>
      </c>
      <c r="FV59" s="170">
        <v>0</v>
      </c>
      <c r="FW59" s="170">
        <v>186965</v>
      </c>
      <c r="FX59" s="170">
        <v>107571</v>
      </c>
      <c r="FY59" s="170">
        <v>13994</v>
      </c>
      <c r="FZ59" s="170">
        <v>25703</v>
      </c>
      <c r="GA59" s="170">
        <v>0</v>
      </c>
      <c r="GB59" s="170">
        <v>34270</v>
      </c>
      <c r="GC59" s="170">
        <v>0</v>
      </c>
      <c r="GD59" s="170">
        <v>0</v>
      </c>
      <c r="GE59" s="170">
        <v>0</v>
      </c>
      <c r="GF59" s="170">
        <v>0</v>
      </c>
      <c r="GG59" s="170">
        <v>0</v>
      </c>
      <c r="GH59" s="170">
        <v>0</v>
      </c>
      <c r="GI59" s="170">
        <v>0</v>
      </c>
      <c r="GJ59" s="170">
        <v>21222</v>
      </c>
      <c r="GK59" s="170">
        <v>0</v>
      </c>
      <c r="GL59" s="170">
        <v>0</v>
      </c>
      <c r="GM59" s="170">
        <v>0</v>
      </c>
      <c r="GN59" s="170">
        <v>22609</v>
      </c>
      <c r="GO59" s="170">
        <v>0</v>
      </c>
      <c r="GP59" s="170">
        <v>0</v>
      </c>
      <c r="GQ59" s="170">
        <v>0</v>
      </c>
      <c r="GR59" s="170">
        <v>0</v>
      </c>
      <c r="GS59" s="170">
        <v>0</v>
      </c>
      <c r="GT59" s="170">
        <v>0</v>
      </c>
      <c r="GU59" s="170">
        <v>0</v>
      </c>
      <c r="GV59" s="170">
        <v>0</v>
      </c>
      <c r="GW59" s="170">
        <v>6093</v>
      </c>
      <c r="GX59" s="170">
        <v>0</v>
      </c>
      <c r="GY59" s="170">
        <v>0</v>
      </c>
      <c r="GZ59" s="170">
        <v>0</v>
      </c>
      <c r="HA59" s="170">
        <v>0</v>
      </c>
      <c r="HB59" s="170">
        <v>0</v>
      </c>
      <c r="HC59" s="170">
        <v>0</v>
      </c>
      <c r="HD59" s="170">
        <v>0</v>
      </c>
      <c r="HE59" s="170">
        <v>0</v>
      </c>
      <c r="HF59" s="170">
        <v>0</v>
      </c>
      <c r="HG59" s="170">
        <v>0</v>
      </c>
      <c r="HH59" s="170">
        <v>0</v>
      </c>
      <c r="HI59" s="170">
        <v>0</v>
      </c>
      <c r="HJ59" s="170">
        <v>623223</v>
      </c>
      <c r="HK59" s="170">
        <v>0</v>
      </c>
      <c r="HL59" s="170">
        <v>280523</v>
      </c>
      <c r="HM59" s="170">
        <v>253250</v>
      </c>
      <c r="HN59" s="170">
        <v>192731</v>
      </c>
      <c r="HO59" s="170">
        <v>0</v>
      </c>
      <c r="HP59" s="170">
        <v>0</v>
      </c>
      <c r="HQ59" s="170">
        <v>0</v>
      </c>
      <c r="HR59" s="170">
        <v>0</v>
      </c>
      <c r="HS59" s="170">
        <v>0</v>
      </c>
      <c r="HT59" s="170">
        <v>0</v>
      </c>
      <c r="HU59" s="170">
        <v>95101</v>
      </c>
      <c r="HV59" s="170">
        <v>0</v>
      </c>
      <c r="HW59" s="170">
        <v>96611</v>
      </c>
      <c r="HX59" s="170">
        <v>34842</v>
      </c>
      <c r="HY59" s="170">
        <v>0</v>
      </c>
      <c r="HZ59" s="170">
        <v>50263</v>
      </c>
      <c r="IA59" s="170">
        <v>0</v>
      </c>
      <c r="IB59" s="170">
        <v>0</v>
      </c>
      <c r="IC59" s="170">
        <v>0</v>
      </c>
      <c r="ID59" s="170">
        <v>0</v>
      </c>
      <c r="IE59" s="170">
        <v>0</v>
      </c>
      <c r="IF59" s="170">
        <v>0</v>
      </c>
      <c r="IG59" s="170">
        <v>0</v>
      </c>
      <c r="IH59" s="170">
        <v>0</v>
      </c>
      <c r="II59" s="170">
        <v>0</v>
      </c>
      <c r="IJ59" s="170">
        <v>0</v>
      </c>
      <c r="IK59" s="170">
        <v>0</v>
      </c>
      <c r="IL59" s="170">
        <v>0</v>
      </c>
      <c r="IM59" s="170">
        <v>0</v>
      </c>
      <c r="IN59" s="170">
        <v>0</v>
      </c>
      <c r="IO59" s="170">
        <v>0</v>
      </c>
      <c r="IP59" s="170">
        <v>0</v>
      </c>
      <c r="IQ59" s="170">
        <v>45313</v>
      </c>
      <c r="IR59" s="170">
        <v>0</v>
      </c>
      <c r="IS59" s="170">
        <v>0</v>
      </c>
      <c r="IT59" s="170">
        <v>0</v>
      </c>
      <c r="IU59" s="170">
        <v>0</v>
      </c>
      <c r="IV59" s="170">
        <v>0</v>
      </c>
      <c r="IW59" s="170">
        <v>49573</v>
      </c>
      <c r="IX59" s="170">
        <v>0</v>
      </c>
      <c r="IY59" s="170">
        <v>0</v>
      </c>
      <c r="IZ59" s="170">
        <v>0</v>
      </c>
      <c r="JA59" s="170">
        <v>0</v>
      </c>
      <c r="JB59" s="170">
        <v>0</v>
      </c>
      <c r="JC59" s="170">
        <v>0</v>
      </c>
      <c r="JD59" s="170">
        <v>0</v>
      </c>
      <c r="JE59" s="170">
        <v>0</v>
      </c>
      <c r="JF59" s="170">
        <v>0</v>
      </c>
      <c r="JG59" s="170">
        <v>0</v>
      </c>
      <c r="JH59" s="170">
        <v>0</v>
      </c>
      <c r="JI59" s="170">
        <v>0</v>
      </c>
      <c r="JJ59" s="170">
        <v>231601</v>
      </c>
      <c r="JK59" s="170">
        <v>96529</v>
      </c>
      <c r="JL59" s="170">
        <v>59117</v>
      </c>
      <c r="JM59" s="170">
        <v>0</v>
      </c>
      <c r="JN59" s="170">
        <v>0</v>
      </c>
      <c r="JO59" s="170">
        <v>0</v>
      </c>
      <c r="JP59" s="170">
        <v>0</v>
      </c>
      <c r="JQ59" s="170">
        <v>0</v>
      </c>
      <c r="JR59" s="170">
        <v>0</v>
      </c>
      <c r="JS59" s="170">
        <v>0</v>
      </c>
      <c r="JT59" s="170">
        <v>0</v>
      </c>
      <c r="JU59" s="170">
        <v>0</v>
      </c>
      <c r="JV59" s="170">
        <v>154217</v>
      </c>
      <c r="JW59" s="170">
        <v>501562</v>
      </c>
      <c r="JX59" s="170">
        <v>56166</v>
      </c>
      <c r="JY59" s="170">
        <v>98981</v>
      </c>
      <c r="JZ59" s="170">
        <v>49502</v>
      </c>
      <c r="KA59" s="170">
        <v>77109</v>
      </c>
      <c r="KB59" s="170">
        <v>508569</v>
      </c>
      <c r="KC59" s="170">
        <v>66637</v>
      </c>
      <c r="KD59" s="170">
        <v>191915</v>
      </c>
      <c r="KE59" s="170">
        <v>0</v>
      </c>
      <c r="KF59" s="170">
        <v>52548</v>
      </c>
      <c r="KG59" s="170">
        <v>90217</v>
      </c>
      <c r="KH59" s="170">
        <v>0</v>
      </c>
      <c r="KI59" s="170">
        <v>239893</v>
      </c>
      <c r="KJ59" s="170">
        <v>24643480</v>
      </c>
      <c r="KK59" s="170">
        <v>14010480</v>
      </c>
      <c r="KL59" s="170">
        <v>1989946</v>
      </c>
      <c r="KM59" s="170">
        <v>2682842</v>
      </c>
      <c r="KN59" s="170">
        <v>449079</v>
      </c>
      <c r="KO59" s="170">
        <v>1476345</v>
      </c>
      <c r="KP59" s="170">
        <v>2022145</v>
      </c>
      <c r="KQ59" s="170">
        <v>0</v>
      </c>
      <c r="KR59" s="170">
        <v>197122</v>
      </c>
      <c r="KS59" s="170">
        <v>0</v>
      </c>
      <c r="KT59" s="170">
        <v>1103661</v>
      </c>
      <c r="KU59" s="170">
        <v>496018</v>
      </c>
      <c r="KV59" s="170">
        <v>215841</v>
      </c>
      <c r="KW59" s="170">
        <v>0</v>
      </c>
      <c r="KX59" s="170">
        <v>13142740</v>
      </c>
      <c r="KY59" s="170">
        <v>8470907</v>
      </c>
      <c r="KZ59" s="170">
        <v>1403179</v>
      </c>
      <c r="LA59" s="170">
        <v>681616</v>
      </c>
      <c r="LB59" s="170">
        <v>1574254</v>
      </c>
      <c r="LC59" s="170">
        <v>464878</v>
      </c>
      <c r="LD59" s="170">
        <v>0</v>
      </c>
      <c r="LE59" s="170">
        <v>400249</v>
      </c>
      <c r="LF59" s="170">
        <v>35881</v>
      </c>
      <c r="LG59" s="170">
        <v>71108</v>
      </c>
      <c r="LH59" s="170">
        <v>40663</v>
      </c>
      <c r="LI59" s="170">
        <v>0</v>
      </c>
      <c r="LJ59" s="170">
        <v>8930863</v>
      </c>
      <c r="LK59" s="170">
        <v>60922</v>
      </c>
      <c r="LL59" s="170">
        <v>268012</v>
      </c>
      <c r="LM59" s="170">
        <v>483693</v>
      </c>
      <c r="LN59" s="170">
        <v>17964</v>
      </c>
      <c r="LO59" s="170">
        <v>8100272</v>
      </c>
    </row>
    <row r="60" spans="1:327" ht="15" x14ac:dyDescent="0.25">
      <c r="A60" s="127" t="s">
        <v>116</v>
      </c>
      <c r="B60" s="170">
        <v>138177500</v>
      </c>
      <c r="C60" s="170">
        <v>41006500</v>
      </c>
      <c r="D60" s="170">
        <v>22169380</v>
      </c>
      <c r="E60" s="170">
        <v>3537577</v>
      </c>
      <c r="F60" s="170">
        <v>6941398</v>
      </c>
      <c r="G60" s="170">
        <v>6875193</v>
      </c>
      <c r="H60" s="170">
        <v>4468860</v>
      </c>
      <c r="I60" s="170">
        <v>346351</v>
      </c>
      <c r="J60" s="170">
        <v>18837120</v>
      </c>
      <c r="K60" s="170">
        <v>626548</v>
      </c>
      <c r="L60" s="170">
        <v>1500434</v>
      </c>
      <c r="M60" s="170">
        <v>5358774</v>
      </c>
      <c r="N60" s="170">
        <v>11299820</v>
      </c>
      <c r="O60" s="170">
        <v>51549</v>
      </c>
      <c r="P60" s="170">
        <v>7427134</v>
      </c>
      <c r="Q60" s="170">
        <v>641505</v>
      </c>
      <c r="R60" s="170">
        <v>2106190</v>
      </c>
      <c r="S60" s="170">
        <v>2820952</v>
      </c>
      <c r="T60" s="170">
        <v>1718526</v>
      </c>
      <c r="U60" s="170">
        <v>139962</v>
      </c>
      <c r="V60" s="170">
        <v>18377760</v>
      </c>
      <c r="W60" s="170">
        <v>501431</v>
      </c>
      <c r="X60" s="170">
        <v>74089</v>
      </c>
      <c r="Y60" s="170">
        <v>234325</v>
      </c>
      <c r="Z60" s="170">
        <v>14089</v>
      </c>
      <c r="AA60" s="170">
        <v>75656</v>
      </c>
      <c r="AB60" s="170">
        <v>72356</v>
      </c>
      <c r="AC60" s="170">
        <v>0</v>
      </c>
      <c r="AD60" s="170">
        <v>329537</v>
      </c>
      <c r="AE60" s="170">
        <v>0</v>
      </c>
      <c r="AF60" s="170">
        <v>0</v>
      </c>
      <c r="AG60" s="170">
        <v>0</v>
      </c>
      <c r="AH60" s="170">
        <v>0</v>
      </c>
      <c r="AI60" s="170">
        <v>0</v>
      </c>
      <c r="AJ60" s="170">
        <v>725306</v>
      </c>
      <c r="AK60" s="170">
        <v>0</v>
      </c>
      <c r="AL60" s="170">
        <v>364758</v>
      </c>
      <c r="AM60" s="170">
        <v>17135</v>
      </c>
      <c r="AN60" s="170">
        <v>0</v>
      </c>
      <c r="AO60" s="170">
        <v>302445</v>
      </c>
      <c r="AP60" s="170">
        <v>0</v>
      </c>
      <c r="AQ60" s="170">
        <v>0</v>
      </c>
      <c r="AR60" s="170">
        <v>0</v>
      </c>
      <c r="AS60" s="170">
        <v>0</v>
      </c>
      <c r="AT60" s="170">
        <v>0</v>
      </c>
      <c r="AU60" s="170">
        <v>0</v>
      </c>
      <c r="AV60" s="170">
        <v>0</v>
      </c>
      <c r="AW60" s="170">
        <v>47111</v>
      </c>
      <c r="AX60" s="170">
        <v>22371</v>
      </c>
      <c r="AY60" s="170">
        <v>0</v>
      </c>
      <c r="AZ60" s="170">
        <v>10091</v>
      </c>
      <c r="BA60" s="170">
        <v>0</v>
      </c>
      <c r="BB60" s="170">
        <v>37126</v>
      </c>
      <c r="BC60" s="170">
        <v>0</v>
      </c>
      <c r="BD60" s="170">
        <v>112639</v>
      </c>
      <c r="BE60" s="170">
        <v>109475</v>
      </c>
      <c r="BF60" s="170">
        <v>0</v>
      </c>
      <c r="BG60" s="170">
        <v>1045531</v>
      </c>
      <c r="BH60" s="170">
        <v>0</v>
      </c>
      <c r="BI60" s="170">
        <v>130418</v>
      </c>
      <c r="BJ60" s="170">
        <v>36888</v>
      </c>
      <c r="BK60" s="170">
        <v>43314</v>
      </c>
      <c r="BL60" s="170">
        <v>0</v>
      </c>
      <c r="BM60" s="170">
        <v>0</v>
      </c>
      <c r="BN60" s="170">
        <v>9996</v>
      </c>
      <c r="BO60" s="170">
        <v>94244</v>
      </c>
      <c r="BP60" s="170">
        <v>0</v>
      </c>
      <c r="BQ60" s="170">
        <v>0</v>
      </c>
      <c r="BR60" s="170">
        <v>0</v>
      </c>
      <c r="BS60" s="170">
        <v>0</v>
      </c>
      <c r="BT60" s="170">
        <v>0</v>
      </c>
      <c r="BU60" s="170">
        <v>0</v>
      </c>
      <c r="BV60" s="170">
        <v>0</v>
      </c>
      <c r="BW60" s="170">
        <v>56347</v>
      </c>
      <c r="BX60" s="170">
        <v>0</v>
      </c>
      <c r="BY60" s="170">
        <v>0</v>
      </c>
      <c r="BZ60" s="170">
        <v>0</v>
      </c>
      <c r="CA60" s="170">
        <v>0</v>
      </c>
      <c r="CB60" s="170">
        <v>0</v>
      </c>
      <c r="CC60" s="170">
        <v>0</v>
      </c>
      <c r="CD60" s="170">
        <v>0</v>
      </c>
      <c r="CE60" s="170">
        <v>0</v>
      </c>
      <c r="CF60" s="170">
        <v>0</v>
      </c>
      <c r="CG60" s="170">
        <v>0</v>
      </c>
      <c r="CH60" s="170">
        <v>0</v>
      </c>
      <c r="CI60" s="170">
        <v>0</v>
      </c>
      <c r="CJ60" s="170">
        <v>0</v>
      </c>
      <c r="CK60" s="170">
        <v>0</v>
      </c>
      <c r="CL60" s="170">
        <v>0</v>
      </c>
      <c r="CM60" s="170">
        <v>0</v>
      </c>
      <c r="CN60" s="170">
        <v>0</v>
      </c>
      <c r="CO60" s="170">
        <v>0</v>
      </c>
      <c r="CP60" s="170">
        <v>0</v>
      </c>
      <c r="CQ60" s="170">
        <v>0</v>
      </c>
      <c r="CR60" s="170">
        <v>0</v>
      </c>
      <c r="CS60" s="170">
        <v>0</v>
      </c>
      <c r="CT60" s="170">
        <v>0</v>
      </c>
      <c r="CU60" s="170">
        <v>0</v>
      </c>
      <c r="CV60" s="170">
        <v>0</v>
      </c>
      <c r="CW60" s="170">
        <v>27932</v>
      </c>
      <c r="CX60" s="170">
        <v>0</v>
      </c>
      <c r="CY60" s="170">
        <v>0</v>
      </c>
      <c r="CZ60" s="170">
        <v>0</v>
      </c>
      <c r="DA60" s="170">
        <v>49740</v>
      </c>
      <c r="DB60" s="170">
        <v>0</v>
      </c>
      <c r="DC60" s="170">
        <v>0</v>
      </c>
      <c r="DD60" s="170">
        <v>0</v>
      </c>
      <c r="DE60" s="170">
        <v>213090</v>
      </c>
      <c r="DF60" s="170">
        <v>0</v>
      </c>
      <c r="DG60" s="170">
        <v>0</v>
      </c>
      <c r="DH60" s="170">
        <v>0</v>
      </c>
      <c r="DI60" s="170">
        <v>0</v>
      </c>
      <c r="DJ60" s="170">
        <v>32890</v>
      </c>
      <c r="DK60" s="170">
        <v>0</v>
      </c>
      <c r="DL60" s="170">
        <v>100761</v>
      </c>
      <c r="DM60" s="170">
        <v>0</v>
      </c>
      <c r="DN60" s="170">
        <v>0</v>
      </c>
      <c r="DO60" s="170">
        <v>70497</v>
      </c>
      <c r="DP60" s="170">
        <v>0</v>
      </c>
      <c r="DQ60" s="170">
        <v>0</v>
      </c>
      <c r="DR60" s="170">
        <v>0</v>
      </c>
      <c r="DS60" s="170">
        <v>0</v>
      </c>
      <c r="DT60" s="170">
        <v>0</v>
      </c>
      <c r="DU60" s="170">
        <v>0</v>
      </c>
      <c r="DV60" s="170">
        <v>0</v>
      </c>
      <c r="DW60" s="170">
        <v>139560</v>
      </c>
      <c r="DX60" s="170">
        <v>0</v>
      </c>
      <c r="DY60" s="170">
        <v>7996</v>
      </c>
      <c r="DZ60" s="170">
        <v>140045</v>
      </c>
      <c r="EA60" s="170">
        <v>283267</v>
      </c>
      <c r="EB60" s="170">
        <v>179907</v>
      </c>
      <c r="EC60" s="170">
        <v>29972</v>
      </c>
      <c r="ED60" s="170">
        <v>22085</v>
      </c>
      <c r="EE60" s="170">
        <v>1048242</v>
      </c>
      <c r="EF60" s="170">
        <v>0</v>
      </c>
      <c r="EG60" s="170">
        <v>0</v>
      </c>
      <c r="EH60" s="170">
        <v>0</v>
      </c>
      <c r="EI60" s="170">
        <v>0</v>
      </c>
      <c r="EJ60" s="170">
        <v>222392</v>
      </c>
      <c r="EK60" s="170">
        <v>0</v>
      </c>
      <c r="EL60" s="170">
        <v>52548</v>
      </c>
      <c r="EM60" s="170">
        <v>0</v>
      </c>
      <c r="EN60" s="170">
        <v>0</v>
      </c>
      <c r="EO60" s="170">
        <v>0</v>
      </c>
      <c r="EP60" s="170">
        <v>0</v>
      </c>
      <c r="EQ60" s="170">
        <v>0</v>
      </c>
      <c r="ER60" s="170">
        <v>0</v>
      </c>
      <c r="ES60" s="170">
        <v>0</v>
      </c>
      <c r="ET60" s="170">
        <v>0</v>
      </c>
      <c r="EU60" s="170">
        <v>0</v>
      </c>
      <c r="EV60" s="170">
        <v>0</v>
      </c>
      <c r="EW60" s="170">
        <v>85314</v>
      </c>
      <c r="EX60" s="170">
        <v>24561</v>
      </c>
      <c r="EY60" s="170">
        <v>0</v>
      </c>
      <c r="EZ60" s="170">
        <v>0</v>
      </c>
      <c r="FA60" s="170">
        <v>0</v>
      </c>
      <c r="FB60" s="170">
        <v>0</v>
      </c>
      <c r="FC60" s="170">
        <v>0</v>
      </c>
      <c r="FD60" s="170">
        <v>51025</v>
      </c>
      <c r="FE60" s="170">
        <v>0</v>
      </c>
      <c r="FF60" s="170">
        <v>0</v>
      </c>
      <c r="FG60" s="170">
        <v>0</v>
      </c>
      <c r="FH60" s="170">
        <v>0</v>
      </c>
      <c r="FI60" s="170">
        <v>0</v>
      </c>
      <c r="FJ60" s="170">
        <v>57381</v>
      </c>
      <c r="FK60" s="170">
        <v>12148</v>
      </c>
      <c r="FL60" s="170">
        <v>0</v>
      </c>
      <c r="FM60" s="170">
        <v>0</v>
      </c>
      <c r="FN60" s="170">
        <v>0</v>
      </c>
      <c r="FO60" s="170">
        <v>0</v>
      </c>
      <c r="FP60" s="170">
        <v>0</v>
      </c>
      <c r="FQ60" s="170">
        <v>0</v>
      </c>
      <c r="FR60" s="170">
        <v>0</v>
      </c>
      <c r="FS60" s="170">
        <v>0</v>
      </c>
      <c r="FT60" s="170">
        <v>0</v>
      </c>
      <c r="FU60" s="170">
        <v>0</v>
      </c>
      <c r="FV60" s="170">
        <v>0</v>
      </c>
      <c r="FW60" s="170">
        <v>16183</v>
      </c>
      <c r="FX60" s="170">
        <v>106524</v>
      </c>
      <c r="FY60" s="170">
        <v>255601</v>
      </c>
      <c r="FZ60" s="170">
        <v>85105</v>
      </c>
      <c r="GA60" s="170">
        <v>47122</v>
      </c>
      <c r="GB60" s="170">
        <v>48550</v>
      </c>
      <c r="GC60" s="170">
        <v>0</v>
      </c>
      <c r="GD60" s="170">
        <v>0</v>
      </c>
      <c r="GE60" s="170">
        <v>53310</v>
      </c>
      <c r="GF60" s="170">
        <v>0</v>
      </c>
      <c r="GG60" s="170">
        <v>0</v>
      </c>
      <c r="GH60" s="170">
        <v>0</v>
      </c>
      <c r="GI60" s="170">
        <v>0</v>
      </c>
      <c r="GJ60" s="170">
        <v>73634</v>
      </c>
      <c r="GK60" s="170">
        <v>0</v>
      </c>
      <c r="GL60" s="170">
        <v>0</v>
      </c>
      <c r="GM60" s="170">
        <v>36174</v>
      </c>
      <c r="GN60" s="170">
        <v>41410</v>
      </c>
      <c r="GO60" s="170">
        <v>0</v>
      </c>
      <c r="GP60" s="170">
        <v>0</v>
      </c>
      <c r="GQ60" s="170">
        <v>0</v>
      </c>
      <c r="GR60" s="170">
        <v>0</v>
      </c>
      <c r="GS60" s="170">
        <v>0</v>
      </c>
      <c r="GT60" s="170">
        <v>0</v>
      </c>
      <c r="GU60" s="170">
        <v>0</v>
      </c>
      <c r="GV60" s="170">
        <v>0</v>
      </c>
      <c r="GW60" s="170">
        <v>36412</v>
      </c>
      <c r="GX60" s="170">
        <v>0</v>
      </c>
      <c r="GY60" s="170">
        <v>0</v>
      </c>
      <c r="GZ60" s="170">
        <v>0</v>
      </c>
      <c r="HA60" s="170">
        <v>0</v>
      </c>
      <c r="HB60" s="170">
        <v>0</v>
      </c>
      <c r="HC60" s="170">
        <v>0</v>
      </c>
      <c r="HD60" s="170">
        <v>0</v>
      </c>
      <c r="HE60" s="170">
        <v>0</v>
      </c>
      <c r="HF60" s="170">
        <v>0</v>
      </c>
      <c r="HG60" s="170">
        <v>0</v>
      </c>
      <c r="HH60" s="170">
        <v>0</v>
      </c>
      <c r="HI60" s="170">
        <v>0</v>
      </c>
      <c r="HJ60" s="170">
        <v>338823</v>
      </c>
      <c r="HK60" s="170">
        <v>37412</v>
      </c>
      <c r="HL60" s="170">
        <v>114984</v>
      </c>
      <c r="HM60" s="170">
        <v>157591</v>
      </c>
      <c r="HN60" s="170">
        <v>253935</v>
      </c>
      <c r="HO60" s="170">
        <v>0</v>
      </c>
      <c r="HP60" s="170">
        <v>0</v>
      </c>
      <c r="HQ60" s="170">
        <v>279876</v>
      </c>
      <c r="HR60" s="170">
        <v>0</v>
      </c>
      <c r="HS60" s="170">
        <v>171058</v>
      </c>
      <c r="HT60" s="170">
        <v>0</v>
      </c>
      <c r="HU60" s="170">
        <v>0</v>
      </c>
      <c r="HV60" s="170">
        <v>0</v>
      </c>
      <c r="HW60" s="170">
        <v>106334</v>
      </c>
      <c r="HX60" s="170">
        <v>0</v>
      </c>
      <c r="HY60" s="170">
        <v>35984</v>
      </c>
      <c r="HZ60" s="170">
        <v>70445</v>
      </c>
      <c r="IA60" s="170">
        <v>100670</v>
      </c>
      <c r="IB60" s="170">
        <v>0</v>
      </c>
      <c r="IC60" s="170">
        <v>0</v>
      </c>
      <c r="ID60" s="170">
        <v>0</v>
      </c>
      <c r="IE60" s="170">
        <v>0</v>
      </c>
      <c r="IF60" s="170">
        <v>0</v>
      </c>
      <c r="IG60" s="170">
        <v>0</v>
      </c>
      <c r="IH60" s="170">
        <v>0</v>
      </c>
      <c r="II60" s="170">
        <v>114235</v>
      </c>
      <c r="IJ60" s="170">
        <v>18611</v>
      </c>
      <c r="IK60" s="170">
        <v>0</v>
      </c>
      <c r="IL60" s="170">
        <v>0</v>
      </c>
      <c r="IM60" s="170">
        <v>0</v>
      </c>
      <c r="IN60" s="170">
        <v>0</v>
      </c>
      <c r="IO60" s="170">
        <v>0</v>
      </c>
      <c r="IP60" s="170">
        <v>0</v>
      </c>
      <c r="IQ60" s="170">
        <v>0</v>
      </c>
      <c r="IR60" s="170">
        <v>0</v>
      </c>
      <c r="IS60" s="170">
        <v>0</v>
      </c>
      <c r="IT60" s="170">
        <v>0</v>
      </c>
      <c r="IU60" s="170">
        <v>0</v>
      </c>
      <c r="IV60" s="170">
        <v>0</v>
      </c>
      <c r="IW60" s="170">
        <v>117586</v>
      </c>
      <c r="IX60" s="170">
        <v>78917</v>
      </c>
      <c r="IY60" s="170">
        <v>0</v>
      </c>
      <c r="IZ60" s="170">
        <v>24809</v>
      </c>
      <c r="JA60" s="170">
        <v>0</v>
      </c>
      <c r="JB60" s="170">
        <v>0</v>
      </c>
      <c r="JC60" s="170">
        <v>0</v>
      </c>
      <c r="JD60" s="170">
        <v>0</v>
      </c>
      <c r="JE60" s="170">
        <v>0</v>
      </c>
      <c r="JF60" s="170">
        <v>0</v>
      </c>
      <c r="JG60" s="170">
        <v>0</v>
      </c>
      <c r="JH60" s="170">
        <v>0</v>
      </c>
      <c r="JI60" s="170">
        <v>0</v>
      </c>
      <c r="JJ60" s="170">
        <v>313815</v>
      </c>
      <c r="JK60" s="170">
        <v>180777</v>
      </c>
      <c r="JL60" s="170">
        <v>110237</v>
      </c>
      <c r="JM60" s="170">
        <v>171352</v>
      </c>
      <c r="JN60" s="170">
        <v>27131</v>
      </c>
      <c r="JO60" s="170">
        <v>31700</v>
      </c>
      <c r="JP60" s="170">
        <v>0</v>
      </c>
      <c r="JQ60" s="170">
        <v>0</v>
      </c>
      <c r="JR60" s="170">
        <v>0</v>
      </c>
      <c r="JS60" s="170">
        <v>0</v>
      </c>
      <c r="JT60" s="170">
        <v>0</v>
      </c>
      <c r="JU60" s="170">
        <v>0</v>
      </c>
      <c r="JV60" s="170">
        <v>57831</v>
      </c>
      <c r="JW60" s="170">
        <v>1590393</v>
      </c>
      <c r="JX60" s="170">
        <v>111189</v>
      </c>
      <c r="JY60" s="170">
        <v>296533</v>
      </c>
      <c r="JZ60" s="170">
        <v>0</v>
      </c>
      <c r="KA60" s="170">
        <v>412492</v>
      </c>
      <c r="KB60" s="170">
        <v>848914</v>
      </c>
      <c r="KC60" s="170">
        <v>0</v>
      </c>
      <c r="KD60" s="170">
        <v>76537</v>
      </c>
      <c r="KE60" s="170">
        <v>389183</v>
      </c>
      <c r="KF60" s="170">
        <v>1176351</v>
      </c>
      <c r="KG60" s="170">
        <v>636883</v>
      </c>
      <c r="KH60" s="170">
        <v>0</v>
      </c>
      <c r="KI60" s="170">
        <v>1807118</v>
      </c>
      <c r="KJ60" s="170">
        <v>33152980</v>
      </c>
      <c r="KK60" s="170">
        <v>18365760</v>
      </c>
      <c r="KL60" s="170">
        <v>1835572</v>
      </c>
      <c r="KM60" s="170">
        <v>4768893</v>
      </c>
      <c r="KN60" s="170">
        <v>731729</v>
      </c>
      <c r="KO60" s="170">
        <v>934689</v>
      </c>
      <c r="KP60" s="170">
        <v>3833019</v>
      </c>
      <c r="KQ60" s="170">
        <v>0</v>
      </c>
      <c r="KR60" s="170">
        <v>362115</v>
      </c>
      <c r="KS60" s="170">
        <v>148530</v>
      </c>
      <c r="KT60" s="170">
        <v>1154374</v>
      </c>
      <c r="KU60" s="170">
        <v>495906</v>
      </c>
      <c r="KV60" s="170">
        <v>441138</v>
      </c>
      <c r="KW60" s="170">
        <v>81259</v>
      </c>
      <c r="KX60" s="170">
        <v>20193170</v>
      </c>
      <c r="KY60" s="170">
        <v>13784180</v>
      </c>
      <c r="KZ60" s="170">
        <v>1690769</v>
      </c>
      <c r="LA60" s="170">
        <v>913610</v>
      </c>
      <c r="LB60" s="170">
        <v>2060665</v>
      </c>
      <c r="LC60" s="170">
        <v>974240</v>
      </c>
      <c r="LD60" s="170">
        <v>174985</v>
      </c>
      <c r="LE60" s="170">
        <v>270204</v>
      </c>
      <c r="LF60" s="170">
        <v>30117</v>
      </c>
      <c r="LG60" s="170">
        <v>166077</v>
      </c>
      <c r="LH60" s="170">
        <v>128321</v>
      </c>
      <c r="LI60" s="170">
        <v>0</v>
      </c>
      <c r="LJ60" s="170">
        <v>12665620</v>
      </c>
      <c r="LK60" s="170">
        <v>23766</v>
      </c>
      <c r="LL60" s="170">
        <v>612455</v>
      </c>
      <c r="LM60" s="170">
        <v>760408</v>
      </c>
      <c r="LN60" s="170">
        <v>38048</v>
      </c>
      <c r="LO60" s="170">
        <v>11230940</v>
      </c>
    </row>
    <row r="63" spans="1:327" ht="15" x14ac:dyDescent="0.25">
      <c r="A63" s="129" t="s">
        <v>210</v>
      </c>
      <c r="B63" s="128"/>
      <c r="C63" s="128"/>
      <c r="D63" s="128"/>
      <c r="E63" s="128"/>
      <c r="F63" s="128"/>
      <c r="G63" s="128"/>
      <c r="H63" s="128"/>
      <c r="I63" s="128"/>
      <c r="J63" s="129"/>
      <c r="K63" s="128"/>
      <c r="L63" s="128"/>
      <c r="M63" s="128"/>
      <c r="N63" s="128"/>
      <c r="O63" s="128"/>
      <c r="P63" s="128"/>
      <c r="Q63" s="128"/>
      <c r="R63" s="128"/>
      <c r="S63" s="128"/>
      <c r="T63" s="128"/>
      <c r="U63" s="128"/>
      <c r="V63" s="128"/>
      <c r="W63" s="128"/>
      <c r="X63" s="128"/>
      <c r="Y63" s="128"/>
      <c r="Z63" s="128"/>
      <c r="AA63" s="128"/>
      <c r="AB63" s="128"/>
      <c r="AC63" s="128"/>
      <c r="AD63" s="128"/>
      <c r="AE63" s="128"/>
      <c r="AF63" s="128"/>
      <c r="AG63" s="128"/>
      <c r="AH63" s="128"/>
      <c r="AI63" s="128"/>
      <c r="AJ63" s="128"/>
      <c r="AK63" s="128"/>
      <c r="AL63" s="128"/>
      <c r="AM63" s="128"/>
      <c r="AN63" s="128"/>
      <c r="AO63" s="128"/>
      <c r="AP63" s="128"/>
      <c r="AQ63" s="128"/>
      <c r="AR63" s="128"/>
      <c r="AS63" s="128"/>
      <c r="AT63" s="128"/>
      <c r="AU63" s="128"/>
      <c r="AV63" s="128"/>
      <c r="AW63" s="128"/>
      <c r="AX63" s="128"/>
      <c r="AY63" s="128"/>
      <c r="AZ63" s="128"/>
      <c r="BA63" s="128"/>
      <c r="BB63" s="128"/>
      <c r="BC63" s="128"/>
      <c r="BD63" s="128"/>
      <c r="BE63" s="128"/>
      <c r="BF63" s="128"/>
      <c r="BG63" s="128"/>
      <c r="BH63" s="128"/>
      <c r="BI63" s="128"/>
      <c r="BJ63" s="128"/>
      <c r="BK63" s="128"/>
      <c r="BL63" s="128"/>
      <c r="BM63" s="128"/>
      <c r="BN63" s="128"/>
      <c r="BO63" s="128"/>
      <c r="BP63" s="128"/>
      <c r="BQ63" s="128"/>
      <c r="BR63" s="128"/>
      <c r="BS63" s="128"/>
      <c r="BT63" s="128"/>
      <c r="BU63" s="128"/>
      <c r="BV63" s="128"/>
      <c r="BW63" s="128"/>
      <c r="BX63" s="128"/>
      <c r="BY63" s="128"/>
      <c r="BZ63" s="128"/>
      <c r="CA63" s="128"/>
      <c r="CB63" s="128"/>
      <c r="CC63" s="128"/>
      <c r="CD63" s="128"/>
      <c r="CE63" s="128"/>
      <c r="CF63" s="128"/>
      <c r="CG63" s="128"/>
      <c r="CH63" s="128"/>
      <c r="CI63" s="128"/>
      <c r="CJ63" s="128"/>
      <c r="CK63" s="128"/>
      <c r="CL63" s="128"/>
      <c r="CM63" s="128"/>
      <c r="CN63" s="128"/>
      <c r="CO63" s="128"/>
      <c r="CP63" s="128"/>
      <c r="CQ63" s="128"/>
      <c r="CR63" s="128"/>
      <c r="CS63" s="128"/>
      <c r="CT63" s="128"/>
      <c r="CU63" s="128"/>
      <c r="CV63" s="128"/>
      <c r="CW63" s="128"/>
      <c r="CX63" s="128"/>
      <c r="CY63" s="128"/>
      <c r="CZ63" s="128"/>
      <c r="DA63" s="128"/>
      <c r="DB63" s="128"/>
      <c r="DC63" s="128"/>
      <c r="DD63" s="128"/>
      <c r="DE63" s="128"/>
      <c r="DF63" s="128"/>
      <c r="DG63" s="128"/>
      <c r="DH63" s="128"/>
      <c r="DI63" s="128"/>
      <c r="DJ63" s="128"/>
      <c r="DK63" s="128"/>
      <c r="DL63" s="128"/>
      <c r="DM63" s="128"/>
      <c r="DN63" s="128"/>
      <c r="DO63" s="128"/>
      <c r="DP63" s="128"/>
      <c r="DQ63" s="128"/>
      <c r="DR63" s="128"/>
      <c r="DS63" s="128"/>
      <c r="DT63" s="128"/>
      <c r="DU63" s="128"/>
      <c r="DV63" s="128"/>
      <c r="DW63" s="128"/>
      <c r="DX63" s="128"/>
      <c r="DY63" s="128"/>
      <c r="DZ63" s="128"/>
      <c r="EA63" s="128"/>
      <c r="EB63" s="128"/>
      <c r="EC63" s="128"/>
      <c r="ED63" s="128"/>
      <c r="EE63" s="128"/>
      <c r="EF63" s="128"/>
      <c r="EG63" s="128"/>
      <c r="EH63" s="128"/>
      <c r="EI63" s="128"/>
      <c r="EJ63" s="128"/>
      <c r="EK63" s="128"/>
      <c r="EL63" s="128"/>
      <c r="EM63" s="128"/>
      <c r="EN63" s="128"/>
      <c r="EO63" s="128"/>
      <c r="EP63" s="128"/>
      <c r="EQ63" s="128"/>
      <c r="ER63" s="128"/>
      <c r="ES63" s="128"/>
      <c r="ET63" s="128"/>
      <c r="EU63" s="128"/>
      <c r="EV63" s="128"/>
      <c r="EW63" s="128"/>
      <c r="EX63" s="128"/>
      <c r="EY63" s="128"/>
      <c r="EZ63" s="128"/>
      <c r="FA63" s="128"/>
      <c r="FB63" s="128"/>
      <c r="FC63" s="128"/>
      <c r="FD63" s="128"/>
      <c r="FE63" s="128"/>
      <c r="FF63" s="128"/>
      <c r="FG63" s="128"/>
      <c r="FH63" s="128"/>
      <c r="FI63" s="128"/>
      <c r="FJ63" s="128"/>
      <c r="FK63" s="128"/>
      <c r="FL63" s="128"/>
      <c r="FM63" s="128"/>
      <c r="FN63" s="128"/>
      <c r="FO63" s="128"/>
      <c r="FP63" s="128"/>
      <c r="FQ63" s="128"/>
      <c r="FR63" s="128"/>
      <c r="FS63" s="128"/>
      <c r="FT63" s="128"/>
      <c r="FU63" s="128"/>
      <c r="FV63" s="128"/>
      <c r="FW63" s="128"/>
      <c r="FX63" s="128"/>
      <c r="FY63" s="128"/>
      <c r="FZ63" s="128"/>
      <c r="GA63" s="128"/>
      <c r="GB63" s="128"/>
      <c r="GC63" s="128"/>
      <c r="GD63" s="128"/>
      <c r="GE63" s="128"/>
      <c r="GF63" s="128"/>
      <c r="GG63" s="128"/>
      <c r="GH63" s="128"/>
      <c r="GI63" s="128"/>
      <c r="GJ63" s="128"/>
      <c r="GK63" s="128"/>
      <c r="GL63" s="128"/>
      <c r="GM63" s="128"/>
      <c r="GN63" s="128"/>
      <c r="GO63" s="128"/>
      <c r="GP63" s="128"/>
      <c r="GQ63" s="128"/>
      <c r="GR63" s="128"/>
      <c r="GS63" s="128"/>
      <c r="GT63" s="128"/>
      <c r="GU63" s="128"/>
      <c r="GV63" s="128"/>
      <c r="GW63" s="128"/>
      <c r="GX63" s="128"/>
      <c r="GY63" s="128"/>
      <c r="GZ63" s="128"/>
      <c r="HA63" s="128"/>
      <c r="HB63" s="128"/>
      <c r="HC63" s="128"/>
      <c r="HD63" s="128"/>
      <c r="HE63" s="128"/>
      <c r="HF63" s="128"/>
      <c r="HG63" s="128"/>
      <c r="HH63" s="132"/>
      <c r="HI63" s="132"/>
      <c r="HJ63" s="132"/>
      <c r="HK63" s="132"/>
      <c r="HL63" s="132"/>
      <c r="HM63" s="132"/>
      <c r="HN63" s="132"/>
      <c r="HO63" s="132"/>
      <c r="HP63" s="132"/>
      <c r="HQ63" s="132"/>
      <c r="HR63" s="132"/>
      <c r="HS63" s="132"/>
      <c r="HT63" s="132"/>
      <c r="HU63" s="132"/>
      <c r="HV63" s="132"/>
      <c r="HW63" s="132"/>
      <c r="HX63" s="132"/>
      <c r="HY63" s="132"/>
      <c r="HZ63" s="132"/>
      <c r="IA63" s="132"/>
      <c r="IB63" s="132"/>
      <c r="IC63" s="132"/>
      <c r="ID63" s="132"/>
      <c r="IE63" s="132"/>
      <c r="IF63" s="132"/>
      <c r="IG63" s="132"/>
      <c r="IH63" s="132"/>
      <c r="II63" s="132"/>
      <c r="IJ63" s="132"/>
      <c r="IK63" s="132"/>
      <c r="IL63" s="132"/>
      <c r="IM63" s="132"/>
      <c r="IN63" s="132"/>
      <c r="IO63" s="132"/>
      <c r="IP63" s="132"/>
      <c r="IQ63" s="132"/>
      <c r="IR63" s="132"/>
      <c r="IS63" s="132"/>
      <c r="IT63" s="132"/>
      <c r="IU63" s="132"/>
      <c r="IV63" s="132"/>
      <c r="IW63" s="132"/>
      <c r="IX63" s="132"/>
      <c r="IY63" s="132"/>
      <c r="IZ63" s="132"/>
      <c r="JA63" s="132"/>
      <c r="JB63" s="132"/>
      <c r="JC63" s="132"/>
      <c r="JD63" s="132"/>
      <c r="JE63" s="132"/>
      <c r="JF63" s="132"/>
      <c r="JG63" s="132"/>
      <c r="JH63" s="132"/>
      <c r="JI63" s="132"/>
      <c r="JJ63" s="132"/>
      <c r="JK63" s="132"/>
      <c r="JL63" s="132"/>
      <c r="JM63" s="132"/>
      <c r="JN63" s="132"/>
      <c r="JO63" s="132"/>
      <c r="JP63" s="132"/>
      <c r="JQ63" s="132"/>
      <c r="JR63" s="132"/>
      <c r="JS63" s="132"/>
      <c r="JT63" s="132"/>
      <c r="JU63" s="132"/>
      <c r="JV63" s="132"/>
      <c r="JW63" s="132"/>
      <c r="JX63" s="132"/>
      <c r="JY63" s="132"/>
      <c r="JZ63" s="132"/>
      <c r="KA63" s="132"/>
      <c r="KB63" s="133"/>
      <c r="KC63" s="133"/>
      <c r="KD63" s="133"/>
      <c r="KE63" s="133"/>
      <c r="KF63" s="133"/>
      <c r="KG63" s="133"/>
      <c r="KH63" s="133"/>
      <c r="KI63" s="133"/>
      <c r="KJ63" s="133"/>
      <c r="KK63" s="133"/>
      <c r="KL63" s="133"/>
      <c r="KM63" s="133"/>
      <c r="KN63" s="133"/>
      <c r="KO63" s="133"/>
      <c r="KP63" s="133"/>
      <c r="KQ63" s="133"/>
      <c r="KR63" s="133"/>
      <c r="KS63" s="133"/>
      <c r="KT63" s="133"/>
      <c r="KU63" s="133"/>
      <c r="KV63" s="133"/>
      <c r="KW63" s="133"/>
      <c r="KX63" s="133"/>
      <c r="KY63" s="133"/>
      <c r="KZ63" s="133"/>
      <c r="LA63" s="133"/>
      <c r="LB63" s="133"/>
      <c r="LC63" s="133"/>
      <c r="LD63" s="133"/>
      <c r="LE63" s="133"/>
      <c r="LF63" s="133"/>
      <c r="LG63" s="135"/>
      <c r="LH63" s="135"/>
      <c r="LI63" s="135"/>
      <c r="LJ63" s="135"/>
      <c r="LK63" s="135"/>
      <c r="LL63" s="135"/>
      <c r="LM63" s="135"/>
      <c r="LN63" s="135"/>
      <c r="LO63" s="135"/>
    </row>
    <row r="64" spans="1:327" s="90" customFormat="1" ht="15" x14ac:dyDescent="0.25">
      <c r="A64" s="128" t="s">
        <v>51</v>
      </c>
      <c r="B64" s="128"/>
      <c r="C64" s="128"/>
      <c r="D64" s="128"/>
      <c r="E64" s="128"/>
      <c r="F64" s="128"/>
      <c r="G64" s="128"/>
      <c r="H64" s="128"/>
      <c r="I64" s="128"/>
      <c r="J64" s="129"/>
      <c r="K64" s="128"/>
      <c r="L64" s="128"/>
      <c r="M64" s="128"/>
      <c r="N64" s="128"/>
      <c r="O64" s="128"/>
      <c r="P64" s="128"/>
      <c r="Q64" s="128"/>
      <c r="R64" s="128"/>
      <c r="S64" s="128"/>
      <c r="T64" s="128"/>
      <c r="U64" s="128"/>
      <c r="V64" s="128"/>
      <c r="W64" s="128"/>
      <c r="X64" s="128"/>
      <c r="Y64" s="128"/>
      <c r="Z64" s="128"/>
      <c r="AA64" s="128"/>
      <c r="AB64" s="128"/>
      <c r="AC64" s="128"/>
      <c r="AD64" s="128"/>
      <c r="AE64" s="128"/>
      <c r="AF64" s="128"/>
      <c r="AG64" s="128"/>
      <c r="AH64" s="128"/>
      <c r="AI64" s="128"/>
      <c r="AJ64" s="128"/>
      <c r="AK64" s="128"/>
      <c r="AL64" s="128"/>
      <c r="AM64" s="128"/>
      <c r="AN64" s="128"/>
      <c r="AO64" s="128"/>
      <c r="AP64" s="128"/>
      <c r="AQ64" s="128"/>
      <c r="AR64" s="128"/>
      <c r="AS64" s="128"/>
      <c r="AT64" s="128"/>
      <c r="AU64" s="128"/>
      <c r="AV64" s="128"/>
      <c r="AW64" s="128"/>
      <c r="AX64" s="128"/>
      <c r="AY64" s="128"/>
      <c r="AZ64" s="128"/>
      <c r="BA64" s="128"/>
      <c r="BB64" s="128"/>
      <c r="BC64" s="128"/>
      <c r="BD64" s="128"/>
      <c r="BE64" s="128"/>
      <c r="BF64" s="128"/>
      <c r="BG64" s="128"/>
      <c r="BH64" s="128"/>
      <c r="BI64" s="128"/>
      <c r="BJ64" s="128"/>
      <c r="BK64" s="128"/>
      <c r="BL64" s="128"/>
      <c r="BM64" s="128"/>
      <c r="BN64" s="128"/>
      <c r="BO64" s="128"/>
      <c r="BP64" s="128"/>
      <c r="BQ64" s="128"/>
      <c r="BR64" s="128"/>
      <c r="BS64" s="128"/>
      <c r="BT64" s="128"/>
      <c r="BU64" s="128"/>
      <c r="BV64" s="128"/>
      <c r="BW64" s="128"/>
      <c r="BX64" s="128"/>
      <c r="BY64" s="128"/>
      <c r="BZ64" s="128"/>
      <c r="CA64" s="128"/>
      <c r="CB64" s="128"/>
      <c r="CC64" s="128"/>
      <c r="CD64" s="128"/>
      <c r="CE64" s="128"/>
      <c r="CF64" s="128"/>
      <c r="CG64" s="128"/>
      <c r="CH64" s="128"/>
      <c r="CI64" s="128"/>
      <c r="CJ64" s="128"/>
      <c r="CK64" s="128"/>
      <c r="CL64" s="128"/>
      <c r="CM64" s="128"/>
      <c r="CN64" s="128"/>
      <c r="CO64" s="128"/>
      <c r="CP64" s="128"/>
      <c r="CQ64" s="128"/>
      <c r="CR64" s="128"/>
      <c r="CS64" s="128"/>
      <c r="CT64" s="128"/>
      <c r="CU64" s="128"/>
      <c r="CV64" s="128"/>
      <c r="CW64" s="128"/>
      <c r="CX64" s="128"/>
      <c r="CY64" s="128"/>
      <c r="CZ64" s="128"/>
      <c r="DA64" s="128"/>
      <c r="DB64" s="128"/>
      <c r="DC64" s="128"/>
      <c r="DD64" s="128"/>
      <c r="DE64" s="128"/>
      <c r="DF64" s="128"/>
      <c r="DG64" s="128"/>
      <c r="DH64" s="128"/>
      <c r="DI64" s="128"/>
      <c r="DJ64" s="128"/>
      <c r="DK64" s="128"/>
      <c r="DL64" s="128"/>
      <c r="DM64" s="128"/>
      <c r="DN64" s="128"/>
      <c r="DO64" s="128"/>
      <c r="DP64" s="128"/>
      <c r="DQ64" s="128"/>
      <c r="DR64" s="128"/>
      <c r="DS64" s="128"/>
      <c r="DT64" s="128"/>
      <c r="DU64" s="128"/>
      <c r="DV64" s="128"/>
      <c r="DW64" s="128"/>
      <c r="DX64" s="128"/>
      <c r="DY64" s="128"/>
      <c r="DZ64" s="128"/>
      <c r="EA64" s="128"/>
      <c r="EB64" s="128"/>
      <c r="EC64" s="128"/>
      <c r="ED64" s="128"/>
      <c r="EE64" s="128"/>
      <c r="EF64" s="128"/>
      <c r="EG64" s="128"/>
      <c r="EH64" s="128"/>
      <c r="EI64" s="128"/>
      <c r="EJ64" s="128"/>
      <c r="EK64" s="128"/>
      <c r="EL64" s="128"/>
      <c r="EM64" s="128"/>
      <c r="EN64" s="128"/>
      <c r="EO64" s="128"/>
      <c r="EP64" s="128"/>
      <c r="EQ64" s="128"/>
      <c r="ER64" s="128"/>
      <c r="ES64" s="128"/>
      <c r="ET64" s="128"/>
      <c r="EU64" s="128"/>
      <c r="EV64" s="128"/>
      <c r="EW64" s="128"/>
      <c r="EX64" s="128"/>
      <c r="EY64" s="128"/>
      <c r="EZ64" s="128"/>
      <c r="FA64" s="128"/>
      <c r="FB64" s="128"/>
      <c r="FC64" s="128"/>
      <c r="FD64" s="128"/>
      <c r="FE64" s="128"/>
      <c r="FF64" s="128"/>
      <c r="FG64" s="128"/>
      <c r="FH64" s="128"/>
      <c r="FI64" s="128"/>
      <c r="FJ64" s="128"/>
      <c r="FK64" s="128"/>
      <c r="FL64" s="128"/>
      <c r="FM64" s="128"/>
      <c r="FN64" s="128"/>
      <c r="FO64" s="128"/>
      <c r="FP64" s="128"/>
      <c r="FQ64" s="128"/>
      <c r="FR64" s="128"/>
      <c r="FS64" s="128"/>
      <c r="FT64" s="128"/>
      <c r="FU64" s="128"/>
      <c r="FV64" s="128"/>
      <c r="FW64" s="128"/>
      <c r="FX64" s="128"/>
      <c r="FY64" s="128"/>
      <c r="FZ64" s="128"/>
      <c r="GA64" s="128"/>
      <c r="GB64" s="128"/>
      <c r="GC64" s="128"/>
      <c r="GD64" s="128"/>
      <c r="GE64" s="128"/>
      <c r="GF64" s="128"/>
      <c r="GG64" s="128"/>
      <c r="GH64" s="128"/>
      <c r="GI64" s="128"/>
      <c r="GJ64" s="128"/>
      <c r="GK64" s="128"/>
      <c r="GL64" s="128"/>
      <c r="GM64" s="128"/>
      <c r="GN64" s="128"/>
      <c r="GO64" s="128"/>
      <c r="GP64" s="128"/>
      <c r="GQ64" s="128"/>
      <c r="GR64" s="128"/>
      <c r="GS64" s="128"/>
      <c r="GT64" s="128"/>
      <c r="GU64" s="128"/>
      <c r="GV64" s="128"/>
      <c r="GW64" s="128"/>
      <c r="GX64" s="128"/>
      <c r="GY64" s="128"/>
      <c r="GZ64" s="128"/>
      <c r="HA64" s="128"/>
      <c r="HB64" s="128"/>
      <c r="HC64" s="128"/>
      <c r="HD64" s="128"/>
      <c r="HE64" s="128"/>
      <c r="HF64" s="128"/>
      <c r="HG64" s="128"/>
      <c r="HH64" s="132"/>
      <c r="HI64" s="132"/>
      <c r="HJ64" s="132"/>
      <c r="HK64" s="132"/>
      <c r="HL64" s="132"/>
      <c r="HM64" s="132"/>
      <c r="HN64" s="132"/>
      <c r="HO64" s="132"/>
      <c r="HP64" s="132"/>
      <c r="HQ64" s="132"/>
      <c r="HR64" s="132"/>
      <c r="HS64" s="132"/>
      <c r="HT64" s="132"/>
      <c r="HU64" s="132"/>
      <c r="HV64" s="132"/>
      <c r="HW64" s="132"/>
      <c r="HX64" s="132"/>
      <c r="HY64" s="132"/>
      <c r="HZ64" s="132"/>
      <c r="IA64" s="132"/>
      <c r="IB64" s="132"/>
      <c r="IC64" s="132"/>
      <c r="ID64" s="132"/>
      <c r="IE64" s="132"/>
      <c r="IF64" s="132"/>
      <c r="IG64" s="132"/>
      <c r="IH64" s="132"/>
      <c r="II64" s="132"/>
      <c r="IJ64" s="132"/>
      <c r="IK64" s="132"/>
      <c r="IL64" s="132"/>
      <c r="IM64" s="132"/>
      <c r="IN64" s="132"/>
      <c r="IO64" s="132"/>
      <c r="IP64" s="132"/>
      <c r="IQ64" s="132"/>
      <c r="IR64" s="132"/>
      <c r="IS64" s="132"/>
      <c r="IT64" s="132"/>
      <c r="IU64" s="132"/>
      <c r="IV64" s="132"/>
      <c r="IW64" s="132"/>
      <c r="IX64" s="132"/>
      <c r="IY64" s="132"/>
      <c r="IZ64" s="132"/>
      <c r="JA64" s="132"/>
      <c r="JB64" s="132"/>
      <c r="JC64" s="132"/>
      <c r="JD64" s="132"/>
      <c r="JE64" s="132"/>
      <c r="JF64" s="132"/>
      <c r="JG64" s="132"/>
      <c r="JH64" s="132"/>
      <c r="JI64" s="132"/>
      <c r="JJ64" s="132"/>
      <c r="JK64" s="132"/>
      <c r="JL64" s="132"/>
      <c r="JM64" s="132"/>
      <c r="JN64" s="132"/>
      <c r="JO64" s="132"/>
      <c r="JP64" s="132"/>
      <c r="JQ64" s="132"/>
      <c r="JR64" s="132"/>
      <c r="JS64" s="132"/>
      <c r="JT64" s="132"/>
      <c r="JU64" s="132"/>
      <c r="JV64" s="132"/>
      <c r="JW64" s="132"/>
      <c r="JX64" s="132"/>
      <c r="JY64" s="132"/>
      <c r="JZ64" s="132"/>
      <c r="KA64" s="132"/>
      <c r="KB64" s="133"/>
      <c r="KC64" s="133"/>
      <c r="KD64" s="133"/>
      <c r="KE64" s="133"/>
      <c r="KF64" s="133"/>
      <c r="KG64" s="133"/>
      <c r="KH64" s="133"/>
      <c r="KI64" s="133"/>
      <c r="KJ64" s="133"/>
      <c r="KK64" s="133"/>
      <c r="KL64" s="133"/>
      <c r="KM64" s="133"/>
      <c r="KN64" s="133"/>
      <c r="KO64" s="133"/>
      <c r="KP64" s="133"/>
      <c r="KQ64" s="133"/>
      <c r="KR64" s="133"/>
      <c r="KS64" s="133"/>
      <c r="KT64" s="133"/>
      <c r="KU64" s="133"/>
      <c r="KV64" s="133"/>
      <c r="KW64" s="133"/>
      <c r="KX64" s="133"/>
      <c r="KY64" s="133"/>
      <c r="KZ64" s="133"/>
      <c r="LA64" s="133"/>
      <c r="LB64" s="133"/>
      <c r="LC64" s="133"/>
      <c r="LD64" s="133"/>
      <c r="LE64" s="133"/>
      <c r="LF64" s="133"/>
      <c r="LG64" s="135"/>
      <c r="LH64" s="135"/>
      <c r="LI64" s="135"/>
      <c r="LJ64" s="135"/>
      <c r="LK64" s="135"/>
      <c r="LL64" s="135"/>
      <c r="LM64" s="135"/>
      <c r="LN64" s="135"/>
      <c r="LO64" s="135"/>
    </row>
    <row r="65" spans="1:327" ht="15" x14ac:dyDescent="0.25">
      <c r="A65" s="128" t="s">
        <v>120</v>
      </c>
      <c r="B65" s="134" t="s">
        <v>126</v>
      </c>
      <c r="C65" s="134" t="s">
        <v>127</v>
      </c>
      <c r="D65" s="134" t="s">
        <v>128</v>
      </c>
      <c r="E65" s="134" t="s">
        <v>129</v>
      </c>
      <c r="F65" s="134" t="s">
        <v>130</v>
      </c>
      <c r="G65" s="134" t="s">
        <v>131</v>
      </c>
      <c r="H65" s="134" t="s">
        <v>132</v>
      </c>
      <c r="I65" s="134" t="s">
        <v>133</v>
      </c>
      <c r="J65" s="134" t="s">
        <v>134</v>
      </c>
      <c r="K65" s="134" t="s">
        <v>129</v>
      </c>
      <c r="L65" s="134" t="s">
        <v>130</v>
      </c>
      <c r="M65" s="134" t="s">
        <v>131</v>
      </c>
      <c r="N65" s="134" t="s">
        <v>132</v>
      </c>
      <c r="O65" s="134" t="s">
        <v>133</v>
      </c>
      <c r="P65" s="134" t="s">
        <v>135</v>
      </c>
      <c r="Q65" s="134" t="s">
        <v>129</v>
      </c>
      <c r="R65" s="134" t="s">
        <v>130</v>
      </c>
      <c r="S65" s="134" t="s">
        <v>131</v>
      </c>
      <c r="T65" s="134" t="s">
        <v>132</v>
      </c>
      <c r="U65" s="134" t="s">
        <v>133</v>
      </c>
      <c r="V65" s="134" t="s">
        <v>136</v>
      </c>
      <c r="W65" s="134" t="s">
        <v>137</v>
      </c>
      <c r="X65" s="134" t="s">
        <v>138</v>
      </c>
      <c r="Y65" s="134" t="s">
        <v>139</v>
      </c>
      <c r="Z65" s="134" t="s">
        <v>140</v>
      </c>
      <c r="AA65" s="134" t="s">
        <v>141</v>
      </c>
      <c r="AB65" s="134" t="s">
        <v>142</v>
      </c>
      <c r="AC65" s="134" t="s">
        <v>143</v>
      </c>
      <c r="AD65" s="134" t="s">
        <v>144</v>
      </c>
      <c r="AE65" s="134" t="s">
        <v>145</v>
      </c>
      <c r="AF65" s="134" t="s">
        <v>146</v>
      </c>
      <c r="AG65" s="134" t="s">
        <v>147</v>
      </c>
      <c r="AH65" s="134" t="s">
        <v>148</v>
      </c>
      <c r="AI65" s="134" t="s">
        <v>149</v>
      </c>
      <c r="AJ65" s="134" t="s">
        <v>137</v>
      </c>
      <c r="AK65" s="134" t="s">
        <v>138</v>
      </c>
      <c r="AL65" s="134" t="s">
        <v>139</v>
      </c>
      <c r="AM65" s="134" t="s">
        <v>140</v>
      </c>
      <c r="AN65" s="134" t="s">
        <v>141</v>
      </c>
      <c r="AO65" s="134" t="s">
        <v>142</v>
      </c>
      <c r="AP65" s="134" t="s">
        <v>143</v>
      </c>
      <c r="AQ65" s="134" t="s">
        <v>144</v>
      </c>
      <c r="AR65" s="134" t="s">
        <v>145</v>
      </c>
      <c r="AS65" s="134" t="s">
        <v>146</v>
      </c>
      <c r="AT65" s="134" t="s">
        <v>147</v>
      </c>
      <c r="AU65" s="134" t="s">
        <v>148</v>
      </c>
      <c r="AV65" s="134" t="s">
        <v>149</v>
      </c>
      <c r="AW65" s="134" t="s">
        <v>137</v>
      </c>
      <c r="AX65" s="134" t="s">
        <v>138</v>
      </c>
      <c r="AY65" s="134" t="s">
        <v>139</v>
      </c>
      <c r="AZ65" s="134" t="s">
        <v>140</v>
      </c>
      <c r="BA65" s="134" t="s">
        <v>141</v>
      </c>
      <c r="BB65" s="134" t="s">
        <v>142</v>
      </c>
      <c r="BC65" s="134" t="s">
        <v>143</v>
      </c>
      <c r="BD65" s="134" t="s">
        <v>144</v>
      </c>
      <c r="BE65" s="134" t="s">
        <v>145</v>
      </c>
      <c r="BF65" s="134" t="s">
        <v>146</v>
      </c>
      <c r="BG65" s="134" t="s">
        <v>147</v>
      </c>
      <c r="BH65" s="134" t="s">
        <v>148</v>
      </c>
      <c r="BI65" s="134" t="s">
        <v>149</v>
      </c>
      <c r="BJ65" s="134" t="s">
        <v>137</v>
      </c>
      <c r="BK65" s="134" t="s">
        <v>138</v>
      </c>
      <c r="BL65" s="134" t="s">
        <v>139</v>
      </c>
      <c r="BM65" s="134" t="s">
        <v>140</v>
      </c>
      <c r="BN65" s="134" t="s">
        <v>141</v>
      </c>
      <c r="BO65" s="134" t="s">
        <v>142</v>
      </c>
      <c r="BP65" s="134" t="s">
        <v>143</v>
      </c>
      <c r="BQ65" s="134" t="s">
        <v>144</v>
      </c>
      <c r="BR65" s="134" t="s">
        <v>145</v>
      </c>
      <c r="BS65" s="134" t="s">
        <v>146</v>
      </c>
      <c r="BT65" s="134" t="s">
        <v>147</v>
      </c>
      <c r="BU65" s="134" t="s">
        <v>148</v>
      </c>
      <c r="BV65" s="134" t="s">
        <v>149</v>
      </c>
      <c r="BW65" s="134" t="s">
        <v>137</v>
      </c>
      <c r="BX65" s="134" t="s">
        <v>138</v>
      </c>
      <c r="BY65" s="134" t="s">
        <v>139</v>
      </c>
      <c r="BZ65" s="134" t="s">
        <v>140</v>
      </c>
      <c r="CA65" s="134" t="s">
        <v>141</v>
      </c>
      <c r="CB65" s="134" t="s">
        <v>142</v>
      </c>
      <c r="CC65" s="134" t="s">
        <v>143</v>
      </c>
      <c r="CD65" s="134" t="s">
        <v>144</v>
      </c>
      <c r="CE65" s="134" t="s">
        <v>145</v>
      </c>
      <c r="CF65" s="134" t="s">
        <v>146</v>
      </c>
      <c r="CG65" s="134" t="s">
        <v>147</v>
      </c>
      <c r="CH65" s="134" t="s">
        <v>148</v>
      </c>
      <c r="CI65" s="134" t="s">
        <v>149</v>
      </c>
      <c r="CJ65" s="134" t="s">
        <v>137</v>
      </c>
      <c r="CK65" s="134" t="s">
        <v>138</v>
      </c>
      <c r="CL65" s="134" t="s">
        <v>139</v>
      </c>
      <c r="CM65" s="134" t="s">
        <v>140</v>
      </c>
      <c r="CN65" s="134" t="s">
        <v>141</v>
      </c>
      <c r="CO65" s="134" t="s">
        <v>142</v>
      </c>
      <c r="CP65" s="134" t="s">
        <v>143</v>
      </c>
      <c r="CQ65" s="134" t="s">
        <v>144</v>
      </c>
      <c r="CR65" s="134" t="s">
        <v>145</v>
      </c>
      <c r="CS65" s="134" t="s">
        <v>146</v>
      </c>
      <c r="CT65" s="134" t="s">
        <v>147</v>
      </c>
      <c r="CU65" s="134" t="s">
        <v>148</v>
      </c>
      <c r="CV65" s="134" t="s">
        <v>149</v>
      </c>
      <c r="CW65" s="134" t="s">
        <v>137</v>
      </c>
      <c r="CX65" s="134" t="s">
        <v>138</v>
      </c>
      <c r="CY65" s="134" t="s">
        <v>139</v>
      </c>
      <c r="CZ65" s="134" t="s">
        <v>140</v>
      </c>
      <c r="DA65" s="134" t="s">
        <v>141</v>
      </c>
      <c r="DB65" s="134" t="s">
        <v>142</v>
      </c>
      <c r="DC65" s="134" t="s">
        <v>143</v>
      </c>
      <c r="DD65" s="134" t="s">
        <v>144</v>
      </c>
      <c r="DE65" s="134" t="s">
        <v>145</v>
      </c>
      <c r="DF65" s="134" t="s">
        <v>146</v>
      </c>
      <c r="DG65" s="134" t="s">
        <v>147</v>
      </c>
      <c r="DH65" s="134" t="s">
        <v>148</v>
      </c>
      <c r="DI65" s="134" t="s">
        <v>149</v>
      </c>
      <c r="DJ65" s="134" t="s">
        <v>137</v>
      </c>
      <c r="DK65" s="134" t="s">
        <v>138</v>
      </c>
      <c r="DL65" s="134" t="s">
        <v>139</v>
      </c>
      <c r="DM65" s="134" t="s">
        <v>140</v>
      </c>
      <c r="DN65" s="134" t="s">
        <v>141</v>
      </c>
      <c r="DO65" s="134" t="s">
        <v>142</v>
      </c>
      <c r="DP65" s="134" t="s">
        <v>143</v>
      </c>
      <c r="DQ65" s="134" t="s">
        <v>144</v>
      </c>
      <c r="DR65" s="134" t="s">
        <v>145</v>
      </c>
      <c r="DS65" s="134" t="s">
        <v>146</v>
      </c>
      <c r="DT65" s="134" t="s">
        <v>147</v>
      </c>
      <c r="DU65" s="134" t="s">
        <v>148</v>
      </c>
      <c r="DV65" s="134" t="s">
        <v>149</v>
      </c>
      <c r="DW65" s="134" t="s">
        <v>137</v>
      </c>
      <c r="DX65" s="134" t="s">
        <v>138</v>
      </c>
      <c r="DY65" s="134" t="s">
        <v>139</v>
      </c>
      <c r="DZ65" s="134" t="s">
        <v>140</v>
      </c>
      <c r="EA65" s="134" t="s">
        <v>141</v>
      </c>
      <c r="EB65" s="134" t="s">
        <v>142</v>
      </c>
      <c r="EC65" s="134" t="s">
        <v>143</v>
      </c>
      <c r="ED65" s="134" t="s">
        <v>144</v>
      </c>
      <c r="EE65" s="134" t="s">
        <v>145</v>
      </c>
      <c r="EF65" s="134" t="s">
        <v>146</v>
      </c>
      <c r="EG65" s="134" t="s">
        <v>147</v>
      </c>
      <c r="EH65" s="134" t="s">
        <v>148</v>
      </c>
      <c r="EI65" s="134" t="s">
        <v>149</v>
      </c>
      <c r="EJ65" s="134" t="s">
        <v>137</v>
      </c>
      <c r="EK65" s="134" t="s">
        <v>138</v>
      </c>
      <c r="EL65" s="134" t="s">
        <v>139</v>
      </c>
      <c r="EM65" s="134" t="s">
        <v>140</v>
      </c>
      <c r="EN65" s="134" t="s">
        <v>141</v>
      </c>
      <c r="EO65" s="134" t="s">
        <v>142</v>
      </c>
      <c r="EP65" s="134" t="s">
        <v>143</v>
      </c>
      <c r="EQ65" s="134" t="s">
        <v>144</v>
      </c>
      <c r="ER65" s="134" t="s">
        <v>145</v>
      </c>
      <c r="ES65" s="134" t="s">
        <v>146</v>
      </c>
      <c r="ET65" s="134" t="s">
        <v>147</v>
      </c>
      <c r="EU65" s="134" t="s">
        <v>148</v>
      </c>
      <c r="EV65" s="134" t="s">
        <v>149</v>
      </c>
      <c r="EW65" s="134" t="s">
        <v>137</v>
      </c>
      <c r="EX65" s="134" t="s">
        <v>138</v>
      </c>
      <c r="EY65" s="134" t="s">
        <v>139</v>
      </c>
      <c r="EZ65" s="134" t="s">
        <v>140</v>
      </c>
      <c r="FA65" s="134" t="s">
        <v>141</v>
      </c>
      <c r="FB65" s="134" t="s">
        <v>142</v>
      </c>
      <c r="FC65" s="134" t="s">
        <v>143</v>
      </c>
      <c r="FD65" s="134" t="s">
        <v>144</v>
      </c>
      <c r="FE65" s="134" t="s">
        <v>145</v>
      </c>
      <c r="FF65" s="134" t="s">
        <v>146</v>
      </c>
      <c r="FG65" s="134" t="s">
        <v>147</v>
      </c>
      <c r="FH65" s="134" t="s">
        <v>148</v>
      </c>
      <c r="FI65" s="134" t="s">
        <v>149</v>
      </c>
      <c r="FJ65" s="134" t="s">
        <v>137</v>
      </c>
      <c r="FK65" s="134" t="s">
        <v>138</v>
      </c>
      <c r="FL65" s="134" t="s">
        <v>139</v>
      </c>
      <c r="FM65" s="134" t="s">
        <v>140</v>
      </c>
      <c r="FN65" s="134" t="s">
        <v>141</v>
      </c>
      <c r="FO65" s="134" t="s">
        <v>142</v>
      </c>
      <c r="FP65" s="134" t="s">
        <v>143</v>
      </c>
      <c r="FQ65" s="134" t="s">
        <v>144</v>
      </c>
      <c r="FR65" s="134" t="s">
        <v>145</v>
      </c>
      <c r="FS65" s="134" t="s">
        <v>146</v>
      </c>
      <c r="FT65" s="134" t="s">
        <v>147</v>
      </c>
      <c r="FU65" s="134" t="s">
        <v>148</v>
      </c>
      <c r="FV65" s="134" t="s">
        <v>149</v>
      </c>
      <c r="FW65" s="134" t="s">
        <v>137</v>
      </c>
      <c r="FX65" s="134" t="s">
        <v>138</v>
      </c>
      <c r="FY65" s="134" t="s">
        <v>139</v>
      </c>
      <c r="FZ65" s="134" t="s">
        <v>140</v>
      </c>
      <c r="GA65" s="134" t="s">
        <v>141</v>
      </c>
      <c r="GB65" s="134" t="s">
        <v>142</v>
      </c>
      <c r="GC65" s="134" t="s">
        <v>143</v>
      </c>
      <c r="GD65" s="134" t="s">
        <v>144</v>
      </c>
      <c r="GE65" s="134" t="s">
        <v>145</v>
      </c>
      <c r="GF65" s="134" t="s">
        <v>146</v>
      </c>
      <c r="GG65" s="134" t="s">
        <v>147</v>
      </c>
      <c r="GH65" s="134" t="s">
        <v>148</v>
      </c>
      <c r="GI65" s="134" t="s">
        <v>149</v>
      </c>
      <c r="GJ65" s="134" t="s">
        <v>137</v>
      </c>
      <c r="GK65" s="134" t="s">
        <v>138</v>
      </c>
      <c r="GL65" s="134" t="s">
        <v>139</v>
      </c>
      <c r="GM65" s="134" t="s">
        <v>140</v>
      </c>
      <c r="GN65" s="134" t="s">
        <v>141</v>
      </c>
      <c r="GO65" s="134" t="s">
        <v>142</v>
      </c>
      <c r="GP65" s="134" t="s">
        <v>143</v>
      </c>
      <c r="GQ65" s="134" t="s">
        <v>144</v>
      </c>
      <c r="GR65" s="134" t="s">
        <v>145</v>
      </c>
      <c r="GS65" s="134" t="s">
        <v>146</v>
      </c>
      <c r="GT65" s="134" t="s">
        <v>147</v>
      </c>
      <c r="GU65" s="134" t="s">
        <v>148</v>
      </c>
      <c r="GV65" s="134" t="s">
        <v>149</v>
      </c>
      <c r="GW65" s="134" t="s">
        <v>137</v>
      </c>
      <c r="GX65" s="134" t="s">
        <v>138</v>
      </c>
      <c r="GY65" s="134" t="s">
        <v>139</v>
      </c>
      <c r="GZ65" s="134" t="s">
        <v>140</v>
      </c>
      <c r="HA65" s="134" t="s">
        <v>141</v>
      </c>
      <c r="HB65" s="134" t="s">
        <v>142</v>
      </c>
      <c r="HC65" s="134" t="s">
        <v>143</v>
      </c>
      <c r="HD65" s="134" t="s">
        <v>144</v>
      </c>
      <c r="HE65" s="134" t="s">
        <v>145</v>
      </c>
      <c r="HF65" s="134" t="s">
        <v>146</v>
      </c>
      <c r="HG65" s="134" t="s">
        <v>147</v>
      </c>
      <c r="HH65" s="134" t="s">
        <v>148</v>
      </c>
      <c r="HI65" s="134" t="s">
        <v>149</v>
      </c>
      <c r="HJ65" s="134" t="s">
        <v>137</v>
      </c>
      <c r="HK65" s="134" t="s">
        <v>138</v>
      </c>
      <c r="HL65" s="134" t="s">
        <v>139</v>
      </c>
      <c r="HM65" s="134" t="s">
        <v>140</v>
      </c>
      <c r="HN65" s="134" t="s">
        <v>141</v>
      </c>
      <c r="HO65" s="134" t="s">
        <v>142</v>
      </c>
      <c r="HP65" s="134" t="s">
        <v>143</v>
      </c>
      <c r="HQ65" s="134" t="s">
        <v>144</v>
      </c>
      <c r="HR65" s="134" t="s">
        <v>145</v>
      </c>
      <c r="HS65" s="134" t="s">
        <v>146</v>
      </c>
      <c r="HT65" s="134" t="s">
        <v>147</v>
      </c>
      <c r="HU65" s="134" t="s">
        <v>148</v>
      </c>
      <c r="HV65" s="134" t="s">
        <v>149</v>
      </c>
      <c r="HW65" s="134" t="s">
        <v>137</v>
      </c>
      <c r="HX65" s="134" t="s">
        <v>138</v>
      </c>
      <c r="HY65" s="134" t="s">
        <v>139</v>
      </c>
      <c r="HZ65" s="134" t="s">
        <v>140</v>
      </c>
      <c r="IA65" s="134" t="s">
        <v>141</v>
      </c>
      <c r="IB65" s="134" t="s">
        <v>142</v>
      </c>
      <c r="IC65" s="134" t="s">
        <v>143</v>
      </c>
      <c r="ID65" s="134" t="s">
        <v>144</v>
      </c>
      <c r="IE65" s="134" t="s">
        <v>145</v>
      </c>
      <c r="IF65" s="134" t="s">
        <v>146</v>
      </c>
      <c r="IG65" s="134" t="s">
        <v>147</v>
      </c>
      <c r="IH65" s="134" t="s">
        <v>148</v>
      </c>
      <c r="II65" s="134" t="s">
        <v>149</v>
      </c>
      <c r="IJ65" s="134" t="s">
        <v>137</v>
      </c>
      <c r="IK65" s="134" t="s">
        <v>138</v>
      </c>
      <c r="IL65" s="134" t="s">
        <v>139</v>
      </c>
      <c r="IM65" s="134" t="s">
        <v>140</v>
      </c>
      <c r="IN65" s="134" t="s">
        <v>141</v>
      </c>
      <c r="IO65" s="134" t="s">
        <v>142</v>
      </c>
      <c r="IP65" s="134" t="s">
        <v>143</v>
      </c>
      <c r="IQ65" s="134" t="s">
        <v>144</v>
      </c>
      <c r="IR65" s="134" t="s">
        <v>145</v>
      </c>
      <c r="IS65" s="134" t="s">
        <v>146</v>
      </c>
      <c r="IT65" s="134" t="s">
        <v>147</v>
      </c>
      <c r="IU65" s="134" t="s">
        <v>148</v>
      </c>
      <c r="IV65" s="134" t="s">
        <v>149</v>
      </c>
      <c r="IW65" s="134" t="s">
        <v>137</v>
      </c>
      <c r="IX65" s="134" t="s">
        <v>138</v>
      </c>
      <c r="IY65" s="134" t="s">
        <v>139</v>
      </c>
      <c r="IZ65" s="134" t="s">
        <v>140</v>
      </c>
      <c r="JA65" s="134" t="s">
        <v>141</v>
      </c>
      <c r="JB65" s="134" t="s">
        <v>142</v>
      </c>
      <c r="JC65" s="134" t="s">
        <v>143</v>
      </c>
      <c r="JD65" s="134" t="s">
        <v>144</v>
      </c>
      <c r="JE65" s="134" t="s">
        <v>145</v>
      </c>
      <c r="JF65" s="134" t="s">
        <v>146</v>
      </c>
      <c r="JG65" s="134" t="s">
        <v>147</v>
      </c>
      <c r="JH65" s="134" t="s">
        <v>148</v>
      </c>
      <c r="JI65" s="134" t="s">
        <v>149</v>
      </c>
      <c r="JJ65" s="134" t="s">
        <v>137</v>
      </c>
      <c r="JK65" s="134" t="s">
        <v>138</v>
      </c>
      <c r="JL65" s="134" t="s">
        <v>139</v>
      </c>
      <c r="JM65" s="134" t="s">
        <v>140</v>
      </c>
      <c r="JN65" s="134" t="s">
        <v>141</v>
      </c>
      <c r="JO65" s="134" t="s">
        <v>142</v>
      </c>
      <c r="JP65" s="134" t="s">
        <v>143</v>
      </c>
      <c r="JQ65" s="134" t="s">
        <v>144</v>
      </c>
      <c r="JR65" s="134" t="s">
        <v>145</v>
      </c>
      <c r="JS65" s="134" t="s">
        <v>146</v>
      </c>
      <c r="JT65" s="134" t="s">
        <v>147</v>
      </c>
      <c r="JU65" s="134" t="s">
        <v>148</v>
      </c>
      <c r="JV65" s="134" t="s">
        <v>149</v>
      </c>
      <c r="JW65" s="134" t="s">
        <v>137</v>
      </c>
      <c r="JX65" s="134" t="s">
        <v>138</v>
      </c>
      <c r="JY65" s="134" t="s">
        <v>139</v>
      </c>
      <c r="JZ65" s="134" t="s">
        <v>140</v>
      </c>
      <c r="KA65" s="134" t="s">
        <v>141</v>
      </c>
      <c r="KB65" s="134" t="s">
        <v>142</v>
      </c>
      <c r="KC65" s="134" t="s">
        <v>143</v>
      </c>
      <c r="KD65" s="134" t="s">
        <v>144</v>
      </c>
      <c r="KE65" s="134" t="s">
        <v>145</v>
      </c>
      <c r="KF65" s="134" t="s">
        <v>146</v>
      </c>
      <c r="KG65" s="134" t="s">
        <v>147</v>
      </c>
      <c r="KH65" s="134" t="s">
        <v>148</v>
      </c>
      <c r="KI65" s="134" t="s">
        <v>149</v>
      </c>
      <c r="KJ65" s="133" t="s">
        <v>152</v>
      </c>
      <c r="KK65" s="133" t="s">
        <v>153</v>
      </c>
      <c r="KL65" s="133" t="s">
        <v>154</v>
      </c>
      <c r="KM65" s="133" t="s">
        <v>155</v>
      </c>
      <c r="KN65" s="133" t="s">
        <v>156</v>
      </c>
      <c r="KO65" s="133" t="s">
        <v>157</v>
      </c>
      <c r="KP65" s="133" t="s">
        <v>158</v>
      </c>
      <c r="KQ65" s="133" t="s">
        <v>159</v>
      </c>
      <c r="KR65" s="133" t="s">
        <v>160</v>
      </c>
      <c r="KS65" s="133" t="s">
        <v>161</v>
      </c>
      <c r="KT65" s="133" t="s">
        <v>162</v>
      </c>
      <c r="KU65" s="133" t="s">
        <v>163</v>
      </c>
      <c r="KV65" s="133" t="s">
        <v>164</v>
      </c>
      <c r="KW65" s="133" t="s">
        <v>165</v>
      </c>
      <c r="KX65" s="133" t="s">
        <v>177</v>
      </c>
      <c r="KY65" s="133" t="s">
        <v>166</v>
      </c>
      <c r="KZ65" s="133" t="s">
        <v>167</v>
      </c>
      <c r="LA65" s="133" t="s">
        <v>168</v>
      </c>
      <c r="LB65" s="133" t="s">
        <v>169</v>
      </c>
      <c r="LC65" s="133" t="s">
        <v>170</v>
      </c>
      <c r="LD65" s="133" t="s">
        <v>171</v>
      </c>
      <c r="LE65" s="133" t="s">
        <v>172</v>
      </c>
      <c r="LF65" s="133" t="s">
        <v>173</v>
      </c>
      <c r="LG65" s="135" t="s">
        <v>174</v>
      </c>
      <c r="LH65" s="135" t="s">
        <v>175</v>
      </c>
      <c r="LI65" s="135" t="s">
        <v>176</v>
      </c>
      <c r="LJ65" s="135" t="s">
        <v>178</v>
      </c>
      <c r="LK65" s="135" t="s">
        <v>179</v>
      </c>
      <c r="LL65" s="135" t="s">
        <v>180</v>
      </c>
      <c r="LM65" s="135" t="s">
        <v>181</v>
      </c>
      <c r="LN65" s="135" t="s">
        <v>182</v>
      </c>
      <c r="LO65" s="135" t="s">
        <v>183</v>
      </c>
    </row>
    <row r="66" spans="1:327" ht="15" x14ac:dyDescent="0.25">
      <c r="A66" s="128" t="s">
        <v>27</v>
      </c>
      <c r="B66" s="170">
        <v>18221560</v>
      </c>
      <c r="C66" s="170">
        <v>12122960</v>
      </c>
      <c r="D66" s="170">
        <v>8992460</v>
      </c>
      <c r="E66" s="170">
        <v>1801674</v>
      </c>
      <c r="F66" s="170">
        <v>4293669</v>
      </c>
      <c r="G66" s="170">
        <v>4063719</v>
      </c>
      <c r="H66" s="170">
        <v>2186242</v>
      </c>
      <c r="I66" s="170">
        <v>482633</v>
      </c>
      <c r="J66" s="170">
        <v>6547348</v>
      </c>
      <c r="K66" s="170">
        <v>519230</v>
      </c>
      <c r="L66" s="170">
        <v>1431975</v>
      </c>
      <c r="M66" s="170">
        <v>3469540</v>
      </c>
      <c r="N66" s="170">
        <v>3415232</v>
      </c>
      <c r="O66" s="170">
        <v>90630</v>
      </c>
      <c r="P66" s="170">
        <v>3762745</v>
      </c>
      <c r="Q66" s="170">
        <v>317786</v>
      </c>
      <c r="R66" s="170">
        <v>1454212</v>
      </c>
      <c r="S66" s="170">
        <v>1789553</v>
      </c>
      <c r="T66" s="170">
        <v>1057962</v>
      </c>
      <c r="U66" s="170">
        <v>88519</v>
      </c>
      <c r="V66" s="170">
        <v>3932425</v>
      </c>
      <c r="W66" s="170">
        <v>424688</v>
      </c>
      <c r="X66" s="170">
        <v>56898</v>
      </c>
      <c r="Y66" s="170">
        <v>105007</v>
      </c>
      <c r="Z66" s="170">
        <v>3844</v>
      </c>
      <c r="AA66" s="170">
        <v>30565</v>
      </c>
      <c r="AB66" s="170">
        <v>20897</v>
      </c>
      <c r="AC66" s="170">
        <v>0</v>
      </c>
      <c r="AD66" s="170">
        <v>18525</v>
      </c>
      <c r="AE66" s="170">
        <v>0</v>
      </c>
      <c r="AF66" s="170">
        <v>0</v>
      </c>
      <c r="AG66" s="170">
        <v>0</v>
      </c>
      <c r="AH66" s="170">
        <v>0</v>
      </c>
      <c r="AI66" s="170">
        <v>1070</v>
      </c>
      <c r="AJ66" s="170">
        <v>647462</v>
      </c>
      <c r="AK66" s="170">
        <v>5183</v>
      </c>
      <c r="AL66" s="170">
        <v>110718</v>
      </c>
      <c r="AM66" s="170">
        <v>4530</v>
      </c>
      <c r="AN66" s="170">
        <v>0</v>
      </c>
      <c r="AO66" s="170">
        <v>42873</v>
      </c>
      <c r="AP66" s="170">
        <v>0</v>
      </c>
      <c r="AQ66" s="170">
        <v>0</v>
      </c>
      <c r="AR66" s="170">
        <v>0</v>
      </c>
      <c r="AS66" s="170">
        <v>0</v>
      </c>
      <c r="AT66" s="170">
        <v>0</v>
      </c>
      <c r="AU66" s="170">
        <v>0</v>
      </c>
      <c r="AV66" s="170">
        <v>0</v>
      </c>
      <c r="AW66" s="170">
        <v>56986</v>
      </c>
      <c r="AX66" s="170">
        <v>12692</v>
      </c>
      <c r="AY66" s="170">
        <v>9771</v>
      </c>
      <c r="AZ66" s="170">
        <v>12009</v>
      </c>
      <c r="BA66" s="170">
        <v>0</v>
      </c>
      <c r="BB66" s="170">
        <v>1083</v>
      </c>
      <c r="BC66" s="170">
        <v>0</v>
      </c>
      <c r="BD66" s="170">
        <v>16011</v>
      </c>
      <c r="BE66" s="170">
        <v>22758</v>
      </c>
      <c r="BF66" s="170">
        <v>0</v>
      </c>
      <c r="BG66" s="170">
        <v>35833</v>
      </c>
      <c r="BH66" s="170">
        <v>0</v>
      </c>
      <c r="BI66" s="170">
        <v>7280</v>
      </c>
      <c r="BJ66" s="170">
        <v>25773</v>
      </c>
      <c r="BK66" s="170">
        <v>4530</v>
      </c>
      <c r="BL66" s="170">
        <v>0</v>
      </c>
      <c r="BM66" s="170">
        <v>0</v>
      </c>
      <c r="BN66" s="170">
        <v>3066</v>
      </c>
      <c r="BO66" s="170">
        <v>8029</v>
      </c>
      <c r="BP66" s="170">
        <v>0</v>
      </c>
      <c r="BQ66" s="170">
        <v>0</v>
      </c>
      <c r="BR66" s="170">
        <v>0</v>
      </c>
      <c r="BS66" s="170">
        <v>0</v>
      </c>
      <c r="BT66" s="170">
        <v>0</v>
      </c>
      <c r="BU66" s="170">
        <v>0</v>
      </c>
      <c r="BV66" s="170">
        <v>0</v>
      </c>
      <c r="BW66" s="170">
        <v>48282</v>
      </c>
      <c r="BX66" s="170">
        <v>0</v>
      </c>
      <c r="BY66" s="170">
        <v>0</v>
      </c>
      <c r="BZ66" s="170">
        <v>0</v>
      </c>
      <c r="CA66" s="170">
        <v>0</v>
      </c>
      <c r="CB66" s="170">
        <v>0</v>
      </c>
      <c r="CC66" s="170">
        <v>0</v>
      </c>
      <c r="CD66" s="170">
        <v>0</v>
      </c>
      <c r="CE66" s="170">
        <v>0</v>
      </c>
      <c r="CF66" s="170">
        <v>0</v>
      </c>
      <c r="CG66" s="170">
        <v>0</v>
      </c>
      <c r="CH66" s="170">
        <v>0</v>
      </c>
      <c r="CI66" s="170">
        <v>0</v>
      </c>
      <c r="CJ66" s="170">
        <v>0</v>
      </c>
      <c r="CK66" s="170">
        <v>0</v>
      </c>
      <c r="CL66" s="170">
        <v>0</v>
      </c>
      <c r="CM66" s="170">
        <v>0</v>
      </c>
      <c r="CN66" s="170">
        <v>0</v>
      </c>
      <c r="CO66" s="170">
        <v>0</v>
      </c>
      <c r="CP66" s="170">
        <v>0</v>
      </c>
      <c r="CQ66" s="170">
        <v>0</v>
      </c>
      <c r="CR66" s="170">
        <v>0</v>
      </c>
      <c r="CS66" s="170">
        <v>0</v>
      </c>
      <c r="CT66" s="170">
        <v>0</v>
      </c>
      <c r="CU66" s="170">
        <v>0</v>
      </c>
      <c r="CV66" s="170">
        <v>0</v>
      </c>
      <c r="CW66" s="170">
        <v>30905</v>
      </c>
      <c r="CX66" s="170">
        <v>0</v>
      </c>
      <c r="CY66" s="170">
        <v>0</v>
      </c>
      <c r="CZ66" s="170">
        <v>0</v>
      </c>
      <c r="DA66" s="170">
        <v>11246</v>
      </c>
      <c r="DB66" s="170">
        <v>0</v>
      </c>
      <c r="DC66" s="170">
        <v>0</v>
      </c>
      <c r="DD66" s="170">
        <v>2892</v>
      </c>
      <c r="DE66" s="170">
        <v>11276</v>
      </c>
      <c r="DF66" s="170">
        <v>0</v>
      </c>
      <c r="DG66" s="170">
        <v>0</v>
      </c>
      <c r="DH66" s="170">
        <v>0</v>
      </c>
      <c r="DI66" s="170">
        <v>0</v>
      </c>
      <c r="DJ66" s="170">
        <v>35562</v>
      </c>
      <c r="DK66" s="170">
        <v>0</v>
      </c>
      <c r="DL66" s="170">
        <v>42942</v>
      </c>
      <c r="DM66" s="170">
        <v>0</v>
      </c>
      <c r="DN66" s="170">
        <v>0</v>
      </c>
      <c r="DO66" s="170">
        <v>13222</v>
      </c>
      <c r="DP66" s="170">
        <v>0</v>
      </c>
      <c r="DQ66" s="170">
        <v>0</v>
      </c>
      <c r="DR66" s="170">
        <v>0</v>
      </c>
      <c r="DS66" s="170">
        <v>0</v>
      </c>
      <c r="DT66" s="170">
        <v>0</v>
      </c>
      <c r="DU66" s="170">
        <v>0</v>
      </c>
      <c r="DV66" s="170">
        <v>0</v>
      </c>
      <c r="DW66" s="170">
        <v>133352</v>
      </c>
      <c r="DX66" s="170">
        <v>17064</v>
      </c>
      <c r="DY66" s="170">
        <v>4002</v>
      </c>
      <c r="DZ66" s="170">
        <v>16431</v>
      </c>
      <c r="EA66" s="170">
        <v>28996</v>
      </c>
      <c r="EB66" s="170">
        <v>80795</v>
      </c>
      <c r="EC66" s="170">
        <v>44759</v>
      </c>
      <c r="ED66" s="170">
        <v>2838</v>
      </c>
      <c r="EE66" s="170">
        <v>69223</v>
      </c>
      <c r="EF66" s="170">
        <v>19595</v>
      </c>
      <c r="EG66" s="170">
        <v>0</v>
      </c>
      <c r="EH66" s="170">
        <v>0</v>
      </c>
      <c r="EI66" s="170">
        <v>0</v>
      </c>
      <c r="EJ66" s="170">
        <v>133102</v>
      </c>
      <c r="EK66" s="170">
        <v>0</v>
      </c>
      <c r="EL66" s="170">
        <v>19674</v>
      </c>
      <c r="EM66" s="170">
        <v>10234</v>
      </c>
      <c r="EN66" s="170">
        <v>0</v>
      </c>
      <c r="EO66" s="170">
        <v>0</v>
      </c>
      <c r="EP66" s="170">
        <v>0</v>
      </c>
      <c r="EQ66" s="170">
        <v>0</v>
      </c>
      <c r="ER66" s="170">
        <v>0</v>
      </c>
      <c r="ES66" s="170">
        <v>0</v>
      </c>
      <c r="ET66" s="170">
        <v>0</v>
      </c>
      <c r="EU66" s="170">
        <v>0</v>
      </c>
      <c r="EV66" s="170">
        <v>0</v>
      </c>
      <c r="EW66" s="170">
        <v>145015</v>
      </c>
      <c r="EX66" s="170">
        <v>14580</v>
      </c>
      <c r="EY66" s="170">
        <v>10576</v>
      </c>
      <c r="EZ66" s="170">
        <v>6855</v>
      </c>
      <c r="FA66" s="170">
        <v>0</v>
      </c>
      <c r="FB66" s="170">
        <v>0</v>
      </c>
      <c r="FC66" s="170">
        <v>0</v>
      </c>
      <c r="FD66" s="170">
        <v>4493</v>
      </c>
      <c r="FE66" s="170">
        <v>0</v>
      </c>
      <c r="FF66" s="170">
        <v>0</v>
      </c>
      <c r="FG66" s="170">
        <v>0</v>
      </c>
      <c r="FH66" s="170">
        <v>0</v>
      </c>
      <c r="FI66" s="170">
        <v>0</v>
      </c>
      <c r="FJ66" s="170">
        <v>69798</v>
      </c>
      <c r="FK66" s="170">
        <v>6743</v>
      </c>
      <c r="FL66" s="170">
        <v>0</v>
      </c>
      <c r="FM66" s="170">
        <v>0</v>
      </c>
      <c r="FN66" s="170">
        <v>0</v>
      </c>
      <c r="FO66" s="170">
        <v>13609</v>
      </c>
      <c r="FP66" s="170">
        <v>0</v>
      </c>
      <c r="FQ66" s="170">
        <v>0</v>
      </c>
      <c r="FR66" s="170">
        <v>0</v>
      </c>
      <c r="FS66" s="170">
        <v>0</v>
      </c>
      <c r="FT66" s="170">
        <v>0</v>
      </c>
      <c r="FU66" s="170">
        <v>0</v>
      </c>
      <c r="FV66" s="170">
        <v>0</v>
      </c>
      <c r="FW66" s="170">
        <v>54172</v>
      </c>
      <c r="FX66" s="170">
        <v>51459</v>
      </c>
      <c r="FY66" s="170">
        <v>19170</v>
      </c>
      <c r="FZ66" s="170">
        <v>13545</v>
      </c>
      <c r="GA66" s="170">
        <v>5130</v>
      </c>
      <c r="GB66" s="170">
        <v>16431</v>
      </c>
      <c r="GC66" s="170">
        <v>0</v>
      </c>
      <c r="GD66" s="170">
        <v>0</v>
      </c>
      <c r="GE66" s="170">
        <v>5976</v>
      </c>
      <c r="GF66" s="170">
        <v>0</v>
      </c>
      <c r="GG66" s="170">
        <v>0</v>
      </c>
      <c r="GH66" s="170">
        <v>0</v>
      </c>
      <c r="GI66" s="170">
        <v>0</v>
      </c>
      <c r="GJ66" s="170">
        <v>61247</v>
      </c>
      <c r="GK66" s="170">
        <v>0</v>
      </c>
      <c r="GL66" s="170">
        <v>0</v>
      </c>
      <c r="GM66" s="170">
        <v>10172</v>
      </c>
      <c r="GN66" s="170">
        <v>13681</v>
      </c>
      <c r="GO66" s="170">
        <v>0</v>
      </c>
      <c r="GP66" s="170">
        <v>0</v>
      </c>
      <c r="GQ66" s="170">
        <v>0</v>
      </c>
      <c r="GR66" s="170">
        <v>0</v>
      </c>
      <c r="GS66" s="170">
        <v>0</v>
      </c>
      <c r="GT66" s="170">
        <v>0</v>
      </c>
      <c r="GU66" s="170">
        <v>0</v>
      </c>
      <c r="GV66" s="170">
        <v>0</v>
      </c>
      <c r="GW66" s="170">
        <v>17605</v>
      </c>
      <c r="GX66" s="170">
        <v>0</v>
      </c>
      <c r="GY66" s="170">
        <v>0</v>
      </c>
      <c r="GZ66" s="170">
        <v>0</v>
      </c>
      <c r="HA66" s="170">
        <v>0</v>
      </c>
      <c r="HB66" s="170">
        <v>0</v>
      </c>
      <c r="HC66" s="170">
        <v>0</v>
      </c>
      <c r="HD66" s="170">
        <v>0</v>
      </c>
      <c r="HE66" s="170">
        <v>0</v>
      </c>
      <c r="HF66" s="170">
        <v>0</v>
      </c>
      <c r="HG66" s="170">
        <v>0</v>
      </c>
      <c r="HH66" s="170">
        <v>0</v>
      </c>
      <c r="HI66" s="170">
        <v>0</v>
      </c>
      <c r="HJ66" s="170">
        <v>521777</v>
      </c>
      <c r="HK66" s="170">
        <v>6733</v>
      </c>
      <c r="HL66" s="170">
        <v>57150</v>
      </c>
      <c r="HM66" s="170">
        <v>47412</v>
      </c>
      <c r="HN66" s="170">
        <v>64552</v>
      </c>
      <c r="HO66" s="170">
        <v>0</v>
      </c>
      <c r="HP66" s="170">
        <v>0</v>
      </c>
      <c r="HQ66" s="170">
        <v>15003</v>
      </c>
      <c r="HR66" s="170">
        <v>0</v>
      </c>
      <c r="HS66" s="170">
        <v>10570</v>
      </c>
      <c r="HT66" s="170">
        <v>0</v>
      </c>
      <c r="HU66" s="170">
        <v>5801</v>
      </c>
      <c r="HV66" s="170">
        <v>0</v>
      </c>
      <c r="HW66" s="170">
        <v>116751</v>
      </c>
      <c r="HX66" s="170">
        <v>9661</v>
      </c>
      <c r="HY66" s="170">
        <v>7438</v>
      </c>
      <c r="HZ66" s="170">
        <v>20916</v>
      </c>
      <c r="IA66" s="170">
        <v>7139</v>
      </c>
      <c r="IB66" s="170">
        <v>0</v>
      </c>
      <c r="IC66" s="170">
        <v>0</v>
      </c>
      <c r="ID66" s="170">
        <v>0</v>
      </c>
      <c r="IE66" s="170">
        <v>0</v>
      </c>
      <c r="IF66" s="170">
        <v>0</v>
      </c>
      <c r="IG66" s="170">
        <v>0</v>
      </c>
      <c r="IH66" s="170">
        <v>0</v>
      </c>
      <c r="II66" s="170">
        <v>1988</v>
      </c>
      <c r="IJ66" s="170">
        <v>8085</v>
      </c>
      <c r="IK66" s="170">
        <v>0</v>
      </c>
      <c r="IL66" s="170">
        <v>0</v>
      </c>
      <c r="IM66" s="170">
        <v>0</v>
      </c>
      <c r="IN66" s="170">
        <v>0</v>
      </c>
      <c r="IO66" s="170">
        <v>0</v>
      </c>
      <c r="IP66" s="170">
        <v>0</v>
      </c>
      <c r="IQ66" s="170">
        <v>1983</v>
      </c>
      <c r="IR66" s="170">
        <v>0</v>
      </c>
      <c r="IS66" s="170">
        <v>0</v>
      </c>
      <c r="IT66" s="170">
        <v>0</v>
      </c>
      <c r="IU66" s="170">
        <v>0</v>
      </c>
      <c r="IV66" s="170">
        <v>0</v>
      </c>
      <c r="IW66" s="170">
        <v>104439</v>
      </c>
      <c r="IX66" s="170">
        <v>14386</v>
      </c>
      <c r="IY66" s="170">
        <v>0</v>
      </c>
      <c r="IZ66" s="170">
        <v>6514</v>
      </c>
      <c r="JA66" s="170">
        <v>0</v>
      </c>
      <c r="JB66" s="170">
        <v>0</v>
      </c>
      <c r="JC66" s="170">
        <v>0</v>
      </c>
      <c r="JD66" s="170">
        <v>0</v>
      </c>
      <c r="JE66" s="170">
        <v>0</v>
      </c>
      <c r="JF66" s="170">
        <v>0</v>
      </c>
      <c r="JG66" s="170">
        <v>0</v>
      </c>
      <c r="JH66" s="170">
        <v>0</v>
      </c>
      <c r="JI66" s="170">
        <v>0</v>
      </c>
      <c r="JJ66" s="170">
        <v>284715</v>
      </c>
      <c r="JK66" s="170">
        <v>83463</v>
      </c>
      <c r="JL66" s="170">
        <v>35995</v>
      </c>
      <c r="JM66" s="170">
        <v>28647</v>
      </c>
      <c r="JN66" s="170">
        <v>5729</v>
      </c>
      <c r="JO66" s="170">
        <v>5659</v>
      </c>
      <c r="JP66" s="170">
        <v>0</v>
      </c>
      <c r="JQ66" s="170">
        <v>0</v>
      </c>
      <c r="JR66" s="170">
        <v>0</v>
      </c>
      <c r="JS66" s="170">
        <v>0</v>
      </c>
      <c r="JT66" s="170">
        <v>0</v>
      </c>
      <c r="JU66" s="170">
        <v>0</v>
      </c>
      <c r="JV66" s="170">
        <v>9078</v>
      </c>
      <c r="JW66" s="170">
        <v>801236</v>
      </c>
      <c r="JX66" s="170">
        <v>56041</v>
      </c>
      <c r="JY66" s="170">
        <v>93210</v>
      </c>
      <c r="JZ66" s="170">
        <v>13309</v>
      </c>
      <c r="KA66" s="170">
        <v>79472</v>
      </c>
      <c r="KB66" s="170">
        <v>165927</v>
      </c>
      <c r="KC66" s="170">
        <v>10736</v>
      </c>
      <c r="KD66" s="170">
        <v>25949</v>
      </c>
      <c r="KE66" s="170">
        <v>30812</v>
      </c>
      <c r="KF66" s="170">
        <v>54534</v>
      </c>
      <c r="KG66" s="170">
        <v>31867</v>
      </c>
      <c r="KH66" s="170">
        <v>0</v>
      </c>
      <c r="KI66" s="170">
        <v>76321</v>
      </c>
      <c r="KJ66" s="170">
        <v>6055768</v>
      </c>
      <c r="KK66" s="170">
        <v>1402433</v>
      </c>
      <c r="KL66" s="170">
        <v>1454050</v>
      </c>
      <c r="KM66" s="170">
        <v>767709</v>
      </c>
      <c r="KN66" s="170">
        <v>441306</v>
      </c>
      <c r="KO66" s="170">
        <v>249344</v>
      </c>
      <c r="KP66" s="170">
        <v>1845908</v>
      </c>
      <c r="KQ66" s="170">
        <v>0</v>
      </c>
      <c r="KR66" s="170">
        <v>291463</v>
      </c>
      <c r="KS66" s="170">
        <v>17488</v>
      </c>
      <c r="KT66" s="170">
        <v>821665</v>
      </c>
      <c r="KU66" s="170">
        <v>206474</v>
      </c>
      <c r="KV66" s="170">
        <v>175703</v>
      </c>
      <c r="KW66" s="170">
        <v>10004</v>
      </c>
      <c r="KX66" s="170">
        <v>3687305</v>
      </c>
      <c r="KY66" s="170">
        <v>746953</v>
      </c>
      <c r="KZ66" s="170">
        <v>1003628</v>
      </c>
      <c r="LA66" s="170">
        <v>479860</v>
      </c>
      <c r="LB66" s="170">
        <v>1302366</v>
      </c>
      <c r="LC66" s="170">
        <v>706471</v>
      </c>
      <c r="LD66" s="170">
        <v>61505</v>
      </c>
      <c r="LE66" s="170">
        <v>123589</v>
      </c>
      <c r="LF66" s="170">
        <v>16814</v>
      </c>
      <c r="LG66" s="170">
        <v>188330</v>
      </c>
      <c r="LH66" s="170">
        <v>68335</v>
      </c>
      <c r="LI66" s="170">
        <v>0</v>
      </c>
      <c r="LJ66" s="170">
        <v>2114487</v>
      </c>
      <c r="LK66" s="170">
        <v>81212</v>
      </c>
      <c r="LL66" s="170">
        <v>525020</v>
      </c>
      <c r="LM66" s="170">
        <v>828547</v>
      </c>
      <c r="LN66" s="170">
        <v>35721</v>
      </c>
      <c r="LO66" s="170">
        <v>954706</v>
      </c>
    </row>
    <row r="67" spans="1:327" ht="15" x14ac:dyDescent="0.25">
      <c r="A67" s="128" t="s">
        <v>102</v>
      </c>
      <c r="B67" s="170">
        <v>1520759</v>
      </c>
      <c r="C67" s="170">
        <v>975179</v>
      </c>
      <c r="D67" s="170">
        <v>790152</v>
      </c>
      <c r="E67" s="170">
        <v>169449</v>
      </c>
      <c r="F67" s="170">
        <v>395170</v>
      </c>
      <c r="G67" s="170">
        <v>365054</v>
      </c>
      <c r="H67" s="170">
        <v>273550</v>
      </c>
      <c r="I67" s="170">
        <v>45235</v>
      </c>
      <c r="J67" s="170">
        <v>376704</v>
      </c>
      <c r="K67" s="170">
        <v>41751</v>
      </c>
      <c r="L67" s="170">
        <v>34933</v>
      </c>
      <c r="M67" s="170">
        <v>189288</v>
      </c>
      <c r="N67" s="170">
        <v>187421</v>
      </c>
      <c r="O67" s="170">
        <v>3801</v>
      </c>
      <c r="P67" s="170">
        <v>226300</v>
      </c>
      <c r="Q67" s="170">
        <v>16850</v>
      </c>
      <c r="R67" s="170">
        <v>63088</v>
      </c>
      <c r="S67" s="170">
        <v>146717</v>
      </c>
      <c r="T67" s="170">
        <v>71945</v>
      </c>
      <c r="U67" s="170">
        <v>0</v>
      </c>
      <c r="V67" s="170">
        <v>389361</v>
      </c>
      <c r="W67" s="170">
        <v>55921</v>
      </c>
      <c r="X67" s="170">
        <v>14222</v>
      </c>
      <c r="Y67" s="170">
        <v>5482</v>
      </c>
      <c r="Z67" s="170">
        <v>0</v>
      </c>
      <c r="AA67" s="170">
        <v>0</v>
      </c>
      <c r="AB67" s="170">
        <v>2427</v>
      </c>
      <c r="AC67" s="170">
        <v>0</v>
      </c>
      <c r="AD67" s="170">
        <v>0</v>
      </c>
      <c r="AE67" s="170">
        <v>0</v>
      </c>
      <c r="AF67" s="170">
        <v>0</v>
      </c>
      <c r="AG67" s="170">
        <v>0</v>
      </c>
      <c r="AH67" s="170">
        <v>0</v>
      </c>
      <c r="AI67" s="170">
        <v>0</v>
      </c>
      <c r="AJ67" s="170">
        <v>75988</v>
      </c>
      <c r="AK67" s="170">
        <v>0</v>
      </c>
      <c r="AL67" s="170">
        <v>39307</v>
      </c>
      <c r="AM67" s="170">
        <v>0</v>
      </c>
      <c r="AN67" s="170">
        <v>0</v>
      </c>
      <c r="AO67" s="170">
        <v>6049</v>
      </c>
      <c r="AP67" s="170">
        <v>0</v>
      </c>
      <c r="AQ67" s="170">
        <v>0</v>
      </c>
      <c r="AR67" s="170">
        <v>0</v>
      </c>
      <c r="AS67" s="170">
        <v>0</v>
      </c>
      <c r="AT67" s="170">
        <v>0</v>
      </c>
      <c r="AU67" s="170">
        <v>0</v>
      </c>
      <c r="AV67" s="170">
        <v>0</v>
      </c>
      <c r="AW67" s="170">
        <v>5907</v>
      </c>
      <c r="AX67" s="170">
        <v>0</v>
      </c>
      <c r="AY67" s="170">
        <v>0</v>
      </c>
      <c r="AZ67" s="170">
        <v>3105</v>
      </c>
      <c r="BA67" s="170">
        <v>0</v>
      </c>
      <c r="BB67" s="170">
        <v>0</v>
      </c>
      <c r="BC67" s="170">
        <v>0</v>
      </c>
      <c r="BD67" s="170">
        <v>0</v>
      </c>
      <c r="BE67" s="170">
        <v>10064</v>
      </c>
      <c r="BF67" s="170">
        <v>0</v>
      </c>
      <c r="BG67" s="170">
        <v>10064</v>
      </c>
      <c r="BH67" s="170">
        <v>0</v>
      </c>
      <c r="BI67" s="170">
        <v>0</v>
      </c>
      <c r="BJ67" s="170">
        <v>0</v>
      </c>
      <c r="BK67" s="170">
        <v>0</v>
      </c>
      <c r="BL67" s="170">
        <v>0</v>
      </c>
      <c r="BM67" s="170">
        <v>0</v>
      </c>
      <c r="BN67" s="170">
        <v>0</v>
      </c>
      <c r="BO67" s="170">
        <v>6477</v>
      </c>
      <c r="BP67" s="170">
        <v>0</v>
      </c>
      <c r="BQ67" s="170">
        <v>0</v>
      </c>
      <c r="BR67" s="170">
        <v>0</v>
      </c>
      <c r="BS67" s="170">
        <v>0</v>
      </c>
      <c r="BT67" s="170">
        <v>0</v>
      </c>
      <c r="BU67" s="170">
        <v>0</v>
      </c>
      <c r="BV67" s="170">
        <v>0</v>
      </c>
      <c r="BW67" s="170">
        <v>9707</v>
      </c>
      <c r="BX67" s="170">
        <v>0</v>
      </c>
      <c r="BY67" s="170">
        <v>0</v>
      </c>
      <c r="BZ67" s="170">
        <v>0</v>
      </c>
      <c r="CA67" s="170">
        <v>0</v>
      </c>
      <c r="CB67" s="170">
        <v>0</v>
      </c>
      <c r="CC67" s="170">
        <v>0</v>
      </c>
      <c r="CD67" s="170">
        <v>0</v>
      </c>
      <c r="CE67" s="170">
        <v>0</v>
      </c>
      <c r="CF67" s="170">
        <v>0</v>
      </c>
      <c r="CG67" s="170">
        <v>0</v>
      </c>
      <c r="CH67" s="170">
        <v>0</v>
      </c>
      <c r="CI67" s="170">
        <v>0</v>
      </c>
      <c r="CJ67" s="170">
        <v>0</v>
      </c>
      <c r="CK67" s="170">
        <v>0</v>
      </c>
      <c r="CL67" s="170">
        <v>0</v>
      </c>
      <c r="CM67" s="170">
        <v>0</v>
      </c>
      <c r="CN67" s="170">
        <v>0</v>
      </c>
      <c r="CO67" s="170">
        <v>0</v>
      </c>
      <c r="CP67" s="170">
        <v>0</v>
      </c>
      <c r="CQ67" s="170">
        <v>0</v>
      </c>
      <c r="CR67" s="170">
        <v>0</v>
      </c>
      <c r="CS67" s="170">
        <v>0</v>
      </c>
      <c r="CT67" s="170">
        <v>0</v>
      </c>
      <c r="CU67" s="170">
        <v>0</v>
      </c>
      <c r="CV67" s="170">
        <v>0</v>
      </c>
      <c r="CW67" s="170">
        <v>5907</v>
      </c>
      <c r="CX67" s="170">
        <v>0</v>
      </c>
      <c r="CY67" s="170">
        <v>0</v>
      </c>
      <c r="CZ67" s="170">
        <v>0</v>
      </c>
      <c r="DA67" s="170">
        <v>0</v>
      </c>
      <c r="DB67" s="170">
        <v>0</v>
      </c>
      <c r="DC67" s="170">
        <v>0</v>
      </c>
      <c r="DD67" s="170">
        <v>0</v>
      </c>
      <c r="DE67" s="170">
        <v>0</v>
      </c>
      <c r="DF67" s="170">
        <v>0</v>
      </c>
      <c r="DG67" s="170">
        <v>0</v>
      </c>
      <c r="DH67" s="170">
        <v>0</v>
      </c>
      <c r="DI67" s="170">
        <v>0</v>
      </c>
      <c r="DJ67" s="170">
        <v>0</v>
      </c>
      <c r="DK67" s="170">
        <v>0</v>
      </c>
      <c r="DL67" s="170">
        <v>0</v>
      </c>
      <c r="DM67" s="170">
        <v>0</v>
      </c>
      <c r="DN67" s="170">
        <v>0</v>
      </c>
      <c r="DO67" s="170">
        <v>8673</v>
      </c>
      <c r="DP67" s="170">
        <v>0</v>
      </c>
      <c r="DQ67" s="170">
        <v>0</v>
      </c>
      <c r="DR67" s="170">
        <v>0</v>
      </c>
      <c r="DS67" s="170">
        <v>0</v>
      </c>
      <c r="DT67" s="170">
        <v>0</v>
      </c>
      <c r="DU67" s="170">
        <v>0</v>
      </c>
      <c r="DV67" s="170">
        <v>0</v>
      </c>
      <c r="DW67" s="170">
        <v>10872</v>
      </c>
      <c r="DX67" s="170">
        <v>0</v>
      </c>
      <c r="DY67" s="170">
        <v>0</v>
      </c>
      <c r="DZ67" s="170">
        <v>0</v>
      </c>
      <c r="EA67" s="170">
        <v>0</v>
      </c>
      <c r="EB67" s="170">
        <v>0</v>
      </c>
      <c r="EC67" s="170">
        <v>0</v>
      </c>
      <c r="ED67" s="170">
        <v>0</v>
      </c>
      <c r="EE67" s="170">
        <v>0</v>
      </c>
      <c r="EF67" s="170">
        <v>0</v>
      </c>
      <c r="EG67" s="170">
        <v>0</v>
      </c>
      <c r="EH67" s="170">
        <v>0</v>
      </c>
      <c r="EI67" s="170">
        <v>0</v>
      </c>
      <c r="EJ67" s="170">
        <v>4509</v>
      </c>
      <c r="EK67" s="170">
        <v>0</v>
      </c>
      <c r="EL67" s="170">
        <v>0</v>
      </c>
      <c r="EM67" s="170">
        <v>0</v>
      </c>
      <c r="EN67" s="170">
        <v>0</v>
      </c>
      <c r="EO67" s="170">
        <v>0</v>
      </c>
      <c r="EP67" s="170">
        <v>0</v>
      </c>
      <c r="EQ67" s="170">
        <v>0</v>
      </c>
      <c r="ER67" s="170">
        <v>0</v>
      </c>
      <c r="ES67" s="170">
        <v>0</v>
      </c>
      <c r="ET67" s="170">
        <v>0</v>
      </c>
      <c r="EU67" s="170">
        <v>0</v>
      </c>
      <c r="EV67" s="170">
        <v>0</v>
      </c>
      <c r="EW67" s="170">
        <v>0</v>
      </c>
      <c r="EX67" s="170">
        <v>0</v>
      </c>
      <c r="EY67" s="170">
        <v>0</v>
      </c>
      <c r="EZ67" s="170">
        <v>0</v>
      </c>
      <c r="FA67" s="170">
        <v>0</v>
      </c>
      <c r="FB67" s="170">
        <v>0</v>
      </c>
      <c r="FC67" s="170">
        <v>0</v>
      </c>
      <c r="FD67" s="170">
        <v>0</v>
      </c>
      <c r="FE67" s="170">
        <v>0</v>
      </c>
      <c r="FF67" s="170">
        <v>0</v>
      </c>
      <c r="FG67" s="170">
        <v>0</v>
      </c>
      <c r="FH67" s="170">
        <v>0</v>
      </c>
      <c r="FI67" s="170">
        <v>0</v>
      </c>
      <c r="FJ67" s="170">
        <v>0</v>
      </c>
      <c r="FK67" s="170">
        <v>0</v>
      </c>
      <c r="FL67" s="170">
        <v>0</v>
      </c>
      <c r="FM67" s="170">
        <v>0</v>
      </c>
      <c r="FN67" s="170">
        <v>0</v>
      </c>
      <c r="FO67" s="170">
        <v>0</v>
      </c>
      <c r="FP67" s="170">
        <v>0</v>
      </c>
      <c r="FQ67" s="170">
        <v>0</v>
      </c>
      <c r="FR67" s="170">
        <v>0</v>
      </c>
      <c r="FS67" s="170">
        <v>0</v>
      </c>
      <c r="FT67" s="170">
        <v>0</v>
      </c>
      <c r="FU67" s="170">
        <v>0</v>
      </c>
      <c r="FV67" s="170">
        <v>0</v>
      </c>
      <c r="FW67" s="170">
        <v>13276</v>
      </c>
      <c r="FX67" s="170">
        <v>3367</v>
      </c>
      <c r="FY67" s="170">
        <v>0</v>
      </c>
      <c r="FZ67" s="170">
        <v>0</v>
      </c>
      <c r="GA67" s="170">
        <v>0</v>
      </c>
      <c r="GB67" s="170">
        <v>0</v>
      </c>
      <c r="GC67" s="170">
        <v>0</v>
      </c>
      <c r="GD67" s="170">
        <v>0</v>
      </c>
      <c r="GE67" s="170">
        <v>0</v>
      </c>
      <c r="GF67" s="170">
        <v>0</v>
      </c>
      <c r="GG67" s="170">
        <v>0</v>
      </c>
      <c r="GH67" s="170">
        <v>0</v>
      </c>
      <c r="GI67" s="170">
        <v>0</v>
      </c>
      <c r="GJ67" s="170">
        <v>13276</v>
      </c>
      <c r="GK67" s="170">
        <v>0</v>
      </c>
      <c r="GL67" s="170">
        <v>0</v>
      </c>
      <c r="GM67" s="170">
        <v>0</v>
      </c>
      <c r="GN67" s="170">
        <v>0</v>
      </c>
      <c r="GO67" s="170">
        <v>0</v>
      </c>
      <c r="GP67" s="170">
        <v>0</v>
      </c>
      <c r="GQ67" s="170">
        <v>0</v>
      </c>
      <c r="GR67" s="170">
        <v>0</v>
      </c>
      <c r="GS67" s="170">
        <v>0</v>
      </c>
      <c r="GT67" s="170">
        <v>0</v>
      </c>
      <c r="GU67" s="170">
        <v>0</v>
      </c>
      <c r="GV67" s="170">
        <v>0</v>
      </c>
      <c r="GW67" s="170">
        <v>0</v>
      </c>
      <c r="GX67" s="170">
        <v>0</v>
      </c>
      <c r="GY67" s="170">
        <v>0</v>
      </c>
      <c r="GZ67" s="170">
        <v>0</v>
      </c>
      <c r="HA67" s="170">
        <v>0</v>
      </c>
      <c r="HB67" s="170">
        <v>0</v>
      </c>
      <c r="HC67" s="170">
        <v>0</v>
      </c>
      <c r="HD67" s="170">
        <v>0</v>
      </c>
      <c r="HE67" s="170">
        <v>0</v>
      </c>
      <c r="HF67" s="170">
        <v>0</v>
      </c>
      <c r="HG67" s="170">
        <v>0</v>
      </c>
      <c r="HH67" s="170">
        <v>0</v>
      </c>
      <c r="HI67" s="170">
        <v>0</v>
      </c>
      <c r="HJ67" s="170">
        <v>33082</v>
      </c>
      <c r="HK67" s="170">
        <v>0</v>
      </c>
      <c r="HL67" s="170">
        <v>7405</v>
      </c>
      <c r="HM67" s="170">
        <v>7184</v>
      </c>
      <c r="HN67" s="170">
        <v>1408</v>
      </c>
      <c r="HO67" s="170">
        <v>0</v>
      </c>
      <c r="HP67" s="170">
        <v>0</v>
      </c>
      <c r="HQ67" s="170">
        <v>0</v>
      </c>
      <c r="HR67" s="170">
        <v>0</v>
      </c>
      <c r="HS67" s="170">
        <v>0</v>
      </c>
      <c r="HT67" s="170">
        <v>0</v>
      </c>
      <c r="HU67" s="170">
        <v>0</v>
      </c>
      <c r="HV67" s="170">
        <v>0</v>
      </c>
      <c r="HW67" s="170">
        <v>0</v>
      </c>
      <c r="HX67" s="170">
        <v>0</v>
      </c>
      <c r="HY67" s="170">
        <v>0</v>
      </c>
      <c r="HZ67" s="170">
        <v>0</v>
      </c>
      <c r="IA67" s="170">
        <v>0</v>
      </c>
      <c r="IB67" s="170">
        <v>0</v>
      </c>
      <c r="IC67" s="170">
        <v>0</v>
      </c>
      <c r="ID67" s="170">
        <v>0</v>
      </c>
      <c r="IE67" s="170">
        <v>0</v>
      </c>
      <c r="IF67" s="170">
        <v>0</v>
      </c>
      <c r="IG67" s="170">
        <v>0</v>
      </c>
      <c r="IH67" s="170">
        <v>0</v>
      </c>
      <c r="II67" s="170">
        <v>0</v>
      </c>
      <c r="IJ67" s="170">
        <v>0</v>
      </c>
      <c r="IK67" s="170">
        <v>0</v>
      </c>
      <c r="IL67" s="170">
        <v>0</v>
      </c>
      <c r="IM67" s="170">
        <v>0</v>
      </c>
      <c r="IN67" s="170">
        <v>0</v>
      </c>
      <c r="IO67" s="170">
        <v>0</v>
      </c>
      <c r="IP67" s="170">
        <v>0</v>
      </c>
      <c r="IQ67" s="170">
        <v>0</v>
      </c>
      <c r="IR67" s="170">
        <v>0</v>
      </c>
      <c r="IS67" s="170">
        <v>0</v>
      </c>
      <c r="IT67" s="170">
        <v>0</v>
      </c>
      <c r="IU67" s="170">
        <v>0</v>
      </c>
      <c r="IV67" s="170">
        <v>0</v>
      </c>
      <c r="IW67" s="170">
        <v>12582</v>
      </c>
      <c r="IX67" s="170">
        <v>0</v>
      </c>
      <c r="IY67" s="170">
        <v>0</v>
      </c>
      <c r="IZ67" s="170">
        <v>4397</v>
      </c>
      <c r="JA67" s="170">
        <v>0</v>
      </c>
      <c r="JB67" s="170">
        <v>0</v>
      </c>
      <c r="JC67" s="170">
        <v>0</v>
      </c>
      <c r="JD67" s="170">
        <v>0</v>
      </c>
      <c r="JE67" s="170">
        <v>0</v>
      </c>
      <c r="JF67" s="170">
        <v>0</v>
      </c>
      <c r="JG67" s="170">
        <v>0</v>
      </c>
      <c r="JH67" s="170">
        <v>0</v>
      </c>
      <c r="JI67" s="170">
        <v>0</v>
      </c>
      <c r="JJ67" s="170">
        <v>16662</v>
      </c>
      <c r="JK67" s="170">
        <v>0</v>
      </c>
      <c r="JL67" s="170">
        <v>0</v>
      </c>
      <c r="JM67" s="170">
        <v>0</v>
      </c>
      <c r="JN67" s="170">
        <v>0</v>
      </c>
      <c r="JO67" s="170">
        <v>0</v>
      </c>
      <c r="JP67" s="170">
        <v>0</v>
      </c>
      <c r="JQ67" s="170">
        <v>0</v>
      </c>
      <c r="JR67" s="170">
        <v>0</v>
      </c>
      <c r="JS67" s="170">
        <v>0</v>
      </c>
      <c r="JT67" s="170">
        <v>0</v>
      </c>
      <c r="JU67" s="170">
        <v>0</v>
      </c>
      <c r="JV67" s="170">
        <v>0</v>
      </c>
      <c r="JW67" s="170">
        <v>108379</v>
      </c>
      <c r="JX67" s="170">
        <v>0</v>
      </c>
      <c r="JY67" s="170">
        <v>0</v>
      </c>
      <c r="JZ67" s="170">
        <v>7281</v>
      </c>
      <c r="KA67" s="170">
        <v>6526</v>
      </c>
      <c r="KB67" s="170">
        <v>0</v>
      </c>
      <c r="KC67" s="170">
        <v>0</v>
      </c>
      <c r="KD67" s="170">
        <v>0</v>
      </c>
      <c r="KE67" s="170">
        <v>0</v>
      </c>
      <c r="KF67" s="170">
        <v>4604</v>
      </c>
      <c r="KG67" s="170">
        <v>2161</v>
      </c>
      <c r="KH67" s="170">
        <v>0</v>
      </c>
      <c r="KI67" s="170">
        <v>6049</v>
      </c>
      <c r="KJ67" s="170">
        <v>471053</v>
      </c>
      <c r="KK67" s="170">
        <v>64989</v>
      </c>
      <c r="KL67" s="170">
        <v>76073</v>
      </c>
      <c r="KM67" s="170">
        <v>67818</v>
      </c>
      <c r="KN67" s="170">
        <v>60655</v>
      </c>
      <c r="KO67" s="170">
        <v>9621</v>
      </c>
      <c r="KP67" s="170">
        <v>132788</v>
      </c>
      <c r="KQ67" s="170">
        <v>0</v>
      </c>
      <c r="KR67" s="170">
        <v>28182</v>
      </c>
      <c r="KS67" s="170">
        <v>3615</v>
      </c>
      <c r="KT67" s="170">
        <v>79348</v>
      </c>
      <c r="KU67" s="170">
        <v>24055</v>
      </c>
      <c r="KV67" s="170">
        <v>0</v>
      </c>
      <c r="KW67" s="170">
        <v>0</v>
      </c>
      <c r="KX67" s="170">
        <v>321851</v>
      </c>
      <c r="KY67" s="170">
        <v>25840</v>
      </c>
      <c r="KZ67" s="170">
        <v>122066</v>
      </c>
      <c r="LA67" s="170">
        <v>67437</v>
      </c>
      <c r="LB67" s="170">
        <v>116781</v>
      </c>
      <c r="LC67" s="170">
        <v>61873</v>
      </c>
      <c r="LD67" s="170">
        <v>10935</v>
      </c>
      <c r="LE67" s="170">
        <v>0</v>
      </c>
      <c r="LF67" s="170">
        <v>0</v>
      </c>
      <c r="LG67" s="170">
        <v>21902</v>
      </c>
      <c r="LH67" s="170">
        <v>9214</v>
      </c>
      <c r="LI67" s="170">
        <v>0</v>
      </c>
      <c r="LJ67" s="170">
        <v>188506</v>
      </c>
      <c r="LK67" s="170">
        <v>10870</v>
      </c>
      <c r="LL67" s="170">
        <v>86174</v>
      </c>
      <c r="LM67" s="170">
        <v>75459</v>
      </c>
      <c r="LN67" s="170">
        <v>0</v>
      </c>
      <c r="LO67" s="170">
        <v>46427</v>
      </c>
    </row>
    <row r="68" spans="1:327" ht="15" x14ac:dyDescent="0.25">
      <c r="A68" s="128" t="s">
        <v>103</v>
      </c>
      <c r="B68" s="170">
        <v>1975470</v>
      </c>
      <c r="C68" s="170">
        <v>1346351</v>
      </c>
      <c r="D68" s="170">
        <v>1040270</v>
      </c>
      <c r="E68" s="170">
        <v>84837</v>
      </c>
      <c r="F68" s="170">
        <v>445174</v>
      </c>
      <c r="G68" s="170">
        <v>585179</v>
      </c>
      <c r="H68" s="170">
        <v>321148</v>
      </c>
      <c r="I68" s="170">
        <v>52126</v>
      </c>
      <c r="J68" s="170">
        <v>621322</v>
      </c>
      <c r="K68" s="170">
        <v>49553</v>
      </c>
      <c r="L68" s="170">
        <v>106661</v>
      </c>
      <c r="M68" s="170">
        <v>364829</v>
      </c>
      <c r="N68" s="170">
        <v>279609</v>
      </c>
      <c r="O68" s="170">
        <v>9806</v>
      </c>
      <c r="P68" s="170">
        <v>415009</v>
      </c>
      <c r="Q68" s="170">
        <v>45503</v>
      </c>
      <c r="R68" s="170">
        <v>158628</v>
      </c>
      <c r="S68" s="170">
        <v>234519</v>
      </c>
      <c r="T68" s="170">
        <v>126871</v>
      </c>
      <c r="U68" s="170">
        <v>21238</v>
      </c>
      <c r="V68" s="170">
        <v>456004</v>
      </c>
      <c r="W68" s="170">
        <v>26968</v>
      </c>
      <c r="X68" s="170">
        <v>1685</v>
      </c>
      <c r="Y68" s="170">
        <v>0</v>
      </c>
      <c r="Z68" s="170">
        <v>0</v>
      </c>
      <c r="AA68" s="170">
        <v>0</v>
      </c>
      <c r="AB68" s="170">
        <v>0</v>
      </c>
      <c r="AC68" s="170">
        <v>0</v>
      </c>
      <c r="AD68" s="170">
        <v>0</v>
      </c>
      <c r="AE68" s="170">
        <v>0</v>
      </c>
      <c r="AF68" s="170">
        <v>0</v>
      </c>
      <c r="AG68" s="170">
        <v>0</v>
      </c>
      <c r="AH68" s="170">
        <v>0</v>
      </c>
      <c r="AI68" s="170">
        <v>0</v>
      </c>
      <c r="AJ68" s="170">
        <v>126050</v>
      </c>
      <c r="AK68" s="170">
        <v>0</v>
      </c>
      <c r="AL68" s="170">
        <v>0</v>
      </c>
      <c r="AM68" s="170">
        <v>0</v>
      </c>
      <c r="AN68" s="170">
        <v>0</v>
      </c>
      <c r="AO68" s="170">
        <v>15045</v>
      </c>
      <c r="AP68" s="170">
        <v>0</v>
      </c>
      <c r="AQ68" s="170">
        <v>0</v>
      </c>
      <c r="AR68" s="170">
        <v>0</v>
      </c>
      <c r="AS68" s="170">
        <v>0</v>
      </c>
      <c r="AT68" s="170">
        <v>0</v>
      </c>
      <c r="AU68" s="170">
        <v>0</v>
      </c>
      <c r="AV68" s="170">
        <v>0</v>
      </c>
      <c r="AW68" s="170">
        <v>0</v>
      </c>
      <c r="AX68" s="170">
        <v>0</v>
      </c>
      <c r="AY68" s="170">
        <v>0</v>
      </c>
      <c r="AZ68" s="170">
        <v>0</v>
      </c>
      <c r="BA68" s="170">
        <v>0</v>
      </c>
      <c r="BB68" s="170">
        <v>0</v>
      </c>
      <c r="BC68" s="170">
        <v>0</v>
      </c>
      <c r="BD68" s="170">
        <v>0</v>
      </c>
      <c r="BE68" s="170">
        <v>0</v>
      </c>
      <c r="BF68" s="170">
        <v>0</v>
      </c>
      <c r="BG68" s="170">
        <v>0</v>
      </c>
      <c r="BH68" s="170">
        <v>0</v>
      </c>
      <c r="BI68" s="170">
        <v>7297</v>
      </c>
      <c r="BJ68" s="170">
        <v>0</v>
      </c>
      <c r="BK68" s="170">
        <v>0</v>
      </c>
      <c r="BL68" s="170">
        <v>0</v>
      </c>
      <c r="BM68" s="170">
        <v>0</v>
      </c>
      <c r="BN68" s="170">
        <v>0</v>
      </c>
      <c r="BO68" s="170">
        <v>0</v>
      </c>
      <c r="BP68" s="170">
        <v>0</v>
      </c>
      <c r="BQ68" s="170">
        <v>0</v>
      </c>
      <c r="BR68" s="170">
        <v>0</v>
      </c>
      <c r="BS68" s="170">
        <v>0</v>
      </c>
      <c r="BT68" s="170">
        <v>0</v>
      </c>
      <c r="BU68" s="170">
        <v>0</v>
      </c>
      <c r="BV68" s="170">
        <v>0</v>
      </c>
      <c r="BW68" s="170">
        <v>1068</v>
      </c>
      <c r="BX68" s="170">
        <v>0</v>
      </c>
      <c r="BY68" s="170">
        <v>0</v>
      </c>
      <c r="BZ68" s="170">
        <v>0</v>
      </c>
      <c r="CA68" s="170">
        <v>0</v>
      </c>
      <c r="CB68" s="170">
        <v>0</v>
      </c>
      <c r="CC68" s="170">
        <v>0</v>
      </c>
      <c r="CD68" s="170">
        <v>0</v>
      </c>
      <c r="CE68" s="170">
        <v>0</v>
      </c>
      <c r="CF68" s="170">
        <v>0</v>
      </c>
      <c r="CG68" s="170">
        <v>0</v>
      </c>
      <c r="CH68" s="170">
        <v>0</v>
      </c>
      <c r="CI68" s="170">
        <v>0</v>
      </c>
      <c r="CJ68" s="170">
        <v>0</v>
      </c>
      <c r="CK68" s="170">
        <v>0</v>
      </c>
      <c r="CL68" s="170">
        <v>0</v>
      </c>
      <c r="CM68" s="170">
        <v>0</v>
      </c>
      <c r="CN68" s="170">
        <v>0</v>
      </c>
      <c r="CO68" s="170">
        <v>0</v>
      </c>
      <c r="CP68" s="170">
        <v>0</v>
      </c>
      <c r="CQ68" s="170">
        <v>0</v>
      </c>
      <c r="CR68" s="170">
        <v>0</v>
      </c>
      <c r="CS68" s="170">
        <v>0</v>
      </c>
      <c r="CT68" s="170">
        <v>0</v>
      </c>
      <c r="CU68" s="170">
        <v>0</v>
      </c>
      <c r="CV68" s="170">
        <v>0</v>
      </c>
      <c r="CW68" s="170">
        <v>13541</v>
      </c>
      <c r="CX68" s="170">
        <v>0</v>
      </c>
      <c r="CY68" s="170">
        <v>0</v>
      </c>
      <c r="CZ68" s="170">
        <v>0</v>
      </c>
      <c r="DA68" s="170">
        <v>11272</v>
      </c>
      <c r="DB68" s="170">
        <v>0</v>
      </c>
      <c r="DC68" s="170">
        <v>0</v>
      </c>
      <c r="DD68" s="170">
        <v>0</v>
      </c>
      <c r="DE68" s="170">
        <v>0</v>
      </c>
      <c r="DF68" s="170">
        <v>0</v>
      </c>
      <c r="DG68" s="170">
        <v>0</v>
      </c>
      <c r="DH68" s="170">
        <v>0</v>
      </c>
      <c r="DI68" s="170">
        <v>0</v>
      </c>
      <c r="DJ68" s="170">
        <v>0</v>
      </c>
      <c r="DK68" s="170">
        <v>0</v>
      </c>
      <c r="DL68" s="170">
        <v>0</v>
      </c>
      <c r="DM68" s="170">
        <v>0</v>
      </c>
      <c r="DN68" s="170">
        <v>0</v>
      </c>
      <c r="DO68" s="170">
        <v>4633</v>
      </c>
      <c r="DP68" s="170">
        <v>0</v>
      </c>
      <c r="DQ68" s="170">
        <v>0</v>
      </c>
      <c r="DR68" s="170">
        <v>0</v>
      </c>
      <c r="DS68" s="170">
        <v>0</v>
      </c>
      <c r="DT68" s="170">
        <v>0</v>
      </c>
      <c r="DU68" s="170">
        <v>0</v>
      </c>
      <c r="DV68" s="170">
        <v>0</v>
      </c>
      <c r="DW68" s="170">
        <v>13792</v>
      </c>
      <c r="DX68" s="170">
        <v>0</v>
      </c>
      <c r="DY68" s="170">
        <v>0</v>
      </c>
      <c r="DZ68" s="170">
        <v>0</v>
      </c>
      <c r="EA68" s="170">
        <v>0</v>
      </c>
      <c r="EB68" s="170">
        <v>13386</v>
      </c>
      <c r="EC68" s="170">
        <v>27315</v>
      </c>
      <c r="ED68" s="170">
        <v>0</v>
      </c>
      <c r="EE68" s="170">
        <v>0</v>
      </c>
      <c r="EF68" s="170">
        <v>9377</v>
      </c>
      <c r="EG68" s="170">
        <v>0</v>
      </c>
      <c r="EH68" s="170">
        <v>0</v>
      </c>
      <c r="EI68" s="170">
        <v>0</v>
      </c>
      <c r="EJ68" s="170">
        <v>20385</v>
      </c>
      <c r="EK68" s="170">
        <v>0</v>
      </c>
      <c r="EL68" s="170">
        <v>9735</v>
      </c>
      <c r="EM68" s="170">
        <v>0</v>
      </c>
      <c r="EN68" s="170">
        <v>0</v>
      </c>
      <c r="EO68" s="170">
        <v>0</v>
      </c>
      <c r="EP68" s="170">
        <v>0</v>
      </c>
      <c r="EQ68" s="170">
        <v>0</v>
      </c>
      <c r="ER68" s="170">
        <v>0</v>
      </c>
      <c r="ES68" s="170">
        <v>0</v>
      </c>
      <c r="ET68" s="170">
        <v>0</v>
      </c>
      <c r="EU68" s="170">
        <v>0</v>
      </c>
      <c r="EV68" s="170">
        <v>0</v>
      </c>
      <c r="EW68" s="170">
        <v>30829</v>
      </c>
      <c r="EX68" s="170">
        <v>0</v>
      </c>
      <c r="EY68" s="170">
        <v>0</v>
      </c>
      <c r="EZ68" s="170">
        <v>0</v>
      </c>
      <c r="FA68" s="170">
        <v>0</v>
      </c>
      <c r="FB68" s="170">
        <v>0</v>
      </c>
      <c r="FC68" s="170">
        <v>0</v>
      </c>
      <c r="FD68" s="170">
        <v>0</v>
      </c>
      <c r="FE68" s="170">
        <v>0</v>
      </c>
      <c r="FF68" s="170">
        <v>0</v>
      </c>
      <c r="FG68" s="170">
        <v>0</v>
      </c>
      <c r="FH68" s="170">
        <v>0</v>
      </c>
      <c r="FI68" s="170">
        <v>0</v>
      </c>
      <c r="FJ68" s="170">
        <v>0</v>
      </c>
      <c r="FK68" s="170">
        <v>0</v>
      </c>
      <c r="FL68" s="170">
        <v>0</v>
      </c>
      <c r="FM68" s="170">
        <v>0</v>
      </c>
      <c r="FN68" s="170">
        <v>0</v>
      </c>
      <c r="FO68" s="170">
        <v>13640</v>
      </c>
      <c r="FP68" s="170">
        <v>0</v>
      </c>
      <c r="FQ68" s="170">
        <v>0</v>
      </c>
      <c r="FR68" s="170">
        <v>0</v>
      </c>
      <c r="FS68" s="170">
        <v>0</v>
      </c>
      <c r="FT68" s="170">
        <v>0</v>
      </c>
      <c r="FU68" s="170">
        <v>0</v>
      </c>
      <c r="FV68" s="170">
        <v>0</v>
      </c>
      <c r="FW68" s="170">
        <v>0</v>
      </c>
      <c r="FX68" s="170">
        <v>5940</v>
      </c>
      <c r="FY68" s="170">
        <v>0</v>
      </c>
      <c r="FZ68" s="170">
        <v>0</v>
      </c>
      <c r="GA68" s="170">
        <v>0</v>
      </c>
      <c r="GB68" s="170">
        <v>0</v>
      </c>
      <c r="GC68" s="170">
        <v>0</v>
      </c>
      <c r="GD68" s="170">
        <v>0</v>
      </c>
      <c r="GE68" s="170">
        <v>5990</v>
      </c>
      <c r="GF68" s="170">
        <v>0</v>
      </c>
      <c r="GG68" s="170">
        <v>0</v>
      </c>
      <c r="GH68" s="170">
        <v>0</v>
      </c>
      <c r="GI68" s="170">
        <v>0</v>
      </c>
      <c r="GJ68" s="170">
        <v>12021</v>
      </c>
      <c r="GK68" s="170">
        <v>0</v>
      </c>
      <c r="GL68" s="170">
        <v>0</v>
      </c>
      <c r="GM68" s="170">
        <v>0</v>
      </c>
      <c r="GN68" s="170">
        <v>4859</v>
      </c>
      <c r="GO68" s="170">
        <v>0</v>
      </c>
      <c r="GP68" s="170">
        <v>0</v>
      </c>
      <c r="GQ68" s="170">
        <v>0</v>
      </c>
      <c r="GR68" s="170">
        <v>0</v>
      </c>
      <c r="GS68" s="170">
        <v>0</v>
      </c>
      <c r="GT68" s="170">
        <v>0</v>
      </c>
      <c r="GU68" s="170">
        <v>0</v>
      </c>
      <c r="GV68" s="170">
        <v>0</v>
      </c>
      <c r="GW68" s="170">
        <v>0</v>
      </c>
      <c r="GX68" s="170">
        <v>0</v>
      </c>
      <c r="GY68" s="170">
        <v>0</v>
      </c>
      <c r="GZ68" s="170">
        <v>0</v>
      </c>
      <c r="HA68" s="170">
        <v>0</v>
      </c>
      <c r="HB68" s="170">
        <v>0</v>
      </c>
      <c r="HC68" s="170">
        <v>0</v>
      </c>
      <c r="HD68" s="170">
        <v>0</v>
      </c>
      <c r="HE68" s="170">
        <v>0</v>
      </c>
      <c r="HF68" s="170">
        <v>0</v>
      </c>
      <c r="HG68" s="170">
        <v>0</v>
      </c>
      <c r="HH68" s="170">
        <v>0</v>
      </c>
      <c r="HI68" s="170">
        <v>0</v>
      </c>
      <c r="HJ68" s="170">
        <v>65930</v>
      </c>
      <c r="HK68" s="170">
        <v>0</v>
      </c>
      <c r="HL68" s="170">
        <v>11272</v>
      </c>
      <c r="HM68" s="170">
        <v>0</v>
      </c>
      <c r="HN68" s="170">
        <v>0</v>
      </c>
      <c r="HO68" s="170">
        <v>0</v>
      </c>
      <c r="HP68" s="170">
        <v>0</v>
      </c>
      <c r="HQ68" s="170">
        <v>7686</v>
      </c>
      <c r="HR68" s="170">
        <v>0</v>
      </c>
      <c r="HS68" s="170">
        <v>0</v>
      </c>
      <c r="HT68" s="170">
        <v>0</v>
      </c>
      <c r="HU68" s="170">
        <v>0</v>
      </c>
      <c r="HV68" s="170">
        <v>0</v>
      </c>
      <c r="HW68" s="170">
        <v>9735</v>
      </c>
      <c r="HX68" s="170">
        <v>3110</v>
      </c>
      <c r="HY68" s="170">
        <v>0</v>
      </c>
      <c r="HZ68" s="170">
        <v>0</v>
      </c>
      <c r="IA68" s="170">
        <v>0</v>
      </c>
      <c r="IB68" s="170">
        <v>0</v>
      </c>
      <c r="IC68" s="170">
        <v>0</v>
      </c>
      <c r="ID68" s="170">
        <v>0</v>
      </c>
      <c r="IE68" s="170">
        <v>0</v>
      </c>
      <c r="IF68" s="170">
        <v>0</v>
      </c>
      <c r="IG68" s="170">
        <v>0</v>
      </c>
      <c r="IH68" s="170">
        <v>0</v>
      </c>
      <c r="II68" s="170">
        <v>0</v>
      </c>
      <c r="IJ68" s="170">
        <v>0</v>
      </c>
      <c r="IK68" s="170">
        <v>0</v>
      </c>
      <c r="IL68" s="170">
        <v>0</v>
      </c>
      <c r="IM68" s="170">
        <v>0</v>
      </c>
      <c r="IN68" s="170">
        <v>0</v>
      </c>
      <c r="IO68" s="170">
        <v>0</v>
      </c>
      <c r="IP68" s="170">
        <v>0</v>
      </c>
      <c r="IQ68" s="170">
        <v>0</v>
      </c>
      <c r="IR68" s="170">
        <v>0</v>
      </c>
      <c r="IS68" s="170">
        <v>0</v>
      </c>
      <c r="IT68" s="170">
        <v>0</v>
      </c>
      <c r="IU68" s="170">
        <v>0</v>
      </c>
      <c r="IV68" s="170">
        <v>0</v>
      </c>
      <c r="IW68" s="170">
        <v>26087</v>
      </c>
      <c r="IX68" s="170">
        <v>0</v>
      </c>
      <c r="IY68" s="170">
        <v>0</v>
      </c>
      <c r="IZ68" s="170">
        <v>0</v>
      </c>
      <c r="JA68" s="170">
        <v>0</v>
      </c>
      <c r="JB68" s="170">
        <v>0</v>
      </c>
      <c r="JC68" s="170">
        <v>0</v>
      </c>
      <c r="JD68" s="170">
        <v>0</v>
      </c>
      <c r="JE68" s="170">
        <v>0</v>
      </c>
      <c r="JF68" s="170">
        <v>0</v>
      </c>
      <c r="JG68" s="170">
        <v>0</v>
      </c>
      <c r="JH68" s="170">
        <v>0</v>
      </c>
      <c r="JI68" s="170">
        <v>0</v>
      </c>
      <c r="JJ68" s="170">
        <v>40862</v>
      </c>
      <c r="JK68" s="170">
        <v>16891</v>
      </c>
      <c r="JL68" s="170">
        <v>0</v>
      </c>
      <c r="JM68" s="170">
        <v>9470</v>
      </c>
      <c r="JN68" s="170">
        <v>0</v>
      </c>
      <c r="JO68" s="170">
        <v>0</v>
      </c>
      <c r="JP68" s="170">
        <v>0</v>
      </c>
      <c r="JQ68" s="170">
        <v>0</v>
      </c>
      <c r="JR68" s="170">
        <v>0</v>
      </c>
      <c r="JS68" s="170">
        <v>0</v>
      </c>
      <c r="JT68" s="170">
        <v>0</v>
      </c>
      <c r="JU68" s="170">
        <v>0</v>
      </c>
      <c r="JV68" s="170">
        <v>0</v>
      </c>
      <c r="JW68" s="170">
        <v>126264</v>
      </c>
      <c r="JX68" s="170">
        <v>9735</v>
      </c>
      <c r="JY68" s="170">
        <v>0</v>
      </c>
      <c r="JZ68" s="170">
        <v>0</v>
      </c>
      <c r="KA68" s="170">
        <v>0</v>
      </c>
      <c r="KB68" s="170">
        <v>32140</v>
      </c>
      <c r="KC68" s="170">
        <v>0</v>
      </c>
      <c r="KD68" s="170">
        <v>5940</v>
      </c>
      <c r="KE68" s="170">
        <v>0</v>
      </c>
      <c r="KF68" s="170">
        <v>0</v>
      </c>
      <c r="KG68" s="170">
        <v>19416</v>
      </c>
      <c r="KH68" s="170">
        <v>0</v>
      </c>
      <c r="KI68" s="170">
        <v>8247</v>
      </c>
      <c r="KJ68" s="170">
        <v>610620</v>
      </c>
      <c r="KK68" s="170">
        <v>23802</v>
      </c>
      <c r="KL68" s="170">
        <v>205876</v>
      </c>
      <c r="KM68" s="170">
        <v>69342</v>
      </c>
      <c r="KN68" s="170">
        <v>67126</v>
      </c>
      <c r="KO68" s="170">
        <v>46049</v>
      </c>
      <c r="KP68" s="170">
        <v>185618</v>
      </c>
      <c r="KQ68" s="170">
        <v>0</v>
      </c>
      <c r="KR68" s="170">
        <v>16735</v>
      </c>
      <c r="KS68" s="170">
        <v>0</v>
      </c>
      <c r="KT68" s="170">
        <v>121079</v>
      </c>
      <c r="KU68" s="170">
        <v>75932</v>
      </c>
      <c r="KV68" s="170">
        <v>9514</v>
      </c>
      <c r="KW68" s="170">
        <v>0</v>
      </c>
      <c r="KX68" s="170">
        <v>340719</v>
      </c>
      <c r="KY68" s="170">
        <v>0</v>
      </c>
      <c r="KZ68" s="170">
        <v>124774</v>
      </c>
      <c r="LA68" s="170">
        <v>32779</v>
      </c>
      <c r="LB68" s="170">
        <v>185559</v>
      </c>
      <c r="LC68" s="170">
        <v>88918</v>
      </c>
      <c r="LD68" s="170">
        <v>0</v>
      </c>
      <c r="LE68" s="170">
        <v>25535</v>
      </c>
      <c r="LF68" s="170">
        <v>5742</v>
      </c>
      <c r="LG68" s="170">
        <v>0</v>
      </c>
      <c r="LH68" s="170">
        <v>0</v>
      </c>
      <c r="LI68" s="170">
        <v>0</v>
      </c>
      <c r="LJ68" s="170">
        <v>216607</v>
      </c>
      <c r="LK68" s="170">
        <v>28772</v>
      </c>
      <c r="LL68" s="170">
        <v>28346</v>
      </c>
      <c r="LM68" s="170">
        <v>92483</v>
      </c>
      <c r="LN68" s="170">
        <v>8050</v>
      </c>
      <c r="LO68" s="170">
        <v>58827</v>
      </c>
    </row>
    <row r="69" spans="1:327" ht="15" x14ac:dyDescent="0.25">
      <c r="A69" s="128" t="s">
        <v>104</v>
      </c>
      <c r="B69" s="170">
        <v>2772747</v>
      </c>
      <c r="C69" s="170">
        <v>1800308</v>
      </c>
      <c r="D69" s="170">
        <v>1253636</v>
      </c>
      <c r="E69" s="170">
        <v>263085</v>
      </c>
      <c r="F69" s="170">
        <v>578849</v>
      </c>
      <c r="G69" s="170">
        <v>584978</v>
      </c>
      <c r="H69" s="170">
        <v>325324</v>
      </c>
      <c r="I69" s="170">
        <v>71313</v>
      </c>
      <c r="J69" s="170">
        <v>975508</v>
      </c>
      <c r="K69" s="170">
        <v>47338</v>
      </c>
      <c r="L69" s="170">
        <v>296439</v>
      </c>
      <c r="M69" s="170">
        <v>433634</v>
      </c>
      <c r="N69" s="170">
        <v>470758</v>
      </c>
      <c r="O69" s="170">
        <v>18261</v>
      </c>
      <c r="P69" s="170">
        <v>537734</v>
      </c>
      <c r="Q69" s="170">
        <v>17106</v>
      </c>
      <c r="R69" s="170">
        <v>194276</v>
      </c>
      <c r="S69" s="170">
        <v>288490</v>
      </c>
      <c r="T69" s="170">
        <v>119718</v>
      </c>
      <c r="U69" s="170">
        <v>29362</v>
      </c>
      <c r="V69" s="170">
        <v>533059</v>
      </c>
      <c r="W69" s="170">
        <v>79805</v>
      </c>
      <c r="X69" s="170">
        <v>11340</v>
      </c>
      <c r="Y69" s="170">
        <v>7714</v>
      </c>
      <c r="Z69" s="170">
        <v>0</v>
      </c>
      <c r="AA69" s="170">
        <v>0</v>
      </c>
      <c r="AB69" s="170">
        <v>0</v>
      </c>
      <c r="AC69" s="170">
        <v>0</v>
      </c>
      <c r="AD69" s="170">
        <v>0</v>
      </c>
      <c r="AE69" s="170">
        <v>0</v>
      </c>
      <c r="AF69" s="170">
        <v>0</v>
      </c>
      <c r="AG69" s="170">
        <v>0</v>
      </c>
      <c r="AH69" s="170">
        <v>0</v>
      </c>
      <c r="AI69" s="170">
        <v>0</v>
      </c>
      <c r="AJ69" s="170">
        <v>117926</v>
      </c>
      <c r="AK69" s="170">
        <v>0</v>
      </c>
      <c r="AL69" s="170">
        <v>11292</v>
      </c>
      <c r="AM69" s="170">
        <v>0</v>
      </c>
      <c r="AN69" s="170">
        <v>0</v>
      </c>
      <c r="AO69" s="170">
        <v>3913</v>
      </c>
      <c r="AP69" s="170">
        <v>0</v>
      </c>
      <c r="AQ69" s="170">
        <v>0</v>
      </c>
      <c r="AR69" s="170">
        <v>0</v>
      </c>
      <c r="AS69" s="170">
        <v>0</v>
      </c>
      <c r="AT69" s="170">
        <v>0</v>
      </c>
      <c r="AU69" s="170">
        <v>0</v>
      </c>
      <c r="AV69" s="170">
        <v>0</v>
      </c>
      <c r="AW69" s="170">
        <v>17585</v>
      </c>
      <c r="AX69" s="170">
        <v>0</v>
      </c>
      <c r="AY69" s="170">
        <v>0</v>
      </c>
      <c r="AZ69" s="170">
        <v>0</v>
      </c>
      <c r="BA69" s="170">
        <v>0</v>
      </c>
      <c r="BB69" s="170">
        <v>0</v>
      </c>
      <c r="BC69" s="170">
        <v>0</v>
      </c>
      <c r="BD69" s="170">
        <v>9680</v>
      </c>
      <c r="BE69" s="170">
        <v>0</v>
      </c>
      <c r="BF69" s="170">
        <v>0</v>
      </c>
      <c r="BG69" s="170">
        <v>10958</v>
      </c>
      <c r="BH69" s="170">
        <v>0</v>
      </c>
      <c r="BI69" s="170">
        <v>0</v>
      </c>
      <c r="BJ69" s="170">
        <v>9316</v>
      </c>
      <c r="BK69" s="170">
        <v>0</v>
      </c>
      <c r="BL69" s="170">
        <v>0</v>
      </c>
      <c r="BM69" s="170">
        <v>0</v>
      </c>
      <c r="BN69" s="170">
        <v>0</v>
      </c>
      <c r="BO69" s="170">
        <v>0</v>
      </c>
      <c r="BP69" s="170">
        <v>0</v>
      </c>
      <c r="BQ69" s="170">
        <v>0</v>
      </c>
      <c r="BR69" s="170">
        <v>0</v>
      </c>
      <c r="BS69" s="170">
        <v>0</v>
      </c>
      <c r="BT69" s="170">
        <v>0</v>
      </c>
      <c r="BU69" s="170">
        <v>0</v>
      </c>
      <c r="BV69" s="170">
        <v>0</v>
      </c>
      <c r="BW69" s="170">
        <v>9708</v>
      </c>
      <c r="BX69" s="170">
        <v>0</v>
      </c>
      <c r="BY69" s="170">
        <v>0</v>
      </c>
      <c r="BZ69" s="170">
        <v>0</v>
      </c>
      <c r="CA69" s="170">
        <v>0</v>
      </c>
      <c r="CB69" s="170">
        <v>0</v>
      </c>
      <c r="CC69" s="170">
        <v>0</v>
      </c>
      <c r="CD69" s="170">
        <v>0</v>
      </c>
      <c r="CE69" s="170">
        <v>0</v>
      </c>
      <c r="CF69" s="170">
        <v>0</v>
      </c>
      <c r="CG69" s="170">
        <v>0</v>
      </c>
      <c r="CH69" s="170">
        <v>0</v>
      </c>
      <c r="CI69" s="170">
        <v>0</v>
      </c>
      <c r="CJ69" s="170">
        <v>0</v>
      </c>
      <c r="CK69" s="170">
        <v>0</v>
      </c>
      <c r="CL69" s="170">
        <v>0</v>
      </c>
      <c r="CM69" s="170">
        <v>0</v>
      </c>
      <c r="CN69" s="170">
        <v>0</v>
      </c>
      <c r="CO69" s="170">
        <v>0</v>
      </c>
      <c r="CP69" s="170">
        <v>0</v>
      </c>
      <c r="CQ69" s="170">
        <v>0</v>
      </c>
      <c r="CR69" s="170">
        <v>0</v>
      </c>
      <c r="CS69" s="170">
        <v>0</v>
      </c>
      <c r="CT69" s="170">
        <v>0</v>
      </c>
      <c r="CU69" s="170">
        <v>0</v>
      </c>
      <c r="CV69" s="170">
        <v>0</v>
      </c>
      <c r="CW69" s="170">
        <v>0</v>
      </c>
      <c r="CX69" s="170">
        <v>0</v>
      </c>
      <c r="CY69" s="170">
        <v>0</v>
      </c>
      <c r="CZ69" s="170">
        <v>0</v>
      </c>
      <c r="DA69" s="170">
        <v>0</v>
      </c>
      <c r="DB69" s="170">
        <v>0</v>
      </c>
      <c r="DC69" s="170">
        <v>0</v>
      </c>
      <c r="DD69" s="170">
        <v>0</v>
      </c>
      <c r="DE69" s="170">
        <v>11310</v>
      </c>
      <c r="DF69" s="170">
        <v>0</v>
      </c>
      <c r="DG69" s="170">
        <v>0</v>
      </c>
      <c r="DH69" s="170">
        <v>0</v>
      </c>
      <c r="DI69" s="170">
        <v>0</v>
      </c>
      <c r="DJ69" s="170">
        <v>11454</v>
      </c>
      <c r="DK69" s="170">
        <v>0</v>
      </c>
      <c r="DL69" s="170">
        <v>1487</v>
      </c>
      <c r="DM69" s="170">
        <v>0</v>
      </c>
      <c r="DN69" s="170">
        <v>0</v>
      </c>
      <c r="DO69" s="170">
        <v>0</v>
      </c>
      <c r="DP69" s="170">
        <v>0</v>
      </c>
      <c r="DQ69" s="170">
        <v>0</v>
      </c>
      <c r="DR69" s="170">
        <v>0</v>
      </c>
      <c r="DS69" s="170">
        <v>0</v>
      </c>
      <c r="DT69" s="170">
        <v>0</v>
      </c>
      <c r="DU69" s="170">
        <v>0</v>
      </c>
      <c r="DV69" s="170">
        <v>0</v>
      </c>
      <c r="DW69" s="170">
        <v>8974</v>
      </c>
      <c r="DX69" s="170">
        <v>0</v>
      </c>
      <c r="DY69" s="170">
        <v>0</v>
      </c>
      <c r="DZ69" s="170">
        <v>3667</v>
      </c>
      <c r="EA69" s="170">
        <v>0</v>
      </c>
      <c r="EB69" s="170">
        <v>16347</v>
      </c>
      <c r="EC69" s="170">
        <v>0</v>
      </c>
      <c r="ED69" s="170">
        <v>0</v>
      </c>
      <c r="EE69" s="170">
        <v>6515</v>
      </c>
      <c r="EF69" s="170">
        <v>0</v>
      </c>
      <c r="EG69" s="170">
        <v>0</v>
      </c>
      <c r="EH69" s="170">
        <v>0</v>
      </c>
      <c r="EI69" s="170">
        <v>0</v>
      </c>
      <c r="EJ69" s="170">
        <v>18138</v>
      </c>
      <c r="EK69" s="170">
        <v>0</v>
      </c>
      <c r="EL69" s="170">
        <v>0</v>
      </c>
      <c r="EM69" s="170">
        <v>0</v>
      </c>
      <c r="EN69" s="170">
        <v>0</v>
      </c>
      <c r="EO69" s="170">
        <v>0</v>
      </c>
      <c r="EP69" s="170">
        <v>0</v>
      </c>
      <c r="EQ69" s="170">
        <v>0</v>
      </c>
      <c r="ER69" s="170">
        <v>0</v>
      </c>
      <c r="ES69" s="170">
        <v>0</v>
      </c>
      <c r="ET69" s="170">
        <v>0</v>
      </c>
      <c r="EU69" s="170">
        <v>0</v>
      </c>
      <c r="EV69" s="170">
        <v>0</v>
      </c>
      <c r="EW69" s="170">
        <v>37723</v>
      </c>
      <c r="EX69" s="170">
        <v>0</v>
      </c>
      <c r="EY69" s="170">
        <v>0</v>
      </c>
      <c r="EZ69" s="170">
        <v>0</v>
      </c>
      <c r="FA69" s="170">
        <v>0</v>
      </c>
      <c r="FB69" s="170">
        <v>0</v>
      </c>
      <c r="FC69" s="170">
        <v>0</v>
      </c>
      <c r="FD69" s="170">
        <v>0</v>
      </c>
      <c r="FE69" s="170">
        <v>0</v>
      </c>
      <c r="FF69" s="170">
        <v>0</v>
      </c>
      <c r="FG69" s="170">
        <v>0</v>
      </c>
      <c r="FH69" s="170">
        <v>0</v>
      </c>
      <c r="FI69" s="170">
        <v>0</v>
      </c>
      <c r="FJ69" s="170">
        <v>0</v>
      </c>
      <c r="FK69" s="170">
        <v>0</v>
      </c>
      <c r="FL69" s="170">
        <v>0</v>
      </c>
      <c r="FM69" s="170">
        <v>0</v>
      </c>
      <c r="FN69" s="170">
        <v>0</v>
      </c>
      <c r="FO69" s="170">
        <v>0</v>
      </c>
      <c r="FP69" s="170">
        <v>0</v>
      </c>
      <c r="FQ69" s="170">
        <v>0</v>
      </c>
      <c r="FR69" s="170">
        <v>0</v>
      </c>
      <c r="FS69" s="170">
        <v>0</v>
      </c>
      <c r="FT69" s="170">
        <v>0</v>
      </c>
      <c r="FU69" s="170">
        <v>0</v>
      </c>
      <c r="FV69" s="170">
        <v>0</v>
      </c>
      <c r="FW69" s="170">
        <v>8343</v>
      </c>
      <c r="FX69" s="170">
        <v>7474</v>
      </c>
      <c r="FY69" s="170">
        <v>12076</v>
      </c>
      <c r="FZ69" s="170">
        <v>7037</v>
      </c>
      <c r="GA69" s="170">
        <v>5154</v>
      </c>
      <c r="GB69" s="170">
        <v>7474</v>
      </c>
      <c r="GC69" s="170">
        <v>0</v>
      </c>
      <c r="GD69" s="170">
        <v>0</v>
      </c>
      <c r="GE69" s="170">
        <v>0</v>
      </c>
      <c r="GF69" s="170">
        <v>0</v>
      </c>
      <c r="GG69" s="170">
        <v>0</v>
      </c>
      <c r="GH69" s="170">
        <v>0</v>
      </c>
      <c r="GI69" s="170">
        <v>0</v>
      </c>
      <c r="GJ69" s="170">
        <v>0</v>
      </c>
      <c r="GK69" s="170">
        <v>0</v>
      </c>
      <c r="GL69" s="170">
        <v>0</v>
      </c>
      <c r="GM69" s="170">
        <v>0</v>
      </c>
      <c r="GN69" s="170">
        <v>0</v>
      </c>
      <c r="GO69" s="170">
        <v>0</v>
      </c>
      <c r="GP69" s="170">
        <v>0</v>
      </c>
      <c r="GQ69" s="170">
        <v>0</v>
      </c>
      <c r="GR69" s="170">
        <v>0</v>
      </c>
      <c r="GS69" s="170">
        <v>0</v>
      </c>
      <c r="GT69" s="170">
        <v>0</v>
      </c>
      <c r="GU69" s="170">
        <v>0</v>
      </c>
      <c r="GV69" s="170">
        <v>0</v>
      </c>
      <c r="GW69" s="170">
        <v>1186</v>
      </c>
      <c r="GX69" s="170">
        <v>0</v>
      </c>
      <c r="GY69" s="170">
        <v>0</v>
      </c>
      <c r="GZ69" s="170">
        <v>0</v>
      </c>
      <c r="HA69" s="170">
        <v>0</v>
      </c>
      <c r="HB69" s="170">
        <v>0</v>
      </c>
      <c r="HC69" s="170">
        <v>0</v>
      </c>
      <c r="HD69" s="170">
        <v>0</v>
      </c>
      <c r="HE69" s="170">
        <v>0</v>
      </c>
      <c r="HF69" s="170">
        <v>0</v>
      </c>
      <c r="HG69" s="170">
        <v>0</v>
      </c>
      <c r="HH69" s="170">
        <v>0</v>
      </c>
      <c r="HI69" s="170">
        <v>0</v>
      </c>
      <c r="HJ69" s="170">
        <v>27703</v>
      </c>
      <c r="HK69" s="170">
        <v>0</v>
      </c>
      <c r="HL69" s="170">
        <v>0</v>
      </c>
      <c r="HM69" s="170">
        <v>8891</v>
      </c>
      <c r="HN69" s="170">
        <v>8094</v>
      </c>
      <c r="HO69" s="170">
        <v>0</v>
      </c>
      <c r="HP69" s="170">
        <v>0</v>
      </c>
      <c r="HQ69" s="170">
        <v>0</v>
      </c>
      <c r="HR69" s="170">
        <v>0</v>
      </c>
      <c r="HS69" s="170">
        <v>0</v>
      </c>
      <c r="HT69" s="170">
        <v>0</v>
      </c>
      <c r="HU69" s="170">
        <v>0</v>
      </c>
      <c r="HV69" s="170">
        <v>0</v>
      </c>
      <c r="HW69" s="170">
        <v>22217</v>
      </c>
      <c r="HX69" s="170">
        <v>0</v>
      </c>
      <c r="HY69" s="170">
        <v>7474</v>
      </c>
      <c r="HZ69" s="170">
        <v>0</v>
      </c>
      <c r="IA69" s="170">
        <v>0</v>
      </c>
      <c r="IB69" s="170">
        <v>0</v>
      </c>
      <c r="IC69" s="170">
        <v>0</v>
      </c>
      <c r="ID69" s="170">
        <v>0</v>
      </c>
      <c r="IE69" s="170">
        <v>0</v>
      </c>
      <c r="IF69" s="170">
        <v>0</v>
      </c>
      <c r="IG69" s="170">
        <v>0</v>
      </c>
      <c r="IH69" s="170">
        <v>0</v>
      </c>
      <c r="II69" s="170">
        <v>0</v>
      </c>
      <c r="IJ69" s="170">
        <v>0</v>
      </c>
      <c r="IK69" s="170">
        <v>0</v>
      </c>
      <c r="IL69" s="170">
        <v>0</v>
      </c>
      <c r="IM69" s="170">
        <v>0</v>
      </c>
      <c r="IN69" s="170">
        <v>0</v>
      </c>
      <c r="IO69" s="170">
        <v>0</v>
      </c>
      <c r="IP69" s="170">
        <v>0</v>
      </c>
      <c r="IQ69" s="170">
        <v>0</v>
      </c>
      <c r="IR69" s="170">
        <v>0</v>
      </c>
      <c r="IS69" s="170">
        <v>0</v>
      </c>
      <c r="IT69" s="170">
        <v>0</v>
      </c>
      <c r="IU69" s="170">
        <v>0</v>
      </c>
      <c r="IV69" s="170">
        <v>0</v>
      </c>
      <c r="IW69" s="170">
        <v>0</v>
      </c>
      <c r="IX69" s="170">
        <v>0</v>
      </c>
      <c r="IY69" s="170">
        <v>0</v>
      </c>
      <c r="IZ69" s="170">
        <v>0</v>
      </c>
      <c r="JA69" s="170">
        <v>0</v>
      </c>
      <c r="JB69" s="170">
        <v>0</v>
      </c>
      <c r="JC69" s="170">
        <v>0</v>
      </c>
      <c r="JD69" s="170">
        <v>0</v>
      </c>
      <c r="JE69" s="170">
        <v>0</v>
      </c>
      <c r="JF69" s="170">
        <v>0</v>
      </c>
      <c r="JG69" s="170">
        <v>0</v>
      </c>
      <c r="JH69" s="170">
        <v>0</v>
      </c>
      <c r="JI69" s="170">
        <v>0</v>
      </c>
      <c r="JJ69" s="170">
        <v>43576</v>
      </c>
      <c r="JK69" s="170">
        <v>14240</v>
      </c>
      <c r="JL69" s="170">
        <v>4968</v>
      </c>
      <c r="JM69" s="170">
        <v>0</v>
      </c>
      <c r="JN69" s="170">
        <v>0</v>
      </c>
      <c r="JO69" s="170">
        <v>0</v>
      </c>
      <c r="JP69" s="170">
        <v>0</v>
      </c>
      <c r="JQ69" s="170">
        <v>0</v>
      </c>
      <c r="JR69" s="170">
        <v>0</v>
      </c>
      <c r="JS69" s="170">
        <v>0</v>
      </c>
      <c r="JT69" s="170">
        <v>0</v>
      </c>
      <c r="JU69" s="170">
        <v>0</v>
      </c>
      <c r="JV69" s="170">
        <v>0</v>
      </c>
      <c r="JW69" s="170">
        <v>117941</v>
      </c>
      <c r="JX69" s="170">
        <v>12663</v>
      </c>
      <c r="JY69" s="170">
        <v>11155</v>
      </c>
      <c r="JZ69" s="170">
        <v>0</v>
      </c>
      <c r="KA69" s="170">
        <v>5753</v>
      </c>
      <c r="KB69" s="170">
        <v>25108</v>
      </c>
      <c r="KC69" s="170">
        <v>0</v>
      </c>
      <c r="KD69" s="170">
        <v>0</v>
      </c>
      <c r="KE69" s="170">
        <v>17226</v>
      </c>
      <c r="KF69" s="170">
        <v>4219</v>
      </c>
      <c r="KG69" s="170">
        <v>0</v>
      </c>
      <c r="KH69" s="170">
        <v>0</v>
      </c>
      <c r="KI69" s="170">
        <v>17069</v>
      </c>
      <c r="KJ69" s="170">
        <v>998546</v>
      </c>
      <c r="KK69" s="170">
        <v>229815</v>
      </c>
      <c r="KL69" s="170">
        <v>188841</v>
      </c>
      <c r="KM69" s="170">
        <v>146616</v>
      </c>
      <c r="KN69" s="170">
        <v>105064</v>
      </c>
      <c r="KO69" s="170">
        <v>26926</v>
      </c>
      <c r="KP69" s="170">
        <v>394657</v>
      </c>
      <c r="KQ69" s="170">
        <v>0</v>
      </c>
      <c r="KR69" s="170">
        <v>23320</v>
      </c>
      <c r="KS69" s="170">
        <v>0</v>
      </c>
      <c r="KT69" s="170">
        <v>79222</v>
      </c>
      <c r="KU69" s="170">
        <v>43008</v>
      </c>
      <c r="KV69" s="170">
        <v>21995</v>
      </c>
      <c r="KW69" s="170">
        <v>0</v>
      </c>
      <c r="KX69" s="170">
        <v>712070</v>
      </c>
      <c r="KY69" s="170">
        <v>151897</v>
      </c>
      <c r="KZ69" s="170">
        <v>124120</v>
      </c>
      <c r="LA69" s="170">
        <v>115786</v>
      </c>
      <c r="LB69" s="170">
        <v>295965</v>
      </c>
      <c r="LC69" s="170">
        <v>127038</v>
      </c>
      <c r="LD69" s="170">
        <v>23134</v>
      </c>
      <c r="LE69" s="170">
        <v>14550</v>
      </c>
      <c r="LF69" s="170">
        <v>0</v>
      </c>
      <c r="LG69" s="170">
        <v>34997</v>
      </c>
      <c r="LH69" s="170">
        <v>9989</v>
      </c>
      <c r="LI69" s="170">
        <v>0</v>
      </c>
      <c r="LJ69" s="170">
        <v>278603</v>
      </c>
      <c r="LK69" s="170">
        <v>2507</v>
      </c>
      <c r="LL69" s="170">
        <v>62293</v>
      </c>
      <c r="LM69" s="170">
        <v>92152</v>
      </c>
      <c r="LN69" s="170">
        <v>0</v>
      </c>
      <c r="LO69" s="170">
        <v>127906</v>
      </c>
    </row>
    <row r="70" spans="1:327" ht="15" x14ac:dyDescent="0.25">
      <c r="A70" s="128" t="s">
        <v>105</v>
      </c>
      <c r="B70" s="170">
        <v>4050419</v>
      </c>
      <c r="C70" s="170">
        <v>2811170</v>
      </c>
      <c r="D70" s="170">
        <v>2227170</v>
      </c>
      <c r="E70" s="170">
        <v>540645</v>
      </c>
      <c r="F70" s="170">
        <v>999936</v>
      </c>
      <c r="G70" s="170">
        <v>1040191</v>
      </c>
      <c r="H70" s="170">
        <v>398518</v>
      </c>
      <c r="I70" s="170">
        <v>165078</v>
      </c>
      <c r="J70" s="170">
        <v>1384790</v>
      </c>
      <c r="K70" s="170">
        <v>86587</v>
      </c>
      <c r="L70" s="170">
        <v>308675</v>
      </c>
      <c r="M70" s="170">
        <v>721058</v>
      </c>
      <c r="N70" s="170">
        <v>792698</v>
      </c>
      <c r="O70" s="170">
        <v>8560</v>
      </c>
      <c r="P70" s="170">
        <v>866440</v>
      </c>
      <c r="Q70" s="170">
        <v>107549</v>
      </c>
      <c r="R70" s="170">
        <v>374653</v>
      </c>
      <c r="S70" s="170">
        <v>262994</v>
      </c>
      <c r="T70" s="170">
        <v>340433</v>
      </c>
      <c r="U70" s="170">
        <v>22001</v>
      </c>
      <c r="V70" s="170">
        <v>876727</v>
      </c>
      <c r="W70" s="170">
        <v>75563</v>
      </c>
      <c r="X70" s="170">
        <v>6438</v>
      </c>
      <c r="Y70" s="170">
        <v>34872</v>
      </c>
      <c r="Z70" s="170">
        <v>3866</v>
      </c>
      <c r="AA70" s="170">
        <v>2731</v>
      </c>
      <c r="AB70" s="170">
        <v>7233</v>
      </c>
      <c r="AC70" s="170">
        <v>0</v>
      </c>
      <c r="AD70" s="170">
        <v>0</v>
      </c>
      <c r="AE70" s="170">
        <v>0</v>
      </c>
      <c r="AF70" s="170">
        <v>0</v>
      </c>
      <c r="AG70" s="170">
        <v>0</v>
      </c>
      <c r="AH70" s="170">
        <v>0</v>
      </c>
      <c r="AI70" s="170">
        <v>1073</v>
      </c>
      <c r="AJ70" s="170">
        <v>89426</v>
      </c>
      <c r="AK70" s="170">
        <v>5213</v>
      </c>
      <c r="AL70" s="170">
        <v>12346</v>
      </c>
      <c r="AM70" s="170">
        <v>0</v>
      </c>
      <c r="AN70" s="170">
        <v>0</v>
      </c>
      <c r="AO70" s="170">
        <v>8299</v>
      </c>
      <c r="AP70" s="170">
        <v>0</v>
      </c>
      <c r="AQ70" s="170">
        <v>0</v>
      </c>
      <c r="AR70" s="170">
        <v>0</v>
      </c>
      <c r="AS70" s="170">
        <v>0</v>
      </c>
      <c r="AT70" s="170">
        <v>0</v>
      </c>
      <c r="AU70" s="170">
        <v>0</v>
      </c>
      <c r="AV70" s="170">
        <v>0</v>
      </c>
      <c r="AW70" s="170">
        <v>0</v>
      </c>
      <c r="AX70" s="170">
        <v>7998</v>
      </c>
      <c r="AY70" s="170">
        <v>1072</v>
      </c>
      <c r="AZ70" s="170">
        <v>0</v>
      </c>
      <c r="BA70" s="170">
        <v>0</v>
      </c>
      <c r="BB70" s="170">
        <v>1086</v>
      </c>
      <c r="BC70" s="170">
        <v>0</v>
      </c>
      <c r="BD70" s="170">
        <v>6438</v>
      </c>
      <c r="BE70" s="170">
        <v>12969</v>
      </c>
      <c r="BF70" s="170">
        <v>0</v>
      </c>
      <c r="BG70" s="170">
        <v>0</v>
      </c>
      <c r="BH70" s="170">
        <v>0</v>
      </c>
      <c r="BI70" s="170">
        <v>0</v>
      </c>
      <c r="BJ70" s="170">
        <v>8796</v>
      </c>
      <c r="BK70" s="170">
        <v>0</v>
      </c>
      <c r="BL70" s="170">
        <v>0</v>
      </c>
      <c r="BM70" s="170">
        <v>0</v>
      </c>
      <c r="BN70" s="170">
        <v>3078</v>
      </c>
      <c r="BO70" s="170">
        <v>0</v>
      </c>
      <c r="BP70" s="170">
        <v>0</v>
      </c>
      <c r="BQ70" s="170">
        <v>0</v>
      </c>
      <c r="BR70" s="170">
        <v>0</v>
      </c>
      <c r="BS70" s="170">
        <v>0</v>
      </c>
      <c r="BT70" s="170">
        <v>0</v>
      </c>
      <c r="BU70" s="170">
        <v>0</v>
      </c>
      <c r="BV70" s="170">
        <v>0</v>
      </c>
      <c r="BW70" s="170">
        <v>4254</v>
      </c>
      <c r="BX70" s="170">
        <v>0</v>
      </c>
      <c r="BY70" s="170">
        <v>0</v>
      </c>
      <c r="BZ70" s="170">
        <v>0</v>
      </c>
      <c r="CA70" s="170">
        <v>0</v>
      </c>
      <c r="CB70" s="170">
        <v>0</v>
      </c>
      <c r="CC70" s="170">
        <v>0</v>
      </c>
      <c r="CD70" s="170">
        <v>0</v>
      </c>
      <c r="CE70" s="170">
        <v>0</v>
      </c>
      <c r="CF70" s="170">
        <v>0</v>
      </c>
      <c r="CG70" s="170">
        <v>0</v>
      </c>
      <c r="CH70" s="170">
        <v>0</v>
      </c>
      <c r="CI70" s="170">
        <v>0</v>
      </c>
      <c r="CJ70" s="170">
        <v>0</v>
      </c>
      <c r="CK70" s="170">
        <v>0</v>
      </c>
      <c r="CL70" s="170">
        <v>0</v>
      </c>
      <c r="CM70" s="170">
        <v>0</v>
      </c>
      <c r="CN70" s="170">
        <v>0</v>
      </c>
      <c r="CO70" s="170">
        <v>0</v>
      </c>
      <c r="CP70" s="170">
        <v>0</v>
      </c>
      <c r="CQ70" s="170">
        <v>0</v>
      </c>
      <c r="CR70" s="170">
        <v>0</v>
      </c>
      <c r="CS70" s="170">
        <v>0</v>
      </c>
      <c r="CT70" s="170">
        <v>0</v>
      </c>
      <c r="CU70" s="170">
        <v>0</v>
      </c>
      <c r="CV70" s="170">
        <v>0</v>
      </c>
      <c r="CW70" s="170">
        <v>8548</v>
      </c>
      <c r="CX70" s="170">
        <v>0</v>
      </c>
      <c r="CY70" s="170">
        <v>0</v>
      </c>
      <c r="CZ70" s="170">
        <v>0</v>
      </c>
      <c r="DA70" s="170">
        <v>0</v>
      </c>
      <c r="DB70" s="170">
        <v>0</v>
      </c>
      <c r="DC70" s="170">
        <v>0</v>
      </c>
      <c r="DD70" s="170">
        <v>0</v>
      </c>
      <c r="DE70" s="170">
        <v>0</v>
      </c>
      <c r="DF70" s="170">
        <v>0</v>
      </c>
      <c r="DG70" s="170">
        <v>0</v>
      </c>
      <c r="DH70" s="170">
        <v>0</v>
      </c>
      <c r="DI70" s="170">
        <v>0</v>
      </c>
      <c r="DJ70" s="170">
        <v>3184</v>
      </c>
      <c r="DK70" s="170">
        <v>0</v>
      </c>
      <c r="DL70" s="170">
        <v>22808</v>
      </c>
      <c r="DM70" s="170">
        <v>0</v>
      </c>
      <c r="DN70" s="170">
        <v>0</v>
      </c>
      <c r="DO70" s="170">
        <v>0</v>
      </c>
      <c r="DP70" s="170">
        <v>0</v>
      </c>
      <c r="DQ70" s="170">
        <v>0</v>
      </c>
      <c r="DR70" s="170">
        <v>0</v>
      </c>
      <c r="DS70" s="170">
        <v>0</v>
      </c>
      <c r="DT70" s="170">
        <v>0</v>
      </c>
      <c r="DU70" s="170">
        <v>0</v>
      </c>
      <c r="DV70" s="170">
        <v>0</v>
      </c>
      <c r="DW70" s="170">
        <v>54761</v>
      </c>
      <c r="DX70" s="170">
        <v>8814</v>
      </c>
      <c r="DY70" s="170">
        <v>0</v>
      </c>
      <c r="DZ70" s="170">
        <v>4291</v>
      </c>
      <c r="EA70" s="170">
        <v>0</v>
      </c>
      <c r="EB70" s="170">
        <v>6730</v>
      </c>
      <c r="EC70" s="170">
        <v>0</v>
      </c>
      <c r="ED70" s="170">
        <v>0</v>
      </c>
      <c r="EE70" s="170">
        <v>28776</v>
      </c>
      <c r="EF70" s="170">
        <v>0</v>
      </c>
      <c r="EG70" s="170">
        <v>0</v>
      </c>
      <c r="EH70" s="170">
        <v>0</v>
      </c>
      <c r="EI70" s="170">
        <v>0</v>
      </c>
      <c r="EJ70" s="170">
        <v>8069</v>
      </c>
      <c r="EK70" s="170">
        <v>0</v>
      </c>
      <c r="EL70" s="170">
        <v>6597</v>
      </c>
      <c r="EM70" s="170">
        <v>0</v>
      </c>
      <c r="EN70" s="170">
        <v>0</v>
      </c>
      <c r="EO70" s="170">
        <v>0</v>
      </c>
      <c r="EP70" s="170">
        <v>0</v>
      </c>
      <c r="EQ70" s="170">
        <v>0</v>
      </c>
      <c r="ER70" s="170">
        <v>0</v>
      </c>
      <c r="ES70" s="170">
        <v>0</v>
      </c>
      <c r="ET70" s="170">
        <v>0</v>
      </c>
      <c r="EU70" s="170">
        <v>0</v>
      </c>
      <c r="EV70" s="170">
        <v>0</v>
      </c>
      <c r="EW70" s="170">
        <v>1655</v>
      </c>
      <c r="EX70" s="170">
        <v>6051</v>
      </c>
      <c r="EY70" s="170">
        <v>0</v>
      </c>
      <c r="EZ70" s="170">
        <v>0</v>
      </c>
      <c r="FA70" s="170">
        <v>0</v>
      </c>
      <c r="FB70" s="170">
        <v>0</v>
      </c>
      <c r="FC70" s="170">
        <v>0</v>
      </c>
      <c r="FD70" s="170">
        <v>4515</v>
      </c>
      <c r="FE70" s="170">
        <v>0</v>
      </c>
      <c r="FF70" s="170">
        <v>0</v>
      </c>
      <c r="FG70" s="170">
        <v>0</v>
      </c>
      <c r="FH70" s="170">
        <v>0</v>
      </c>
      <c r="FI70" s="170">
        <v>0</v>
      </c>
      <c r="FJ70" s="170">
        <v>46915</v>
      </c>
      <c r="FK70" s="170">
        <v>6782</v>
      </c>
      <c r="FL70" s="170">
        <v>0</v>
      </c>
      <c r="FM70" s="170">
        <v>0</v>
      </c>
      <c r="FN70" s="170">
        <v>0</v>
      </c>
      <c r="FO70" s="170">
        <v>0</v>
      </c>
      <c r="FP70" s="170">
        <v>0</v>
      </c>
      <c r="FQ70" s="170">
        <v>0</v>
      </c>
      <c r="FR70" s="170">
        <v>0</v>
      </c>
      <c r="FS70" s="170">
        <v>0</v>
      </c>
      <c r="FT70" s="170">
        <v>0</v>
      </c>
      <c r="FU70" s="170">
        <v>0</v>
      </c>
      <c r="FV70" s="170">
        <v>0</v>
      </c>
      <c r="FW70" s="170">
        <v>16514</v>
      </c>
      <c r="FX70" s="170">
        <v>21050</v>
      </c>
      <c r="FY70" s="170">
        <v>5213</v>
      </c>
      <c r="FZ70" s="170">
        <v>0</v>
      </c>
      <c r="GA70" s="170">
        <v>0</v>
      </c>
      <c r="GB70" s="170">
        <v>0</v>
      </c>
      <c r="GC70" s="170">
        <v>0</v>
      </c>
      <c r="GD70" s="170">
        <v>0</v>
      </c>
      <c r="GE70" s="170">
        <v>0</v>
      </c>
      <c r="GF70" s="170">
        <v>0</v>
      </c>
      <c r="GG70" s="170">
        <v>0</v>
      </c>
      <c r="GH70" s="170">
        <v>0</v>
      </c>
      <c r="GI70" s="170">
        <v>0</v>
      </c>
      <c r="GJ70" s="170">
        <v>21915</v>
      </c>
      <c r="GK70" s="170">
        <v>0</v>
      </c>
      <c r="GL70" s="170">
        <v>0</v>
      </c>
      <c r="GM70" s="170">
        <v>0</v>
      </c>
      <c r="GN70" s="170">
        <v>8885</v>
      </c>
      <c r="GO70" s="170">
        <v>0</v>
      </c>
      <c r="GP70" s="170">
        <v>0</v>
      </c>
      <c r="GQ70" s="170">
        <v>0</v>
      </c>
      <c r="GR70" s="170">
        <v>0</v>
      </c>
      <c r="GS70" s="170">
        <v>0</v>
      </c>
      <c r="GT70" s="170">
        <v>0</v>
      </c>
      <c r="GU70" s="170">
        <v>0</v>
      </c>
      <c r="GV70" s="170">
        <v>0</v>
      </c>
      <c r="GW70" s="170">
        <v>0</v>
      </c>
      <c r="GX70" s="170">
        <v>0</v>
      </c>
      <c r="GY70" s="170">
        <v>0</v>
      </c>
      <c r="GZ70" s="170">
        <v>0</v>
      </c>
      <c r="HA70" s="170">
        <v>0</v>
      </c>
      <c r="HB70" s="170">
        <v>0</v>
      </c>
      <c r="HC70" s="170">
        <v>0</v>
      </c>
      <c r="HD70" s="170">
        <v>0</v>
      </c>
      <c r="HE70" s="170">
        <v>0</v>
      </c>
      <c r="HF70" s="170">
        <v>0</v>
      </c>
      <c r="HG70" s="170">
        <v>0</v>
      </c>
      <c r="HH70" s="170">
        <v>0</v>
      </c>
      <c r="HI70" s="170">
        <v>0</v>
      </c>
      <c r="HJ70" s="170">
        <v>86201</v>
      </c>
      <c r="HK70" s="170">
        <v>6774</v>
      </c>
      <c r="HL70" s="170">
        <v>0</v>
      </c>
      <c r="HM70" s="170">
        <v>8131</v>
      </c>
      <c r="HN70" s="170">
        <v>16918</v>
      </c>
      <c r="HO70" s="170">
        <v>0</v>
      </c>
      <c r="HP70" s="170">
        <v>0</v>
      </c>
      <c r="HQ70" s="170">
        <v>0</v>
      </c>
      <c r="HR70" s="170">
        <v>0</v>
      </c>
      <c r="HS70" s="170">
        <v>5852</v>
      </c>
      <c r="HT70" s="170">
        <v>0</v>
      </c>
      <c r="HU70" s="170">
        <v>0</v>
      </c>
      <c r="HV70" s="170">
        <v>0</v>
      </c>
      <c r="HW70" s="170">
        <v>4354</v>
      </c>
      <c r="HX70" s="170">
        <v>6597</v>
      </c>
      <c r="HY70" s="170">
        <v>0</v>
      </c>
      <c r="HZ70" s="170">
        <v>14241</v>
      </c>
      <c r="IA70" s="170">
        <v>0</v>
      </c>
      <c r="IB70" s="170">
        <v>0</v>
      </c>
      <c r="IC70" s="170">
        <v>0</v>
      </c>
      <c r="ID70" s="170">
        <v>0</v>
      </c>
      <c r="IE70" s="170">
        <v>0</v>
      </c>
      <c r="IF70" s="170">
        <v>0</v>
      </c>
      <c r="IG70" s="170">
        <v>0</v>
      </c>
      <c r="IH70" s="170">
        <v>0</v>
      </c>
      <c r="II70" s="170">
        <v>0</v>
      </c>
      <c r="IJ70" s="170">
        <v>8112</v>
      </c>
      <c r="IK70" s="170">
        <v>0</v>
      </c>
      <c r="IL70" s="170">
        <v>0</v>
      </c>
      <c r="IM70" s="170">
        <v>0</v>
      </c>
      <c r="IN70" s="170">
        <v>0</v>
      </c>
      <c r="IO70" s="170">
        <v>0</v>
      </c>
      <c r="IP70" s="170">
        <v>0</v>
      </c>
      <c r="IQ70" s="170">
        <v>1989</v>
      </c>
      <c r="IR70" s="170">
        <v>0</v>
      </c>
      <c r="IS70" s="170">
        <v>0</v>
      </c>
      <c r="IT70" s="170">
        <v>0</v>
      </c>
      <c r="IU70" s="170">
        <v>0</v>
      </c>
      <c r="IV70" s="170">
        <v>0</v>
      </c>
      <c r="IW70" s="170">
        <v>18479</v>
      </c>
      <c r="IX70" s="170">
        <v>0</v>
      </c>
      <c r="IY70" s="170">
        <v>0</v>
      </c>
      <c r="IZ70" s="170">
        <v>0</v>
      </c>
      <c r="JA70" s="170">
        <v>0</v>
      </c>
      <c r="JB70" s="170">
        <v>0</v>
      </c>
      <c r="JC70" s="170">
        <v>0</v>
      </c>
      <c r="JD70" s="170">
        <v>0</v>
      </c>
      <c r="JE70" s="170">
        <v>0</v>
      </c>
      <c r="JF70" s="170">
        <v>0</v>
      </c>
      <c r="JG70" s="170">
        <v>0</v>
      </c>
      <c r="JH70" s="170">
        <v>0</v>
      </c>
      <c r="JI70" s="170">
        <v>0</v>
      </c>
      <c r="JJ70" s="170">
        <v>48560</v>
      </c>
      <c r="JK70" s="170">
        <v>18124</v>
      </c>
      <c r="JL70" s="170">
        <v>17893</v>
      </c>
      <c r="JM70" s="170">
        <v>9612</v>
      </c>
      <c r="JN70" s="170">
        <v>5764</v>
      </c>
      <c r="JO70" s="170">
        <v>5693</v>
      </c>
      <c r="JP70" s="170">
        <v>0</v>
      </c>
      <c r="JQ70" s="170">
        <v>0</v>
      </c>
      <c r="JR70" s="170">
        <v>0</v>
      </c>
      <c r="JS70" s="170">
        <v>0</v>
      </c>
      <c r="JT70" s="170">
        <v>0</v>
      </c>
      <c r="JU70" s="170">
        <v>0</v>
      </c>
      <c r="JV70" s="170">
        <v>0</v>
      </c>
      <c r="JW70" s="170">
        <v>198857</v>
      </c>
      <c r="JX70" s="170">
        <v>20518</v>
      </c>
      <c r="JY70" s="170">
        <v>26512</v>
      </c>
      <c r="JZ70" s="170">
        <v>0</v>
      </c>
      <c r="KA70" s="170">
        <v>22863</v>
      </c>
      <c r="KB70" s="170">
        <v>34182</v>
      </c>
      <c r="KC70" s="170">
        <v>0</v>
      </c>
      <c r="KD70" s="170">
        <v>4379</v>
      </c>
      <c r="KE70" s="170">
        <v>0</v>
      </c>
      <c r="KF70" s="170">
        <v>25917</v>
      </c>
      <c r="KG70" s="170">
        <v>0</v>
      </c>
      <c r="KH70" s="170">
        <v>0</v>
      </c>
      <c r="KI70" s="170">
        <v>25505</v>
      </c>
      <c r="KJ70" s="170">
        <v>1285498</v>
      </c>
      <c r="KK70" s="170">
        <v>481005</v>
      </c>
      <c r="KL70" s="170">
        <v>264348</v>
      </c>
      <c r="KM70" s="170">
        <v>158055</v>
      </c>
      <c r="KN70" s="170">
        <v>65065</v>
      </c>
      <c r="KO70" s="170">
        <v>14615</v>
      </c>
      <c r="KP70" s="170">
        <v>408833</v>
      </c>
      <c r="KQ70" s="170">
        <v>0</v>
      </c>
      <c r="KR70" s="170">
        <v>90681</v>
      </c>
      <c r="KS70" s="170">
        <v>0</v>
      </c>
      <c r="KT70" s="170">
        <v>143131</v>
      </c>
      <c r="KU70" s="170">
        <v>10497</v>
      </c>
      <c r="KV70" s="170">
        <v>61485</v>
      </c>
      <c r="KW70" s="170">
        <v>4124</v>
      </c>
      <c r="KX70" s="170">
        <v>790231</v>
      </c>
      <c r="KY70" s="170">
        <v>288989</v>
      </c>
      <c r="KZ70" s="170">
        <v>205775</v>
      </c>
      <c r="LA70" s="170">
        <v>103718</v>
      </c>
      <c r="LB70" s="170">
        <v>153507</v>
      </c>
      <c r="LC70" s="170">
        <v>139564</v>
      </c>
      <c r="LD70" s="170">
        <v>0</v>
      </c>
      <c r="LE70" s="170">
        <v>33172</v>
      </c>
      <c r="LF70" s="170">
        <v>0</v>
      </c>
      <c r="LG70" s="170">
        <v>52092</v>
      </c>
      <c r="LH70" s="170">
        <v>7649</v>
      </c>
      <c r="LI70" s="170">
        <v>0</v>
      </c>
      <c r="LJ70" s="170">
        <v>401534</v>
      </c>
      <c r="LK70" s="170">
        <v>0</v>
      </c>
      <c r="LL70" s="170">
        <v>78085</v>
      </c>
      <c r="LM70" s="170">
        <v>132678</v>
      </c>
      <c r="LN70" s="170">
        <v>21452</v>
      </c>
      <c r="LO70" s="170">
        <v>247103</v>
      </c>
    </row>
    <row r="71" spans="1:327" ht="15" x14ac:dyDescent="0.25">
      <c r="A71" s="128" t="s">
        <v>106</v>
      </c>
      <c r="B71" s="170">
        <v>2424985</v>
      </c>
      <c r="C71" s="170">
        <v>1626650</v>
      </c>
      <c r="D71" s="170">
        <v>1180406</v>
      </c>
      <c r="E71" s="170">
        <v>259029</v>
      </c>
      <c r="F71" s="170">
        <v>640441</v>
      </c>
      <c r="G71" s="170">
        <v>478016</v>
      </c>
      <c r="H71" s="170">
        <v>328426</v>
      </c>
      <c r="I71" s="170">
        <v>42256</v>
      </c>
      <c r="J71" s="170">
        <v>975945</v>
      </c>
      <c r="K71" s="170">
        <v>106630</v>
      </c>
      <c r="L71" s="170">
        <v>271120</v>
      </c>
      <c r="M71" s="170">
        <v>618314</v>
      </c>
      <c r="N71" s="170">
        <v>431393</v>
      </c>
      <c r="O71" s="170">
        <v>4111</v>
      </c>
      <c r="P71" s="170">
        <v>447415</v>
      </c>
      <c r="Q71" s="170">
        <v>73298</v>
      </c>
      <c r="R71" s="170">
        <v>194247</v>
      </c>
      <c r="S71" s="170">
        <v>207613</v>
      </c>
      <c r="T71" s="170">
        <v>72330</v>
      </c>
      <c r="U71" s="170">
        <v>11209</v>
      </c>
      <c r="V71" s="170">
        <v>510362</v>
      </c>
      <c r="W71" s="170">
        <v>34634</v>
      </c>
      <c r="X71" s="170">
        <v>7097</v>
      </c>
      <c r="Y71" s="170">
        <v>35696</v>
      </c>
      <c r="Z71" s="170">
        <v>0</v>
      </c>
      <c r="AA71" s="170">
        <v>14168</v>
      </c>
      <c r="AB71" s="170">
        <v>4335</v>
      </c>
      <c r="AC71" s="170">
        <v>0</v>
      </c>
      <c r="AD71" s="170">
        <v>6500</v>
      </c>
      <c r="AE71" s="170">
        <v>0</v>
      </c>
      <c r="AF71" s="170">
        <v>0</v>
      </c>
      <c r="AG71" s="170">
        <v>0</v>
      </c>
      <c r="AH71" s="170">
        <v>0</v>
      </c>
      <c r="AI71" s="170">
        <v>0</v>
      </c>
      <c r="AJ71" s="170">
        <v>50252</v>
      </c>
      <c r="AK71" s="170">
        <v>0</v>
      </c>
      <c r="AL71" s="170">
        <v>22051</v>
      </c>
      <c r="AM71" s="170">
        <v>4515</v>
      </c>
      <c r="AN71" s="170">
        <v>0</v>
      </c>
      <c r="AO71" s="170">
        <v>10018</v>
      </c>
      <c r="AP71" s="170">
        <v>0</v>
      </c>
      <c r="AQ71" s="170">
        <v>0</v>
      </c>
      <c r="AR71" s="170">
        <v>0</v>
      </c>
      <c r="AS71" s="170">
        <v>0</v>
      </c>
      <c r="AT71" s="170">
        <v>0</v>
      </c>
      <c r="AU71" s="170">
        <v>0</v>
      </c>
      <c r="AV71" s="170">
        <v>0</v>
      </c>
      <c r="AW71" s="170">
        <v>1847</v>
      </c>
      <c r="AX71" s="170">
        <v>0</v>
      </c>
      <c r="AY71" s="170">
        <v>8819</v>
      </c>
      <c r="AZ71" s="170">
        <v>0</v>
      </c>
      <c r="BA71" s="170">
        <v>0</v>
      </c>
      <c r="BB71" s="170">
        <v>0</v>
      </c>
      <c r="BC71" s="170">
        <v>0</v>
      </c>
      <c r="BD71" s="170">
        <v>0</v>
      </c>
      <c r="BE71" s="170">
        <v>0</v>
      </c>
      <c r="BF71" s="170">
        <v>0</v>
      </c>
      <c r="BG71" s="170">
        <v>0</v>
      </c>
      <c r="BH71" s="170">
        <v>0</v>
      </c>
      <c r="BI71" s="170">
        <v>0</v>
      </c>
      <c r="BJ71" s="170">
        <v>0</v>
      </c>
      <c r="BK71" s="170">
        <v>4515</v>
      </c>
      <c r="BL71" s="170">
        <v>0</v>
      </c>
      <c r="BM71" s="170">
        <v>0</v>
      </c>
      <c r="BN71" s="170">
        <v>0</v>
      </c>
      <c r="BO71" s="170">
        <v>1830</v>
      </c>
      <c r="BP71" s="170">
        <v>0</v>
      </c>
      <c r="BQ71" s="170">
        <v>0</v>
      </c>
      <c r="BR71" s="170">
        <v>0</v>
      </c>
      <c r="BS71" s="170">
        <v>0</v>
      </c>
      <c r="BT71" s="170">
        <v>0</v>
      </c>
      <c r="BU71" s="170">
        <v>0</v>
      </c>
      <c r="BV71" s="170">
        <v>0</v>
      </c>
      <c r="BW71" s="170">
        <v>0</v>
      </c>
      <c r="BX71" s="170">
        <v>0</v>
      </c>
      <c r="BY71" s="170">
        <v>0</v>
      </c>
      <c r="BZ71" s="170">
        <v>0</v>
      </c>
      <c r="CA71" s="170">
        <v>0</v>
      </c>
      <c r="CB71" s="170">
        <v>0</v>
      </c>
      <c r="CC71" s="170">
        <v>0</v>
      </c>
      <c r="CD71" s="170">
        <v>0</v>
      </c>
      <c r="CE71" s="170">
        <v>0</v>
      </c>
      <c r="CF71" s="170">
        <v>0</v>
      </c>
      <c r="CG71" s="170">
        <v>0</v>
      </c>
      <c r="CH71" s="170">
        <v>0</v>
      </c>
      <c r="CI71" s="170">
        <v>0</v>
      </c>
      <c r="CJ71" s="170">
        <v>0</v>
      </c>
      <c r="CK71" s="170">
        <v>0</v>
      </c>
      <c r="CL71" s="170">
        <v>0</v>
      </c>
      <c r="CM71" s="170">
        <v>0</v>
      </c>
      <c r="CN71" s="170">
        <v>0</v>
      </c>
      <c r="CO71" s="170">
        <v>0</v>
      </c>
      <c r="CP71" s="170">
        <v>0</v>
      </c>
      <c r="CQ71" s="170">
        <v>0</v>
      </c>
      <c r="CR71" s="170">
        <v>0</v>
      </c>
      <c r="CS71" s="170">
        <v>0</v>
      </c>
      <c r="CT71" s="170">
        <v>0</v>
      </c>
      <c r="CU71" s="170">
        <v>0</v>
      </c>
      <c r="CV71" s="170">
        <v>0</v>
      </c>
      <c r="CW71" s="170">
        <v>0</v>
      </c>
      <c r="CX71" s="170">
        <v>0</v>
      </c>
      <c r="CY71" s="170">
        <v>0</v>
      </c>
      <c r="CZ71" s="170">
        <v>0</v>
      </c>
      <c r="DA71" s="170">
        <v>0</v>
      </c>
      <c r="DB71" s="170">
        <v>0</v>
      </c>
      <c r="DC71" s="170">
        <v>0</v>
      </c>
      <c r="DD71" s="170">
        <v>0</v>
      </c>
      <c r="DE71" s="170">
        <v>0</v>
      </c>
      <c r="DF71" s="170">
        <v>0</v>
      </c>
      <c r="DG71" s="170">
        <v>0</v>
      </c>
      <c r="DH71" s="170">
        <v>0</v>
      </c>
      <c r="DI71" s="170">
        <v>0</v>
      </c>
      <c r="DJ71" s="170">
        <v>9100</v>
      </c>
      <c r="DK71" s="170">
        <v>0</v>
      </c>
      <c r="DL71" s="170">
        <v>15403</v>
      </c>
      <c r="DM71" s="170">
        <v>0</v>
      </c>
      <c r="DN71" s="170">
        <v>0</v>
      </c>
      <c r="DO71" s="170">
        <v>0</v>
      </c>
      <c r="DP71" s="170">
        <v>0</v>
      </c>
      <c r="DQ71" s="170">
        <v>0</v>
      </c>
      <c r="DR71" s="170">
        <v>0</v>
      </c>
      <c r="DS71" s="170">
        <v>0</v>
      </c>
      <c r="DT71" s="170">
        <v>0</v>
      </c>
      <c r="DU71" s="170">
        <v>0</v>
      </c>
      <c r="DV71" s="170">
        <v>0</v>
      </c>
      <c r="DW71" s="170">
        <v>5832</v>
      </c>
      <c r="DX71" s="170">
        <v>7935</v>
      </c>
      <c r="DY71" s="170">
        <v>0</v>
      </c>
      <c r="DZ71" s="170">
        <v>0</v>
      </c>
      <c r="EA71" s="170">
        <v>0</v>
      </c>
      <c r="EB71" s="170">
        <v>12799</v>
      </c>
      <c r="EC71" s="170">
        <v>10525</v>
      </c>
      <c r="ED71" s="170">
        <v>0</v>
      </c>
      <c r="EE71" s="170">
        <v>0</v>
      </c>
      <c r="EF71" s="170">
        <v>10728</v>
      </c>
      <c r="EG71" s="170">
        <v>0</v>
      </c>
      <c r="EH71" s="170">
        <v>0</v>
      </c>
      <c r="EI71" s="170">
        <v>0</v>
      </c>
      <c r="EJ71" s="170">
        <v>28006</v>
      </c>
      <c r="EK71" s="170">
        <v>0</v>
      </c>
      <c r="EL71" s="170">
        <v>0</v>
      </c>
      <c r="EM71" s="170">
        <v>10199</v>
      </c>
      <c r="EN71" s="170">
        <v>0</v>
      </c>
      <c r="EO71" s="170">
        <v>0</v>
      </c>
      <c r="EP71" s="170">
        <v>0</v>
      </c>
      <c r="EQ71" s="170">
        <v>0</v>
      </c>
      <c r="ER71" s="170">
        <v>0</v>
      </c>
      <c r="ES71" s="170">
        <v>0</v>
      </c>
      <c r="ET71" s="170">
        <v>0</v>
      </c>
      <c r="EU71" s="170">
        <v>0</v>
      </c>
      <c r="EV71" s="170">
        <v>0</v>
      </c>
      <c r="EW71" s="170">
        <v>24872</v>
      </c>
      <c r="EX71" s="170">
        <v>3847</v>
      </c>
      <c r="EY71" s="170">
        <v>10539</v>
      </c>
      <c r="EZ71" s="170">
        <v>6845</v>
      </c>
      <c r="FA71" s="170">
        <v>0</v>
      </c>
      <c r="FB71" s="170">
        <v>0</v>
      </c>
      <c r="FC71" s="170">
        <v>0</v>
      </c>
      <c r="FD71" s="170">
        <v>0</v>
      </c>
      <c r="FE71" s="170">
        <v>0</v>
      </c>
      <c r="FF71" s="170">
        <v>0</v>
      </c>
      <c r="FG71" s="170">
        <v>0</v>
      </c>
      <c r="FH71" s="170">
        <v>0</v>
      </c>
      <c r="FI71" s="170">
        <v>0</v>
      </c>
      <c r="FJ71" s="170">
        <v>10927</v>
      </c>
      <c r="FK71" s="170">
        <v>0</v>
      </c>
      <c r="FL71" s="170">
        <v>0</v>
      </c>
      <c r="FM71" s="170">
        <v>0</v>
      </c>
      <c r="FN71" s="170">
        <v>0</v>
      </c>
      <c r="FO71" s="170">
        <v>0</v>
      </c>
      <c r="FP71" s="170">
        <v>0</v>
      </c>
      <c r="FQ71" s="170">
        <v>0</v>
      </c>
      <c r="FR71" s="170">
        <v>0</v>
      </c>
      <c r="FS71" s="170">
        <v>0</v>
      </c>
      <c r="FT71" s="170">
        <v>0</v>
      </c>
      <c r="FU71" s="170">
        <v>0</v>
      </c>
      <c r="FV71" s="170">
        <v>0</v>
      </c>
      <c r="FW71" s="170">
        <v>7237</v>
      </c>
      <c r="FX71" s="170">
        <v>0</v>
      </c>
      <c r="FY71" s="170">
        <v>0</v>
      </c>
      <c r="FZ71" s="170">
        <v>0</v>
      </c>
      <c r="GA71" s="170">
        <v>0</v>
      </c>
      <c r="GB71" s="170">
        <v>2249</v>
      </c>
      <c r="GC71" s="170">
        <v>0</v>
      </c>
      <c r="GD71" s="170">
        <v>0</v>
      </c>
      <c r="GE71" s="170">
        <v>0</v>
      </c>
      <c r="GF71" s="170">
        <v>0</v>
      </c>
      <c r="GG71" s="170">
        <v>0</v>
      </c>
      <c r="GH71" s="170">
        <v>0</v>
      </c>
      <c r="GI71" s="170">
        <v>0</v>
      </c>
      <c r="GJ71" s="170">
        <v>2839</v>
      </c>
      <c r="GK71" s="170">
        <v>0</v>
      </c>
      <c r="GL71" s="170">
        <v>0</v>
      </c>
      <c r="GM71" s="170">
        <v>0</v>
      </c>
      <c r="GN71" s="170">
        <v>0</v>
      </c>
      <c r="GO71" s="170">
        <v>0</v>
      </c>
      <c r="GP71" s="170">
        <v>0</v>
      </c>
      <c r="GQ71" s="170">
        <v>0</v>
      </c>
      <c r="GR71" s="170">
        <v>0</v>
      </c>
      <c r="GS71" s="170">
        <v>0</v>
      </c>
      <c r="GT71" s="170">
        <v>0</v>
      </c>
      <c r="GU71" s="170">
        <v>0</v>
      </c>
      <c r="GV71" s="170">
        <v>0</v>
      </c>
      <c r="GW71" s="170">
        <v>1847</v>
      </c>
      <c r="GX71" s="170">
        <v>0</v>
      </c>
      <c r="GY71" s="170">
        <v>0</v>
      </c>
      <c r="GZ71" s="170">
        <v>0</v>
      </c>
      <c r="HA71" s="170">
        <v>0</v>
      </c>
      <c r="HB71" s="170">
        <v>0</v>
      </c>
      <c r="HC71" s="170">
        <v>0</v>
      </c>
      <c r="HD71" s="170">
        <v>0</v>
      </c>
      <c r="HE71" s="170">
        <v>0</v>
      </c>
      <c r="HF71" s="170">
        <v>0</v>
      </c>
      <c r="HG71" s="170">
        <v>0</v>
      </c>
      <c r="HH71" s="170">
        <v>0</v>
      </c>
      <c r="HI71" s="170">
        <v>0</v>
      </c>
      <c r="HJ71" s="170">
        <v>123350</v>
      </c>
      <c r="HK71" s="170">
        <v>0</v>
      </c>
      <c r="HL71" s="170">
        <v>15164</v>
      </c>
      <c r="HM71" s="170">
        <v>3689</v>
      </c>
      <c r="HN71" s="170">
        <v>20311</v>
      </c>
      <c r="HO71" s="170">
        <v>0</v>
      </c>
      <c r="HP71" s="170">
        <v>0</v>
      </c>
      <c r="HQ71" s="170">
        <v>7308</v>
      </c>
      <c r="HR71" s="170">
        <v>0</v>
      </c>
      <c r="HS71" s="170">
        <v>0</v>
      </c>
      <c r="HT71" s="170">
        <v>0</v>
      </c>
      <c r="HU71" s="170">
        <v>0</v>
      </c>
      <c r="HV71" s="170">
        <v>0</v>
      </c>
      <c r="HW71" s="170">
        <v>15002</v>
      </c>
      <c r="HX71" s="170">
        <v>0</v>
      </c>
      <c r="HY71" s="170">
        <v>0</v>
      </c>
      <c r="HZ71" s="170">
        <v>0</v>
      </c>
      <c r="IA71" s="170">
        <v>7115</v>
      </c>
      <c r="IB71" s="170">
        <v>0</v>
      </c>
      <c r="IC71" s="170">
        <v>0</v>
      </c>
      <c r="ID71" s="170">
        <v>0</v>
      </c>
      <c r="IE71" s="170">
        <v>0</v>
      </c>
      <c r="IF71" s="170">
        <v>0</v>
      </c>
      <c r="IG71" s="170">
        <v>0</v>
      </c>
      <c r="IH71" s="170">
        <v>0</v>
      </c>
      <c r="II71" s="170">
        <v>0</v>
      </c>
      <c r="IJ71" s="170">
        <v>0</v>
      </c>
      <c r="IK71" s="170">
        <v>0</v>
      </c>
      <c r="IL71" s="170">
        <v>0</v>
      </c>
      <c r="IM71" s="170">
        <v>0</v>
      </c>
      <c r="IN71" s="170">
        <v>0</v>
      </c>
      <c r="IO71" s="170">
        <v>0</v>
      </c>
      <c r="IP71" s="170">
        <v>0</v>
      </c>
      <c r="IQ71" s="170">
        <v>0</v>
      </c>
      <c r="IR71" s="170">
        <v>0</v>
      </c>
      <c r="IS71" s="170">
        <v>0</v>
      </c>
      <c r="IT71" s="170">
        <v>0</v>
      </c>
      <c r="IU71" s="170">
        <v>0</v>
      </c>
      <c r="IV71" s="170">
        <v>0</v>
      </c>
      <c r="IW71" s="170">
        <v>0</v>
      </c>
      <c r="IX71" s="170">
        <v>0</v>
      </c>
      <c r="IY71" s="170">
        <v>0</v>
      </c>
      <c r="IZ71" s="170">
        <v>0</v>
      </c>
      <c r="JA71" s="170">
        <v>0</v>
      </c>
      <c r="JB71" s="170">
        <v>0</v>
      </c>
      <c r="JC71" s="170">
        <v>0</v>
      </c>
      <c r="JD71" s="170">
        <v>0</v>
      </c>
      <c r="JE71" s="170">
        <v>0</v>
      </c>
      <c r="JF71" s="170">
        <v>0</v>
      </c>
      <c r="JG71" s="170">
        <v>0</v>
      </c>
      <c r="JH71" s="170">
        <v>0</v>
      </c>
      <c r="JI71" s="170">
        <v>0</v>
      </c>
      <c r="JJ71" s="170">
        <v>52181</v>
      </c>
      <c r="JK71" s="170">
        <v>6078</v>
      </c>
      <c r="JL71" s="170">
        <v>13252</v>
      </c>
      <c r="JM71" s="170">
        <v>0</v>
      </c>
      <c r="JN71" s="170">
        <v>0</v>
      </c>
      <c r="JO71" s="170">
        <v>0</v>
      </c>
      <c r="JP71" s="170">
        <v>0</v>
      </c>
      <c r="JQ71" s="170">
        <v>0</v>
      </c>
      <c r="JR71" s="170">
        <v>0</v>
      </c>
      <c r="JS71" s="170">
        <v>0</v>
      </c>
      <c r="JT71" s="170">
        <v>0</v>
      </c>
      <c r="JU71" s="170">
        <v>0</v>
      </c>
      <c r="JV71" s="170">
        <v>0</v>
      </c>
      <c r="JW71" s="170">
        <v>50083</v>
      </c>
      <c r="JX71" s="170">
        <v>0</v>
      </c>
      <c r="JY71" s="170">
        <v>9063</v>
      </c>
      <c r="JZ71" s="170">
        <v>0</v>
      </c>
      <c r="KA71" s="170">
        <v>665</v>
      </c>
      <c r="KB71" s="170">
        <v>63619</v>
      </c>
      <c r="KC71" s="170">
        <v>0</v>
      </c>
      <c r="KD71" s="170">
        <v>9820</v>
      </c>
      <c r="KE71" s="170">
        <v>13499</v>
      </c>
      <c r="KF71" s="170">
        <v>0</v>
      </c>
      <c r="KG71" s="170">
        <v>0</v>
      </c>
      <c r="KH71" s="170">
        <v>0</v>
      </c>
      <c r="KI71" s="170">
        <v>665</v>
      </c>
      <c r="KJ71" s="170">
        <v>749860</v>
      </c>
      <c r="KK71" s="170">
        <v>154171</v>
      </c>
      <c r="KL71" s="170">
        <v>269320</v>
      </c>
      <c r="KM71" s="170">
        <v>80160</v>
      </c>
      <c r="KN71" s="170">
        <v>32909</v>
      </c>
      <c r="KO71" s="170">
        <v>47140</v>
      </c>
      <c r="KP71" s="170">
        <v>244950</v>
      </c>
      <c r="KQ71" s="170">
        <v>0</v>
      </c>
      <c r="KR71" s="170">
        <v>59153</v>
      </c>
      <c r="KS71" s="170">
        <v>15191</v>
      </c>
      <c r="KT71" s="170">
        <v>79358</v>
      </c>
      <c r="KU71" s="170">
        <v>12889</v>
      </c>
      <c r="KV71" s="170">
        <v>29925</v>
      </c>
      <c r="KW71" s="170">
        <v>5909</v>
      </c>
      <c r="KX71" s="170">
        <v>416508</v>
      </c>
      <c r="KY71" s="170">
        <v>34402</v>
      </c>
      <c r="KZ71" s="170">
        <v>134822</v>
      </c>
      <c r="LA71" s="170">
        <v>34331</v>
      </c>
      <c r="LB71" s="170">
        <v>193218</v>
      </c>
      <c r="LC71" s="170">
        <v>61759</v>
      </c>
      <c r="LD71" s="170">
        <v>11662</v>
      </c>
      <c r="LE71" s="170">
        <v>0</v>
      </c>
      <c r="LF71" s="170">
        <v>0</v>
      </c>
      <c r="LG71" s="170">
        <v>37054</v>
      </c>
      <c r="LH71" s="170">
        <v>25829</v>
      </c>
      <c r="LI71" s="170">
        <v>0</v>
      </c>
      <c r="LJ71" s="170">
        <v>236495</v>
      </c>
      <c r="LK71" s="170">
        <v>19389</v>
      </c>
      <c r="LL71" s="170">
        <v>59197</v>
      </c>
      <c r="LM71" s="170">
        <v>67769</v>
      </c>
      <c r="LN71" s="170">
        <v>741</v>
      </c>
      <c r="LO71" s="170">
        <v>111088</v>
      </c>
    </row>
    <row r="72" spans="1:327" ht="15" x14ac:dyDescent="0.25">
      <c r="A72" s="128" t="s">
        <v>107</v>
      </c>
      <c r="B72" s="170">
        <v>1968945</v>
      </c>
      <c r="C72" s="170">
        <v>1435771</v>
      </c>
      <c r="D72" s="170">
        <v>1020669</v>
      </c>
      <c r="E72" s="170">
        <v>217849</v>
      </c>
      <c r="F72" s="170">
        <v>561211</v>
      </c>
      <c r="G72" s="170">
        <v>478909</v>
      </c>
      <c r="H72" s="170">
        <v>130021</v>
      </c>
      <c r="I72" s="170">
        <v>18772</v>
      </c>
      <c r="J72" s="170">
        <v>973951</v>
      </c>
      <c r="K72" s="170">
        <v>70321</v>
      </c>
      <c r="L72" s="170">
        <v>178562</v>
      </c>
      <c r="M72" s="170">
        <v>505574</v>
      </c>
      <c r="N72" s="170">
        <v>566662</v>
      </c>
      <c r="O72" s="170">
        <v>6263</v>
      </c>
      <c r="P72" s="170">
        <v>466970</v>
      </c>
      <c r="Q72" s="170">
        <v>42838</v>
      </c>
      <c r="R72" s="170">
        <v>163732</v>
      </c>
      <c r="S72" s="170">
        <v>228564</v>
      </c>
      <c r="T72" s="170">
        <v>101083</v>
      </c>
      <c r="U72" s="170">
        <v>0</v>
      </c>
      <c r="V72" s="170">
        <v>417523</v>
      </c>
      <c r="W72" s="170">
        <v>47389</v>
      </c>
      <c r="X72" s="170">
        <v>6555</v>
      </c>
      <c r="Y72" s="170">
        <v>0</v>
      </c>
      <c r="Z72" s="170">
        <v>0</v>
      </c>
      <c r="AA72" s="170">
        <v>13339</v>
      </c>
      <c r="AB72" s="170">
        <v>3305</v>
      </c>
      <c r="AC72" s="170">
        <v>0</v>
      </c>
      <c r="AD72" s="170">
        <v>0</v>
      </c>
      <c r="AE72" s="170">
        <v>0</v>
      </c>
      <c r="AF72" s="170">
        <v>0</v>
      </c>
      <c r="AG72" s="170">
        <v>0</v>
      </c>
      <c r="AH72" s="170">
        <v>0</v>
      </c>
      <c r="AI72" s="170">
        <v>0</v>
      </c>
      <c r="AJ72" s="170">
        <v>69833</v>
      </c>
      <c r="AK72" s="170">
        <v>0</v>
      </c>
      <c r="AL72" s="170">
        <v>8220</v>
      </c>
      <c r="AM72" s="170">
        <v>0</v>
      </c>
      <c r="AN72" s="170">
        <v>0</v>
      </c>
      <c r="AO72" s="170">
        <v>0</v>
      </c>
      <c r="AP72" s="170">
        <v>0</v>
      </c>
      <c r="AQ72" s="170">
        <v>0</v>
      </c>
      <c r="AR72" s="170">
        <v>0</v>
      </c>
      <c r="AS72" s="170">
        <v>0</v>
      </c>
      <c r="AT72" s="170">
        <v>0</v>
      </c>
      <c r="AU72" s="170">
        <v>0</v>
      </c>
      <c r="AV72" s="170">
        <v>0</v>
      </c>
      <c r="AW72" s="170">
        <v>4613</v>
      </c>
      <c r="AX72" s="170">
        <v>0</v>
      </c>
      <c r="AY72" s="170">
        <v>0</v>
      </c>
      <c r="AZ72" s="170">
        <v>0</v>
      </c>
      <c r="BA72" s="170">
        <v>0</v>
      </c>
      <c r="BB72" s="170">
        <v>0</v>
      </c>
      <c r="BC72" s="170">
        <v>0</v>
      </c>
      <c r="BD72" s="170">
        <v>0</v>
      </c>
      <c r="BE72" s="170">
        <v>0</v>
      </c>
      <c r="BF72" s="170">
        <v>0</v>
      </c>
      <c r="BG72" s="170">
        <v>7245</v>
      </c>
      <c r="BH72" s="170">
        <v>0</v>
      </c>
      <c r="BI72" s="170">
        <v>0</v>
      </c>
      <c r="BJ72" s="170">
        <v>0</v>
      </c>
      <c r="BK72" s="170">
        <v>0</v>
      </c>
      <c r="BL72" s="170">
        <v>0</v>
      </c>
      <c r="BM72" s="170">
        <v>0</v>
      </c>
      <c r="BN72" s="170">
        <v>0</v>
      </c>
      <c r="BO72" s="170">
        <v>0</v>
      </c>
      <c r="BP72" s="170">
        <v>0</v>
      </c>
      <c r="BQ72" s="170">
        <v>0</v>
      </c>
      <c r="BR72" s="170">
        <v>0</v>
      </c>
      <c r="BS72" s="170">
        <v>0</v>
      </c>
      <c r="BT72" s="170">
        <v>0</v>
      </c>
      <c r="BU72" s="170">
        <v>0</v>
      </c>
      <c r="BV72" s="170">
        <v>0</v>
      </c>
      <c r="BW72" s="170">
        <v>0</v>
      </c>
      <c r="BX72" s="170">
        <v>0</v>
      </c>
      <c r="BY72" s="170">
        <v>0</v>
      </c>
      <c r="BZ72" s="170">
        <v>0</v>
      </c>
      <c r="CA72" s="170">
        <v>0</v>
      </c>
      <c r="CB72" s="170">
        <v>0</v>
      </c>
      <c r="CC72" s="170">
        <v>0</v>
      </c>
      <c r="CD72" s="170">
        <v>0</v>
      </c>
      <c r="CE72" s="170">
        <v>0</v>
      </c>
      <c r="CF72" s="170">
        <v>0</v>
      </c>
      <c r="CG72" s="170">
        <v>0</v>
      </c>
      <c r="CH72" s="170">
        <v>0</v>
      </c>
      <c r="CI72" s="170">
        <v>0</v>
      </c>
      <c r="CJ72" s="170">
        <v>0</v>
      </c>
      <c r="CK72" s="170">
        <v>0</v>
      </c>
      <c r="CL72" s="170">
        <v>0</v>
      </c>
      <c r="CM72" s="170">
        <v>0</v>
      </c>
      <c r="CN72" s="170">
        <v>0</v>
      </c>
      <c r="CO72" s="170">
        <v>0</v>
      </c>
      <c r="CP72" s="170">
        <v>0</v>
      </c>
      <c r="CQ72" s="170">
        <v>0</v>
      </c>
      <c r="CR72" s="170">
        <v>0</v>
      </c>
      <c r="CS72" s="170">
        <v>0</v>
      </c>
      <c r="CT72" s="170">
        <v>0</v>
      </c>
      <c r="CU72" s="170">
        <v>0</v>
      </c>
      <c r="CV72" s="170">
        <v>0</v>
      </c>
      <c r="CW72" s="170">
        <v>0</v>
      </c>
      <c r="CX72" s="170">
        <v>0</v>
      </c>
      <c r="CY72" s="170">
        <v>0</v>
      </c>
      <c r="CZ72" s="170">
        <v>0</v>
      </c>
      <c r="DA72" s="170">
        <v>0</v>
      </c>
      <c r="DB72" s="170">
        <v>0</v>
      </c>
      <c r="DC72" s="170">
        <v>0</v>
      </c>
      <c r="DD72" s="170">
        <v>0</v>
      </c>
      <c r="DE72" s="170">
        <v>0</v>
      </c>
      <c r="DF72" s="170">
        <v>0</v>
      </c>
      <c r="DG72" s="170">
        <v>0</v>
      </c>
      <c r="DH72" s="170">
        <v>0</v>
      </c>
      <c r="DI72" s="170">
        <v>0</v>
      </c>
      <c r="DJ72" s="170">
        <v>0</v>
      </c>
      <c r="DK72" s="170">
        <v>0</v>
      </c>
      <c r="DL72" s="170">
        <v>2150</v>
      </c>
      <c r="DM72" s="170">
        <v>0</v>
      </c>
      <c r="DN72" s="170">
        <v>0</v>
      </c>
      <c r="DO72" s="170">
        <v>0</v>
      </c>
      <c r="DP72" s="170">
        <v>0</v>
      </c>
      <c r="DQ72" s="170">
        <v>0</v>
      </c>
      <c r="DR72" s="170">
        <v>0</v>
      </c>
      <c r="DS72" s="170">
        <v>0</v>
      </c>
      <c r="DT72" s="170">
        <v>0</v>
      </c>
      <c r="DU72" s="170">
        <v>0</v>
      </c>
      <c r="DV72" s="170">
        <v>0</v>
      </c>
      <c r="DW72" s="170">
        <v>6607</v>
      </c>
      <c r="DX72" s="170">
        <v>0</v>
      </c>
      <c r="DY72" s="170">
        <v>0</v>
      </c>
      <c r="DZ72" s="170">
        <v>8429</v>
      </c>
      <c r="EA72" s="170">
        <v>28526</v>
      </c>
      <c r="EB72" s="170">
        <v>0</v>
      </c>
      <c r="EC72" s="170">
        <v>0</v>
      </c>
      <c r="ED72" s="170">
        <v>0</v>
      </c>
      <c r="EE72" s="170">
        <v>26300</v>
      </c>
      <c r="EF72" s="170">
        <v>0</v>
      </c>
      <c r="EG72" s="170">
        <v>0</v>
      </c>
      <c r="EH72" s="170">
        <v>0</v>
      </c>
      <c r="EI72" s="170">
        <v>0</v>
      </c>
      <c r="EJ72" s="170">
        <v>19771</v>
      </c>
      <c r="EK72" s="170">
        <v>0</v>
      </c>
      <c r="EL72" s="170">
        <v>3347</v>
      </c>
      <c r="EM72" s="170">
        <v>0</v>
      </c>
      <c r="EN72" s="170">
        <v>0</v>
      </c>
      <c r="EO72" s="170">
        <v>0</v>
      </c>
      <c r="EP72" s="170">
        <v>0</v>
      </c>
      <c r="EQ72" s="170">
        <v>0</v>
      </c>
      <c r="ER72" s="170">
        <v>0</v>
      </c>
      <c r="ES72" s="170">
        <v>0</v>
      </c>
      <c r="ET72" s="170">
        <v>0</v>
      </c>
      <c r="EU72" s="170">
        <v>0</v>
      </c>
      <c r="EV72" s="170">
        <v>0</v>
      </c>
      <c r="EW72" s="170">
        <v>25482</v>
      </c>
      <c r="EX72" s="170">
        <v>0</v>
      </c>
      <c r="EY72" s="170">
        <v>0</v>
      </c>
      <c r="EZ72" s="170">
        <v>0</v>
      </c>
      <c r="FA72" s="170">
        <v>0</v>
      </c>
      <c r="FB72" s="170">
        <v>0</v>
      </c>
      <c r="FC72" s="170">
        <v>0</v>
      </c>
      <c r="FD72" s="170">
        <v>0</v>
      </c>
      <c r="FE72" s="170">
        <v>0</v>
      </c>
      <c r="FF72" s="170">
        <v>0</v>
      </c>
      <c r="FG72" s="170">
        <v>0</v>
      </c>
      <c r="FH72" s="170">
        <v>0</v>
      </c>
      <c r="FI72" s="170">
        <v>0</v>
      </c>
      <c r="FJ72" s="170">
        <v>0</v>
      </c>
      <c r="FK72" s="170">
        <v>0</v>
      </c>
      <c r="FL72" s="170">
        <v>0</v>
      </c>
      <c r="FM72" s="170">
        <v>0</v>
      </c>
      <c r="FN72" s="170">
        <v>0</v>
      </c>
      <c r="FO72" s="170">
        <v>0</v>
      </c>
      <c r="FP72" s="170">
        <v>0</v>
      </c>
      <c r="FQ72" s="170">
        <v>0</v>
      </c>
      <c r="FR72" s="170">
        <v>0</v>
      </c>
      <c r="FS72" s="170">
        <v>0</v>
      </c>
      <c r="FT72" s="170">
        <v>0</v>
      </c>
      <c r="FU72" s="170">
        <v>0</v>
      </c>
      <c r="FV72" s="170">
        <v>0</v>
      </c>
      <c r="FW72" s="170">
        <v>0</v>
      </c>
      <c r="FX72" s="170">
        <v>2688</v>
      </c>
      <c r="FY72" s="170">
        <v>2012</v>
      </c>
      <c r="FZ72" s="170">
        <v>0</v>
      </c>
      <c r="GA72" s="170">
        <v>0</v>
      </c>
      <c r="GB72" s="170">
        <v>0</v>
      </c>
      <c r="GC72" s="170">
        <v>0</v>
      </c>
      <c r="GD72" s="170">
        <v>0</v>
      </c>
      <c r="GE72" s="170">
        <v>0</v>
      </c>
      <c r="GF72" s="170">
        <v>0</v>
      </c>
      <c r="GG72" s="170">
        <v>0</v>
      </c>
      <c r="GH72" s="170">
        <v>0</v>
      </c>
      <c r="GI72" s="170">
        <v>0</v>
      </c>
      <c r="GJ72" s="170">
        <v>8985</v>
      </c>
      <c r="GK72" s="170">
        <v>0</v>
      </c>
      <c r="GL72" s="170">
        <v>0</v>
      </c>
      <c r="GM72" s="170">
        <v>10007</v>
      </c>
      <c r="GN72" s="170">
        <v>0</v>
      </c>
      <c r="GO72" s="170">
        <v>0</v>
      </c>
      <c r="GP72" s="170">
        <v>0</v>
      </c>
      <c r="GQ72" s="170">
        <v>0</v>
      </c>
      <c r="GR72" s="170">
        <v>0</v>
      </c>
      <c r="GS72" s="170">
        <v>0</v>
      </c>
      <c r="GT72" s="170">
        <v>0</v>
      </c>
      <c r="GU72" s="170">
        <v>0</v>
      </c>
      <c r="GV72" s="170">
        <v>0</v>
      </c>
      <c r="GW72" s="170">
        <v>0</v>
      </c>
      <c r="GX72" s="170">
        <v>0</v>
      </c>
      <c r="GY72" s="170">
        <v>0</v>
      </c>
      <c r="GZ72" s="170">
        <v>0</v>
      </c>
      <c r="HA72" s="170">
        <v>0</v>
      </c>
      <c r="HB72" s="170">
        <v>0</v>
      </c>
      <c r="HC72" s="170">
        <v>0</v>
      </c>
      <c r="HD72" s="170">
        <v>0</v>
      </c>
      <c r="HE72" s="170">
        <v>0</v>
      </c>
      <c r="HF72" s="170">
        <v>0</v>
      </c>
      <c r="HG72" s="170">
        <v>0</v>
      </c>
      <c r="HH72" s="170">
        <v>0</v>
      </c>
      <c r="HI72" s="170">
        <v>0</v>
      </c>
      <c r="HJ72" s="170">
        <v>62946</v>
      </c>
      <c r="HK72" s="170">
        <v>0</v>
      </c>
      <c r="HL72" s="170">
        <v>0</v>
      </c>
      <c r="HM72" s="170">
        <v>7232</v>
      </c>
      <c r="HN72" s="170">
        <v>14727</v>
      </c>
      <c r="HO72" s="170">
        <v>0</v>
      </c>
      <c r="HP72" s="170">
        <v>0</v>
      </c>
      <c r="HQ72" s="170">
        <v>0</v>
      </c>
      <c r="HR72" s="170">
        <v>0</v>
      </c>
      <c r="HS72" s="170">
        <v>5499</v>
      </c>
      <c r="HT72" s="170">
        <v>0</v>
      </c>
      <c r="HU72" s="170">
        <v>5706</v>
      </c>
      <c r="HV72" s="170">
        <v>0</v>
      </c>
      <c r="HW72" s="170">
        <v>17568</v>
      </c>
      <c r="HX72" s="170">
        <v>0</v>
      </c>
      <c r="HY72" s="170">
        <v>0</v>
      </c>
      <c r="HZ72" s="170">
        <v>0</v>
      </c>
      <c r="IA72" s="170">
        <v>0</v>
      </c>
      <c r="IB72" s="170">
        <v>0</v>
      </c>
      <c r="IC72" s="170">
        <v>0</v>
      </c>
      <c r="ID72" s="170">
        <v>0</v>
      </c>
      <c r="IE72" s="170">
        <v>0</v>
      </c>
      <c r="IF72" s="170">
        <v>0</v>
      </c>
      <c r="IG72" s="170">
        <v>0</v>
      </c>
      <c r="IH72" s="170">
        <v>0</v>
      </c>
      <c r="II72" s="170">
        <v>0</v>
      </c>
      <c r="IJ72" s="170">
        <v>0</v>
      </c>
      <c r="IK72" s="170">
        <v>0</v>
      </c>
      <c r="IL72" s="170">
        <v>0</v>
      </c>
      <c r="IM72" s="170">
        <v>0</v>
      </c>
      <c r="IN72" s="170">
        <v>0</v>
      </c>
      <c r="IO72" s="170">
        <v>0</v>
      </c>
      <c r="IP72" s="170">
        <v>0</v>
      </c>
      <c r="IQ72" s="170">
        <v>0</v>
      </c>
      <c r="IR72" s="170">
        <v>0</v>
      </c>
      <c r="IS72" s="170">
        <v>0</v>
      </c>
      <c r="IT72" s="170">
        <v>0</v>
      </c>
      <c r="IU72" s="170">
        <v>0</v>
      </c>
      <c r="IV72" s="170">
        <v>0</v>
      </c>
      <c r="IW72" s="170">
        <v>9885</v>
      </c>
      <c r="IX72" s="170">
        <v>9486</v>
      </c>
      <c r="IY72" s="170">
        <v>0</v>
      </c>
      <c r="IZ72" s="170">
        <v>0</v>
      </c>
      <c r="JA72" s="170">
        <v>0</v>
      </c>
      <c r="JB72" s="170">
        <v>0</v>
      </c>
      <c r="JC72" s="170">
        <v>0</v>
      </c>
      <c r="JD72" s="170">
        <v>0</v>
      </c>
      <c r="JE72" s="170">
        <v>0</v>
      </c>
      <c r="JF72" s="170">
        <v>0</v>
      </c>
      <c r="JG72" s="170">
        <v>0</v>
      </c>
      <c r="JH72" s="170">
        <v>0</v>
      </c>
      <c r="JI72" s="170">
        <v>0</v>
      </c>
      <c r="JJ72" s="170">
        <v>39531</v>
      </c>
      <c r="JK72" s="170">
        <v>7232</v>
      </c>
      <c r="JL72" s="170">
        <v>0</v>
      </c>
      <c r="JM72" s="170">
        <v>9486</v>
      </c>
      <c r="JN72" s="170">
        <v>0</v>
      </c>
      <c r="JO72" s="170">
        <v>0</v>
      </c>
      <c r="JP72" s="170">
        <v>0</v>
      </c>
      <c r="JQ72" s="170">
        <v>0</v>
      </c>
      <c r="JR72" s="170">
        <v>0</v>
      </c>
      <c r="JS72" s="170">
        <v>0</v>
      </c>
      <c r="JT72" s="170">
        <v>0</v>
      </c>
      <c r="JU72" s="170">
        <v>0</v>
      </c>
      <c r="JV72" s="170">
        <v>4266</v>
      </c>
      <c r="JW72" s="170">
        <v>91032</v>
      </c>
      <c r="JX72" s="170">
        <v>5420</v>
      </c>
      <c r="JY72" s="170">
        <v>19458</v>
      </c>
      <c r="JZ72" s="170">
        <v>6018</v>
      </c>
      <c r="KA72" s="170">
        <v>2704</v>
      </c>
      <c r="KB72" s="170">
        <v>0</v>
      </c>
      <c r="KC72" s="170">
        <v>0</v>
      </c>
      <c r="KD72" s="170">
        <v>5567</v>
      </c>
      <c r="KE72" s="170">
        <v>0</v>
      </c>
      <c r="KF72" s="170">
        <v>0</v>
      </c>
      <c r="KG72" s="170">
        <v>0</v>
      </c>
      <c r="KH72" s="170">
        <v>0</v>
      </c>
      <c r="KI72" s="170">
        <v>0</v>
      </c>
      <c r="KJ72" s="170">
        <v>693071</v>
      </c>
      <c r="KK72" s="170">
        <v>182445</v>
      </c>
      <c r="KL72" s="170">
        <v>160081</v>
      </c>
      <c r="KM72" s="170">
        <v>80482</v>
      </c>
      <c r="KN72" s="170">
        <v>21690</v>
      </c>
      <c r="KO72" s="170">
        <v>57766</v>
      </c>
      <c r="KP72" s="170">
        <v>213227</v>
      </c>
      <c r="KQ72" s="170">
        <v>0</v>
      </c>
      <c r="KR72" s="170">
        <v>22605</v>
      </c>
      <c r="KS72" s="170">
        <v>0</v>
      </c>
      <c r="KT72" s="170">
        <v>121669</v>
      </c>
      <c r="KU72" s="170">
        <v>8313</v>
      </c>
      <c r="KV72" s="170">
        <v>16343</v>
      </c>
      <c r="KW72" s="170">
        <v>0</v>
      </c>
      <c r="KX72" s="170">
        <v>395824</v>
      </c>
      <c r="KY72" s="170">
        <v>95881</v>
      </c>
      <c r="KZ72" s="170">
        <v>122382</v>
      </c>
      <c r="LA72" s="170">
        <v>61253</v>
      </c>
      <c r="LB72" s="170">
        <v>110050</v>
      </c>
      <c r="LC72" s="170">
        <v>54594</v>
      </c>
      <c r="LD72" s="170">
        <v>0</v>
      </c>
      <c r="LE72" s="170">
        <v>0</v>
      </c>
      <c r="LF72" s="170">
        <v>11098</v>
      </c>
      <c r="LG72" s="170">
        <v>15085</v>
      </c>
      <c r="LH72" s="170">
        <v>9962</v>
      </c>
      <c r="LI72" s="170">
        <v>0</v>
      </c>
      <c r="LJ72" s="170">
        <v>349168</v>
      </c>
      <c r="LK72" s="170">
        <v>6177</v>
      </c>
      <c r="LL72" s="170">
        <v>112202</v>
      </c>
      <c r="LM72" s="170">
        <v>147215</v>
      </c>
      <c r="LN72" s="170">
        <v>5604</v>
      </c>
      <c r="LO72" s="170">
        <v>175470</v>
      </c>
    </row>
    <row r="73" spans="1:327" ht="15" x14ac:dyDescent="0.25">
      <c r="A73" s="128" t="s">
        <v>108</v>
      </c>
      <c r="B73" s="170">
        <v>1832567</v>
      </c>
      <c r="C73" s="170">
        <v>1143046</v>
      </c>
      <c r="D73" s="170">
        <v>766479</v>
      </c>
      <c r="E73" s="170">
        <v>104339</v>
      </c>
      <c r="F73" s="170">
        <v>403757</v>
      </c>
      <c r="G73" s="170">
        <v>289157</v>
      </c>
      <c r="H73" s="170">
        <v>281621</v>
      </c>
      <c r="I73" s="170">
        <v>17637</v>
      </c>
      <c r="J73" s="170">
        <v>701952</v>
      </c>
      <c r="K73" s="170">
        <v>40642</v>
      </c>
      <c r="L73" s="170">
        <v>180933</v>
      </c>
      <c r="M73" s="170">
        <v>348119</v>
      </c>
      <c r="N73" s="170">
        <v>458704</v>
      </c>
      <c r="O73" s="170">
        <v>36358</v>
      </c>
      <c r="P73" s="170">
        <v>436341</v>
      </c>
      <c r="Q73" s="170">
        <v>6298</v>
      </c>
      <c r="R73" s="170">
        <v>170256</v>
      </c>
      <c r="S73" s="170">
        <v>198612</v>
      </c>
      <c r="T73" s="170">
        <v>165894</v>
      </c>
      <c r="U73" s="170">
        <v>0</v>
      </c>
      <c r="V73" s="170">
        <v>377313</v>
      </c>
      <c r="W73" s="170">
        <v>36711</v>
      </c>
      <c r="X73" s="170">
        <v>1439</v>
      </c>
      <c r="Y73" s="170">
        <v>21435</v>
      </c>
      <c r="Z73" s="170">
        <v>0</v>
      </c>
      <c r="AA73" s="170">
        <v>0</v>
      </c>
      <c r="AB73" s="170">
        <v>0</v>
      </c>
      <c r="AC73" s="170">
        <v>0</v>
      </c>
      <c r="AD73" s="170">
        <v>0</v>
      </c>
      <c r="AE73" s="170">
        <v>0</v>
      </c>
      <c r="AF73" s="170">
        <v>0</v>
      </c>
      <c r="AG73" s="170">
        <v>0</v>
      </c>
      <c r="AH73" s="170">
        <v>0</v>
      </c>
      <c r="AI73" s="170">
        <v>0</v>
      </c>
      <c r="AJ73" s="170">
        <v>37710</v>
      </c>
      <c r="AK73" s="170">
        <v>0</v>
      </c>
      <c r="AL73" s="170">
        <v>16646</v>
      </c>
      <c r="AM73" s="170">
        <v>0</v>
      </c>
      <c r="AN73" s="170">
        <v>0</v>
      </c>
      <c r="AO73" s="170">
        <v>0</v>
      </c>
      <c r="AP73" s="170">
        <v>0</v>
      </c>
      <c r="AQ73" s="170">
        <v>0</v>
      </c>
      <c r="AR73" s="170">
        <v>0</v>
      </c>
      <c r="AS73" s="170">
        <v>0</v>
      </c>
      <c r="AT73" s="170">
        <v>0</v>
      </c>
      <c r="AU73" s="170">
        <v>0</v>
      </c>
      <c r="AV73" s="170">
        <v>0</v>
      </c>
      <c r="AW73" s="170">
        <v>13753</v>
      </c>
      <c r="AX73" s="170">
        <v>0</v>
      </c>
      <c r="AY73" s="170">
        <v>0</v>
      </c>
      <c r="AZ73" s="170">
        <v>0</v>
      </c>
      <c r="BA73" s="170">
        <v>0</v>
      </c>
      <c r="BB73" s="170">
        <v>0</v>
      </c>
      <c r="BC73" s="170">
        <v>0</v>
      </c>
      <c r="BD73" s="170">
        <v>0</v>
      </c>
      <c r="BE73" s="170">
        <v>0</v>
      </c>
      <c r="BF73" s="170">
        <v>0</v>
      </c>
      <c r="BG73" s="170">
        <v>8026</v>
      </c>
      <c r="BH73" s="170">
        <v>0</v>
      </c>
      <c r="BI73" s="170">
        <v>0</v>
      </c>
      <c r="BJ73" s="170">
        <v>0</v>
      </c>
      <c r="BK73" s="170">
        <v>0</v>
      </c>
      <c r="BL73" s="170">
        <v>0</v>
      </c>
      <c r="BM73" s="170">
        <v>0</v>
      </c>
      <c r="BN73" s="170">
        <v>0</v>
      </c>
      <c r="BO73" s="170">
        <v>0</v>
      </c>
      <c r="BP73" s="170">
        <v>0</v>
      </c>
      <c r="BQ73" s="170">
        <v>0</v>
      </c>
      <c r="BR73" s="170">
        <v>0</v>
      </c>
      <c r="BS73" s="170">
        <v>0</v>
      </c>
      <c r="BT73" s="170">
        <v>0</v>
      </c>
      <c r="BU73" s="170">
        <v>0</v>
      </c>
      <c r="BV73" s="170">
        <v>0</v>
      </c>
      <c r="BW73" s="170">
        <v>23188</v>
      </c>
      <c r="BX73" s="170">
        <v>0</v>
      </c>
      <c r="BY73" s="170">
        <v>0</v>
      </c>
      <c r="BZ73" s="170">
        <v>0</v>
      </c>
      <c r="CA73" s="170">
        <v>0</v>
      </c>
      <c r="CB73" s="170">
        <v>0</v>
      </c>
      <c r="CC73" s="170">
        <v>0</v>
      </c>
      <c r="CD73" s="170">
        <v>0</v>
      </c>
      <c r="CE73" s="170">
        <v>0</v>
      </c>
      <c r="CF73" s="170">
        <v>0</v>
      </c>
      <c r="CG73" s="170">
        <v>0</v>
      </c>
      <c r="CH73" s="170">
        <v>0</v>
      </c>
      <c r="CI73" s="170">
        <v>0</v>
      </c>
      <c r="CJ73" s="170">
        <v>0</v>
      </c>
      <c r="CK73" s="170">
        <v>0</v>
      </c>
      <c r="CL73" s="170">
        <v>0</v>
      </c>
      <c r="CM73" s="170">
        <v>0</v>
      </c>
      <c r="CN73" s="170">
        <v>0</v>
      </c>
      <c r="CO73" s="170">
        <v>0</v>
      </c>
      <c r="CP73" s="170">
        <v>0</v>
      </c>
      <c r="CQ73" s="170">
        <v>0</v>
      </c>
      <c r="CR73" s="170">
        <v>0</v>
      </c>
      <c r="CS73" s="170">
        <v>0</v>
      </c>
      <c r="CT73" s="170">
        <v>0</v>
      </c>
      <c r="CU73" s="170">
        <v>0</v>
      </c>
      <c r="CV73" s="170">
        <v>0</v>
      </c>
      <c r="CW73" s="170">
        <v>3184</v>
      </c>
      <c r="CX73" s="170">
        <v>0</v>
      </c>
      <c r="CY73" s="170">
        <v>0</v>
      </c>
      <c r="CZ73" s="170">
        <v>0</v>
      </c>
      <c r="DA73" s="170">
        <v>0</v>
      </c>
      <c r="DB73" s="170">
        <v>0</v>
      </c>
      <c r="DC73" s="170">
        <v>0</v>
      </c>
      <c r="DD73" s="170">
        <v>0</v>
      </c>
      <c r="DE73" s="170">
        <v>0</v>
      </c>
      <c r="DF73" s="170">
        <v>0</v>
      </c>
      <c r="DG73" s="170">
        <v>0</v>
      </c>
      <c r="DH73" s="170">
        <v>0</v>
      </c>
      <c r="DI73" s="170">
        <v>0</v>
      </c>
      <c r="DJ73" s="170">
        <v>0</v>
      </c>
      <c r="DK73" s="170">
        <v>0</v>
      </c>
      <c r="DL73" s="170">
        <v>0</v>
      </c>
      <c r="DM73" s="170">
        <v>0</v>
      </c>
      <c r="DN73" s="170">
        <v>0</v>
      </c>
      <c r="DO73" s="170">
        <v>0</v>
      </c>
      <c r="DP73" s="170">
        <v>0</v>
      </c>
      <c r="DQ73" s="170">
        <v>0</v>
      </c>
      <c r="DR73" s="170">
        <v>0</v>
      </c>
      <c r="DS73" s="170">
        <v>0</v>
      </c>
      <c r="DT73" s="170">
        <v>0</v>
      </c>
      <c r="DU73" s="170">
        <v>0</v>
      </c>
      <c r="DV73" s="170">
        <v>0</v>
      </c>
      <c r="DW73" s="170">
        <v>4521</v>
      </c>
      <c r="DX73" s="170">
        <v>0</v>
      </c>
      <c r="DY73" s="170">
        <v>958</v>
      </c>
      <c r="DZ73" s="170">
        <v>0</v>
      </c>
      <c r="EA73" s="170">
        <v>0</v>
      </c>
      <c r="EB73" s="170">
        <v>0</v>
      </c>
      <c r="EC73" s="170">
        <v>0</v>
      </c>
      <c r="ED73" s="170">
        <v>0</v>
      </c>
      <c r="EE73" s="170">
        <v>0</v>
      </c>
      <c r="EF73" s="170">
        <v>0</v>
      </c>
      <c r="EG73" s="170">
        <v>0</v>
      </c>
      <c r="EH73" s="170">
        <v>0</v>
      </c>
      <c r="EI73" s="170">
        <v>0</v>
      </c>
      <c r="EJ73" s="170">
        <v>22935</v>
      </c>
      <c r="EK73" s="170">
        <v>0</v>
      </c>
      <c r="EL73" s="170">
        <v>0</v>
      </c>
      <c r="EM73" s="170">
        <v>0</v>
      </c>
      <c r="EN73" s="170">
        <v>0</v>
      </c>
      <c r="EO73" s="170">
        <v>0</v>
      </c>
      <c r="EP73" s="170">
        <v>0</v>
      </c>
      <c r="EQ73" s="170">
        <v>0</v>
      </c>
      <c r="ER73" s="170">
        <v>0</v>
      </c>
      <c r="ES73" s="170">
        <v>0</v>
      </c>
      <c r="ET73" s="170">
        <v>0</v>
      </c>
      <c r="EU73" s="170">
        <v>0</v>
      </c>
      <c r="EV73" s="170">
        <v>0</v>
      </c>
      <c r="EW73" s="170">
        <v>3510</v>
      </c>
      <c r="EX73" s="170">
        <v>0</v>
      </c>
      <c r="EY73" s="170">
        <v>0</v>
      </c>
      <c r="EZ73" s="170">
        <v>0</v>
      </c>
      <c r="FA73" s="170">
        <v>0</v>
      </c>
      <c r="FB73" s="170">
        <v>0</v>
      </c>
      <c r="FC73" s="170">
        <v>0</v>
      </c>
      <c r="FD73" s="170">
        <v>0</v>
      </c>
      <c r="FE73" s="170">
        <v>0</v>
      </c>
      <c r="FF73" s="170">
        <v>0</v>
      </c>
      <c r="FG73" s="170">
        <v>0</v>
      </c>
      <c r="FH73" s="170">
        <v>0</v>
      </c>
      <c r="FI73" s="170">
        <v>0</v>
      </c>
      <c r="FJ73" s="170">
        <v>12040</v>
      </c>
      <c r="FK73" s="170">
        <v>0</v>
      </c>
      <c r="FL73" s="170">
        <v>0</v>
      </c>
      <c r="FM73" s="170">
        <v>0</v>
      </c>
      <c r="FN73" s="170">
        <v>0</v>
      </c>
      <c r="FO73" s="170">
        <v>0</v>
      </c>
      <c r="FP73" s="170">
        <v>0</v>
      </c>
      <c r="FQ73" s="170">
        <v>0</v>
      </c>
      <c r="FR73" s="170">
        <v>0</v>
      </c>
      <c r="FS73" s="170">
        <v>0</v>
      </c>
      <c r="FT73" s="170">
        <v>0</v>
      </c>
      <c r="FU73" s="170">
        <v>0</v>
      </c>
      <c r="FV73" s="170">
        <v>0</v>
      </c>
      <c r="FW73" s="170">
        <v>5840</v>
      </c>
      <c r="FX73" s="170">
        <v>4808</v>
      </c>
      <c r="FY73" s="170">
        <v>0</v>
      </c>
      <c r="FZ73" s="170">
        <v>0</v>
      </c>
      <c r="GA73" s="170">
        <v>0</v>
      </c>
      <c r="GB73" s="170">
        <v>0</v>
      </c>
      <c r="GC73" s="170">
        <v>0</v>
      </c>
      <c r="GD73" s="170">
        <v>0</v>
      </c>
      <c r="GE73" s="170">
        <v>0</v>
      </c>
      <c r="GF73" s="170">
        <v>0</v>
      </c>
      <c r="GG73" s="170">
        <v>0</v>
      </c>
      <c r="GH73" s="170">
        <v>0</v>
      </c>
      <c r="GI73" s="170">
        <v>0</v>
      </c>
      <c r="GJ73" s="170">
        <v>2229</v>
      </c>
      <c r="GK73" s="170">
        <v>0</v>
      </c>
      <c r="GL73" s="170">
        <v>0</v>
      </c>
      <c r="GM73" s="170">
        <v>0</v>
      </c>
      <c r="GN73" s="170">
        <v>0</v>
      </c>
      <c r="GO73" s="170">
        <v>0</v>
      </c>
      <c r="GP73" s="170">
        <v>0</v>
      </c>
      <c r="GQ73" s="170">
        <v>0</v>
      </c>
      <c r="GR73" s="170">
        <v>0</v>
      </c>
      <c r="GS73" s="170">
        <v>0</v>
      </c>
      <c r="GT73" s="170">
        <v>0</v>
      </c>
      <c r="GU73" s="170">
        <v>0</v>
      </c>
      <c r="GV73" s="170">
        <v>0</v>
      </c>
      <c r="GW73" s="170">
        <v>7967</v>
      </c>
      <c r="GX73" s="170">
        <v>0</v>
      </c>
      <c r="GY73" s="170">
        <v>0</v>
      </c>
      <c r="GZ73" s="170">
        <v>0</v>
      </c>
      <c r="HA73" s="170">
        <v>0</v>
      </c>
      <c r="HB73" s="170">
        <v>0</v>
      </c>
      <c r="HC73" s="170">
        <v>0</v>
      </c>
      <c r="HD73" s="170">
        <v>0</v>
      </c>
      <c r="HE73" s="170">
        <v>0</v>
      </c>
      <c r="HF73" s="170">
        <v>0</v>
      </c>
      <c r="HG73" s="170">
        <v>0</v>
      </c>
      <c r="HH73" s="170">
        <v>0</v>
      </c>
      <c r="HI73" s="170">
        <v>0</v>
      </c>
      <c r="HJ73" s="170">
        <v>57554</v>
      </c>
      <c r="HK73" s="170">
        <v>0</v>
      </c>
      <c r="HL73" s="170">
        <v>2294</v>
      </c>
      <c r="HM73" s="170">
        <v>9415</v>
      </c>
      <c r="HN73" s="170">
        <v>0</v>
      </c>
      <c r="HO73" s="170">
        <v>0</v>
      </c>
      <c r="HP73" s="170">
        <v>0</v>
      </c>
      <c r="HQ73" s="170">
        <v>0</v>
      </c>
      <c r="HR73" s="170">
        <v>0</v>
      </c>
      <c r="HS73" s="170">
        <v>0</v>
      </c>
      <c r="HT73" s="170">
        <v>0</v>
      </c>
      <c r="HU73" s="170">
        <v>0</v>
      </c>
      <c r="HV73" s="170">
        <v>0</v>
      </c>
      <c r="HW73" s="170">
        <v>36321</v>
      </c>
      <c r="HX73" s="170">
        <v>0</v>
      </c>
      <c r="HY73" s="170">
        <v>0</v>
      </c>
      <c r="HZ73" s="170">
        <v>0</v>
      </c>
      <c r="IA73" s="170">
        <v>0</v>
      </c>
      <c r="IB73" s="170">
        <v>0</v>
      </c>
      <c r="IC73" s="170">
        <v>0</v>
      </c>
      <c r="ID73" s="170">
        <v>0</v>
      </c>
      <c r="IE73" s="170">
        <v>0</v>
      </c>
      <c r="IF73" s="170">
        <v>0</v>
      </c>
      <c r="IG73" s="170">
        <v>0</v>
      </c>
      <c r="IH73" s="170">
        <v>0</v>
      </c>
      <c r="II73" s="170">
        <v>1981</v>
      </c>
      <c r="IJ73" s="170">
        <v>0</v>
      </c>
      <c r="IK73" s="170">
        <v>0</v>
      </c>
      <c r="IL73" s="170">
        <v>0</v>
      </c>
      <c r="IM73" s="170">
        <v>0</v>
      </c>
      <c r="IN73" s="170">
        <v>0</v>
      </c>
      <c r="IO73" s="170">
        <v>0</v>
      </c>
      <c r="IP73" s="170">
        <v>0</v>
      </c>
      <c r="IQ73" s="170">
        <v>0</v>
      </c>
      <c r="IR73" s="170">
        <v>0</v>
      </c>
      <c r="IS73" s="170">
        <v>0</v>
      </c>
      <c r="IT73" s="170">
        <v>0</v>
      </c>
      <c r="IU73" s="170">
        <v>0</v>
      </c>
      <c r="IV73" s="170">
        <v>0</v>
      </c>
      <c r="IW73" s="170">
        <v>15654</v>
      </c>
      <c r="IX73" s="170">
        <v>0</v>
      </c>
      <c r="IY73" s="170">
        <v>0</v>
      </c>
      <c r="IZ73" s="170">
        <v>2239</v>
      </c>
      <c r="JA73" s="170">
        <v>0</v>
      </c>
      <c r="JB73" s="170">
        <v>0</v>
      </c>
      <c r="JC73" s="170">
        <v>0</v>
      </c>
      <c r="JD73" s="170">
        <v>0</v>
      </c>
      <c r="JE73" s="170">
        <v>0</v>
      </c>
      <c r="JF73" s="170">
        <v>0</v>
      </c>
      <c r="JG73" s="170">
        <v>0</v>
      </c>
      <c r="JH73" s="170">
        <v>0</v>
      </c>
      <c r="JI73" s="170">
        <v>0</v>
      </c>
      <c r="JJ73" s="170">
        <v>9722</v>
      </c>
      <c r="JK73" s="170">
        <v>4611</v>
      </c>
      <c r="JL73" s="170">
        <v>0</v>
      </c>
      <c r="JM73" s="170">
        <v>0</v>
      </c>
      <c r="JN73" s="170">
        <v>0</v>
      </c>
      <c r="JO73" s="170">
        <v>0</v>
      </c>
      <c r="JP73" s="170">
        <v>0</v>
      </c>
      <c r="JQ73" s="170">
        <v>0</v>
      </c>
      <c r="JR73" s="170">
        <v>0</v>
      </c>
      <c r="JS73" s="170">
        <v>0</v>
      </c>
      <c r="JT73" s="170">
        <v>0</v>
      </c>
      <c r="JU73" s="170">
        <v>0</v>
      </c>
      <c r="JV73" s="170">
        <v>0</v>
      </c>
      <c r="JW73" s="170">
        <v>47192</v>
      </c>
      <c r="JX73" s="170">
        <v>6040</v>
      </c>
      <c r="JY73" s="170">
        <v>22247</v>
      </c>
      <c r="JZ73" s="170">
        <v>0</v>
      </c>
      <c r="KA73" s="170">
        <v>6300</v>
      </c>
      <c r="KB73" s="170">
        <v>13465</v>
      </c>
      <c r="KC73" s="170">
        <v>7037</v>
      </c>
      <c r="KD73" s="170">
        <v>0</v>
      </c>
      <c r="KE73" s="170">
        <v>0</v>
      </c>
      <c r="KF73" s="170">
        <v>24464</v>
      </c>
      <c r="KG73" s="170">
        <v>0</v>
      </c>
      <c r="KH73" s="170">
        <v>0</v>
      </c>
      <c r="KI73" s="170">
        <v>13390</v>
      </c>
      <c r="KJ73" s="170">
        <v>618037</v>
      </c>
      <c r="KK73" s="170">
        <v>157956</v>
      </c>
      <c r="KL73" s="170">
        <v>103757</v>
      </c>
      <c r="KM73" s="170">
        <v>116817</v>
      </c>
      <c r="KN73" s="170">
        <v>72241</v>
      </c>
      <c r="KO73" s="170">
        <v>43218</v>
      </c>
      <c r="KP73" s="170">
        <v>90215</v>
      </c>
      <c r="KQ73" s="170">
        <v>0</v>
      </c>
      <c r="KR73" s="170">
        <v>37838</v>
      </c>
      <c r="KS73" s="170">
        <v>0</v>
      </c>
      <c r="KT73" s="170">
        <v>104287</v>
      </c>
      <c r="KU73" s="170">
        <v>21619</v>
      </c>
      <c r="KV73" s="170">
        <v>29407</v>
      </c>
      <c r="KW73" s="170">
        <v>0</v>
      </c>
      <c r="KX73" s="170">
        <v>373722</v>
      </c>
      <c r="KY73" s="170">
        <v>85923</v>
      </c>
      <c r="KZ73" s="170">
        <v>103522</v>
      </c>
      <c r="LA73" s="170">
        <v>53942</v>
      </c>
      <c r="LB73" s="170">
        <v>146859</v>
      </c>
      <c r="LC73" s="170">
        <v>89111</v>
      </c>
      <c r="LD73" s="170">
        <v>12393</v>
      </c>
      <c r="LE73" s="170">
        <v>16244</v>
      </c>
      <c r="LF73" s="170">
        <v>0</v>
      </c>
      <c r="LG73" s="170">
        <v>12429</v>
      </c>
      <c r="LH73" s="170">
        <v>7392</v>
      </c>
      <c r="LI73" s="170">
        <v>0</v>
      </c>
      <c r="LJ73" s="170">
        <v>218982</v>
      </c>
      <c r="LK73" s="170">
        <v>12748</v>
      </c>
      <c r="LL73" s="170">
        <v>26058</v>
      </c>
      <c r="LM73" s="170">
        <v>115315</v>
      </c>
      <c r="LN73" s="170">
        <v>0</v>
      </c>
      <c r="LO73" s="170">
        <v>119003</v>
      </c>
    </row>
    <row r="74" spans="1:327" ht="15" x14ac:dyDescent="0.25">
      <c r="A74" s="128" t="s">
        <v>109</v>
      </c>
      <c r="B74" s="170">
        <v>1676459</v>
      </c>
      <c r="C74" s="170">
        <v>992811</v>
      </c>
      <c r="D74" s="170">
        <v>709589</v>
      </c>
      <c r="E74" s="170">
        <v>165840</v>
      </c>
      <c r="F74" s="170">
        <v>279320</v>
      </c>
      <c r="G74" s="170">
        <v>301103</v>
      </c>
      <c r="H74" s="170">
        <v>183476</v>
      </c>
      <c r="I74" s="170">
        <v>64987</v>
      </c>
      <c r="J74" s="170">
        <v>564441</v>
      </c>
      <c r="K74" s="170">
        <v>89979</v>
      </c>
      <c r="L74" s="170">
        <v>75697</v>
      </c>
      <c r="M74" s="170">
        <v>314170</v>
      </c>
      <c r="N74" s="170">
        <v>245998</v>
      </c>
      <c r="O74" s="170">
        <v>5061</v>
      </c>
      <c r="P74" s="170">
        <v>374720</v>
      </c>
      <c r="Q74" s="170">
        <v>15528</v>
      </c>
      <c r="R74" s="170">
        <v>138319</v>
      </c>
      <c r="S74" s="170">
        <v>247483</v>
      </c>
      <c r="T74" s="170">
        <v>61549</v>
      </c>
      <c r="U74" s="170">
        <v>10403</v>
      </c>
      <c r="V74" s="170">
        <v>373863</v>
      </c>
      <c r="W74" s="170">
        <v>65980</v>
      </c>
      <c r="X74" s="170">
        <v>8205</v>
      </c>
      <c r="Y74" s="170">
        <v>0</v>
      </c>
      <c r="Z74" s="170">
        <v>0</v>
      </c>
      <c r="AA74" s="170">
        <v>0</v>
      </c>
      <c r="AB74" s="170">
        <v>3306</v>
      </c>
      <c r="AC74" s="170">
        <v>0</v>
      </c>
      <c r="AD74" s="170">
        <v>12481</v>
      </c>
      <c r="AE74" s="170">
        <v>0</v>
      </c>
      <c r="AF74" s="170">
        <v>0</v>
      </c>
      <c r="AG74" s="170">
        <v>0</v>
      </c>
      <c r="AH74" s="170">
        <v>0</v>
      </c>
      <c r="AI74" s="170">
        <v>0</v>
      </c>
      <c r="AJ74" s="170">
        <v>78139</v>
      </c>
      <c r="AK74" s="170">
        <v>0</v>
      </c>
      <c r="AL74" s="170">
        <v>0</v>
      </c>
      <c r="AM74" s="170">
        <v>0</v>
      </c>
      <c r="AN74" s="170">
        <v>0</v>
      </c>
      <c r="AO74" s="170">
        <v>0</v>
      </c>
      <c r="AP74" s="170">
        <v>0</v>
      </c>
      <c r="AQ74" s="170">
        <v>0</v>
      </c>
      <c r="AR74" s="170">
        <v>0</v>
      </c>
      <c r="AS74" s="170">
        <v>0</v>
      </c>
      <c r="AT74" s="170">
        <v>0</v>
      </c>
      <c r="AU74" s="170">
        <v>0</v>
      </c>
      <c r="AV74" s="170">
        <v>0</v>
      </c>
      <c r="AW74" s="170">
        <v>13839</v>
      </c>
      <c r="AX74" s="170">
        <v>4700</v>
      </c>
      <c r="AY74" s="170">
        <v>0</v>
      </c>
      <c r="AZ74" s="170">
        <v>8586</v>
      </c>
      <c r="BA74" s="170">
        <v>0</v>
      </c>
      <c r="BB74" s="170">
        <v>0</v>
      </c>
      <c r="BC74" s="170">
        <v>0</v>
      </c>
      <c r="BD74" s="170">
        <v>0</v>
      </c>
      <c r="BE74" s="170">
        <v>0</v>
      </c>
      <c r="BF74" s="170">
        <v>0</v>
      </c>
      <c r="BG74" s="170">
        <v>0</v>
      </c>
      <c r="BH74" s="170">
        <v>0</v>
      </c>
      <c r="BI74" s="170">
        <v>0</v>
      </c>
      <c r="BJ74" s="170">
        <v>7688</v>
      </c>
      <c r="BK74" s="170">
        <v>0</v>
      </c>
      <c r="BL74" s="170">
        <v>0</v>
      </c>
      <c r="BM74" s="170">
        <v>0</v>
      </c>
      <c r="BN74" s="170">
        <v>0</v>
      </c>
      <c r="BO74" s="170">
        <v>0</v>
      </c>
      <c r="BP74" s="170">
        <v>0</v>
      </c>
      <c r="BQ74" s="170">
        <v>0</v>
      </c>
      <c r="BR74" s="170">
        <v>0</v>
      </c>
      <c r="BS74" s="170">
        <v>0</v>
      </c>
      <c r="BT74" s="170">
        <v>0</v>
      </c>
      <c r="BU74" s="170">
        <v>0</v>
      </c>
      <c r="BV74" s="170">
        <v>0</v>
      </c>
      <c r="BW74" s="170">
        <v>0</v>
      </c>
      <c r="BX74" s="170">
        <v>0</v>
      </c>
      <c r="BY74" s="170">
        <v>0</v>
      </c>
      <c r="BZ74" s="170">
        <v>0</v>
      </c>
      <c r="CA74" s="170">
        <v>0</v>
      </c>
      <c r="CB74" s="170">
        <v>0</v>
      </c>
      <c r="CC74" s="170">
        <v>0</v>
      </c>
      <c r="CD74" s="170">
        <v>0</v>
      </c>
      <c r="CE74" s="170">
        <v>0</v>
      </c>
      <c r="CF74" s="170">
        <v>0</v>
      </c>
      <c r="CG74" s="170">
        <v>0</v>
      </c>
      <c r="CH74" s="170">
        <v>0</v>
      </c>
      <c r="CI74" s="170">
        <v>0</v>
      </c>
      <c r="CJ74" s="170">
        <v>0</v>
      </c>
      <c r="CK74" s="170">
        <v>0</v>
      </c>
      <c r="CL74" s="170">
        <v>0</v>
      </c>
      <c r="CM74" s="170">
        <v>0</v>
      </c>
      <c r="CN74" s="170">
        <v>0</v>
      </c>
      <c r="CO74" s="170">
        <v>0</v>
      </c>
      <c r="CP74" s="170">
        <v>0</v>
      </c>
      <c r="CQ74" s="170">
        <v>0</v>
      </c>
      <c r="CR74" s="170">
        <v>0</v>
      </c>
      <c r="CS74" s="170">
        <v>0</v>
      </c>
      <c r="CT74" s="170">
        <v>0</v>
      </c>
      <c r="CU74" s="170">
        <v>0</v>
      </c>
      <c r="CV74" s="170">
        <v>0</v>
      </c>
      <c r="CW74" s="170">
        <v>0</v>
      </c>
      <c r="CX74" s="170">
        <v>0</v>
      </c>
      <c r="CY74" s="170">
        <v>0</v>
      </c>
      <c r="CZ74" s="170">
        <v>0</v>
      </c>
      <c r="DA74" s="170">
        <v>0</v>
      </c>
      <c r="DB74" s="170">
        <v>0</v>
      </c>
      <c r="DC74" s="170">
        <v>0</v>
      </c>
      <c r="DD74" s="170">
        <v>2866</v>
      </c>
      <c r="DE74" s="170">
        <v>0</v>
      </c>
      <c r="DF74" s="170">
        <v>0</v>
      </c>
      <c r="DG74" s="170">
        <v>0</v>
      </c>
      <c r="DH74" s="170">
        <v>0</v>
      </c>
      <c r="DI74" s="170">
        <v>0</v>
      </c>
      <c r="DJ74" s="170">
        <v>11707</v>
      </c>
      <c r="DK74" s="170">
        <v>0</v>
      </c>
      <c r="DL74" s="170">
        <v>0</v>
      </c>
      <c r="DM74" s="170">
        <v>0</v>
      </c>
      <c r="DN74" s="170">
        <v>0</v>
      </c>
      <c r="DO74" s="170">
        <v>0</v>
      </c>
      <c r="DP74" s="170">
        <v>0</v>
      </c>
      <c r="DQ74" s="170">
        <v>0</v>
      </c>
      <c r="DR74" s="170">
        <v>0</v>
      </c>
      <c r="DS74" s="170">
        <v>0</v>
      </c>
      <c r="DT74" s="170">
        <v>0</v>
      </c>
      <c r="DU74" s="170">
        <v>0</v>
      </c>
      <c r="DV74" s="170">
        <v>0</v>
      </c>
      <c r="DW74" s="170">
        <v>27644</v>
      </c>
      <c r="DX74" s="170">
        <v>0</v>
      </c>
      <c r="DY74" s="170">
        <v>3005</v>
      </c>
      <c r="DZ74" s="170">
        <v>0</v>
      </c>
      <c r="EA74" s="170">
        <v>0</v>
      </c>
      <c r="EB74" s="170">
        <v>12022</v>
      </c>
      <c r="EC74" s="170">
        <v>9180</v>
      </c>
      <c r="ED74" s="170">
        <v>2813</v>
      </c>
      <c r="EE74" s="170">
        <v>5224</v>
      </c>
      <c r="EF74" s="170">
        <v>0</v>
      </c>
      <c r="EG74" s="170">
        <v>0</v>
      </c>
      <c r="EH74" s="170">
        <v>0</v>
      </c>
      <c r="EI74" s="170">
        <v>0</v>
      </c>
      <c r="EJ74" s="170">
        <v>10414</v>
      </c>
      <c r="EK74" s="170">
        <v>0</v>
      </c>
      <c r="EL74" s="170">
        <v>0</v>
      </c>
      <c r="EM74" s="170">
        <v>0</v>
      </c>
      <c r="EN74" s="170">
        <v>0</v>
      </c>
      <c r="EO74" s="170">
        <v>0</v>
      </c>
      <c r="EP74" s="170">
        <v>0</v>
      </c>
      <c r="EQ74" s="170">
        <v>0</v>
      </c>
      <c r="ER74" s="170">
        <v>0</v>
      </c>
      <c r="ES74" s="170">
        <v>0</v>
      </c>
      <c r="ET74" s="170">
        <v>0</v>
      </c>
      <c r="EU74" s="170">
        <v>0</v>
      </c>
      <c r="EV74" s="170">
        <v>0</v>
      </c>
      <c r="EW74" s="170">
        <v>20986</v>
      </c>
      <c r="EX74" s="170">
        <v>4421</v>
      </c>
      <c r="EY74" s="170">
        <v>0</v>
      </c>
      <c r="EZ74" s="170">
        <v>0</v>
      </c>
      <c r="FA74" s="170">
        <v>0</v>
      </c>
      <c r="FB74" s="170">
        <v>0</v>
      </c>
      <c r="FC74" s="170">
        <v>0</v>
      </c>
      <c r="FD74" s="170">
        <v>0</v>
      </c>
      <c r="FE74" s="170">
        <v>0</v>
      </c>
      <c r="FF74" s="170">
        <v>0</v>
      </c>
      <c r="FG74" s="170">
        <v>0</v>
      </c>
      <c r="FH74" s="170">
        <v>0</v>
      </c>
      <c r="FI74" s="170">
        <v>0</v>
      </c>
      <c r="FJ74" s="170">
        <v>0</v>
      </c>
      <c r="FK74" s="170">
        <v>0</v>
      </c>
      <c r="FL74" s="170">
        <v>0</v>
      </c>
      <c r="FM74" s="170">
        <v>0</v>
      </c>
      <c r="FN74" s="170">
        <v>0</v>
      </c>
      <c r="FO74" s="170">
        <v>0</v>
      </c>
      <c r="FP74" s="170">
        <v>0</v>
      </c>
      <c r="FQ74" s="170">
        <v>0</v>
      </c>
      <c r="FR74" s="170">
        <v>0</v>
      </c>
      <c r="FS74" s="170">
        <v>0</v>
      </c>
      <c r="FT74" s="170">
        <v>0</v>
      </c>
      <c r="FU74" s="170">
        <v>0</v>
      </c>
      <c r="FV74" s="170">
        <v>0</v>
      </c>
      <c r="FW74" s="170">
        <v>3551</v>
      </c>
      <c r="FX74" s="170">
        <v>6422</v>
      </c>
      <c r="FY74" s="170">
        <v>0</v>
      </c>
      <c r="FZ74" s="170">
        <v>6675</v>
      </c>
      <c r="GA74" s="170">
        <v>0</v>
      </c>
      <c r="GB74" s="170">
        <v>6675</v>
      </c>
      <c r="GC74" s="170">
        <v>0</v>
      </c>
      <c r="GD74" s="170">
        <v>0</v>
      </c>
      <c r="GE74" s="170">
        <v>0</v>
      </c>
      <c r="GF74" s="170">
        <v>0</v>
      </c>
      <c r="GG74" s="170">
        <v>0</v>
      </c>
      <c r="GH74" s="170">
        <v>0</v>
      </c>
      <c r="GI74" s="170">
        <v>0</v>
      </c>
      <c r="GJ74" s="170">
        <v>0</v>
      </c>
      <c r="GK74" s="170">
        <v>0</v>
      </c>
      <c r="GL74" s="170">
        <v>0</v>
      </c>
      <c r="GM74" s="170">
        <v>0</v>
      </c>
      <c r="GN74" s="170">
        <v>0</v>
      </c>
      <c r="GO74" s="170">
        <v>0</v>
      </c>
      <c r="GP74" s="170">
        <v>0</v>
      </c>
      <c r="GQ74" s="170">
        <v>0</v>
      </c>
      <c r="GR74" s="170">
        <v>0</v>
      </c>
      <c r="GS74" s="170">
        <v>0</v>
      </c>
      <c r="GT74" s="170">
        <v>0</v>
      </c>
      <c r="GU74" s="170">
        <v>0</v>
      </c>
      <c r="GV74" s="170">
        <v>0</v>
      </c>
      <c r="GW74" s="170">
        <v>6657</v>
      </c>
      <c r="GX74" s="170">
        <v>0</v>
      </c>
      <c r="GY74" s="170">
        <v>0</v>
      </c>
      <c r="GZ74" s="170">
        <v>0</v>
      </c>
      <c r="HA74" s="170">
        <v>0</v>
      </c>
      <c r="HB74" s="170">
        <v>0</v>
      </c>
      <c r="HC74" s="170">
        <v>0</v>
      </c>
      <c r="HD74" s="170">
        <v>0</v>
      </c>
      <c r="HE74" s="170">
        <v>0</v>
      </c>
      <c r="HF74" s="170">
        <v>0</v>
      </c>
      <c r="HG74" s="170">
        <v>0</v>
      </c>
      <c r="HH74" s="170">
        <v>0</v>
      </c>
      <c r="HI74" s="170">
        <v>0</v>
      </c>
      <c r="HJ74" s="170">
        <v>47811</v>
      </c>
      <c r="HK74" s="170">
        <v>0</v>
      </c>
      <c r="HL74" s="170">
        <v>18189</v>
      </c>
      <c r="HM74" s="170">
        <v>0</v>
      </c>
      <c r="HN74" s="170">
        <v>3635</v>
      </c>
      <c r="HO74" s="170">
        <v>0</v>
      </c>
      <c r="HP74" s="170">
        <v>0</v>
      </c>
      <c r="HQ74" s="170">
        <v>0</v>
      </c>
      <c r="HR74" s="170">
        <v>0</v>
      </c>
      <c r="HS74" s="170">
        <v>0</v>
      </c>
      <c r="HT74" s="170">
        <v>0</v>
      </c>
      <c r="HU74" s="170">
        <v>0</v>
      </c>
      <c r="HV74" s="170">
        <v>0</v>
      </c>
      <c r="HW74" s="170">
        <v>11987</v>
      </c>
      <c r="HX74" s="170">
        <v>0</v>
      </c>
      <c r="HY74" s="170">
        <v>0</v>
      </c>
      <c r="HZ74" s="170">
        <v>6675</v>
      </c>
      <c r="IA74" s="170">
        <v>0</v>
      </c>
      <c r="IB74" s="170">
        <v>0</v>
      </c>
      <c r="IC74" s="170">
        <v>0</v>
      </c>
      <c r="ID74" s="170">
        <v>0</v>
      </c>
      <c r="IE74" s="170">
        <v>0</v>
      </c>
      <c r="IF74" s="170">
        <v>0</v>
      </c>
      <c r="IG74" s="170">
        <v>0</v>
      </c>
      <c r="IH74" s="170">
        <v>0</v>
      </c>
      <c r="II74" s="170">
        <v>0</v>
      </c>
      <c r="IJ74" s="170">
        <v>0</v>
      </c>
      <c r="IK74" s="170">
        <v>0</v>
      </c>
      <c r="IL74" s="170">
        <v>0</v>
      </c>
      <c r="IM74" s="170">
        <v>0</v>
      </c>
      <c r="IN74" s="170">
        <v>0</v>
      </c>
      <c r="IO74" s="170">
        <v>0</v>
      </c>
      <c r="IP74" s="170">
        <v>0</v>
      </c>
      <c r="IQ74" s="170">
        <v>0</v>
      </c>
      <c r="IR74" s="170">
        <v>0</v>
      </c>
      <c r="IS74" s="170">
        <v>0</v>
      </c>
      <c r="IT74" s="170">
        <v>0</v>
      </c>
      <c r="IU74" s="170">
        <v>0</v>
      </c>
      <c r="IV74" s="170">
        <v>0</v>
      </c>
      <c r="IW74" s="170">
        <v>23181</v>
      </c>
      <c r="IX74" s="170">
        <v>4700</v>
      </c>
      <c r="IY74" s="170">
        <v>0</v>
      </c>
      <c r="IZ74" s="170">
        <v>0</v>
      </c>
      <c r="JA74" s="170">
        <v>0</v>
      </c>
      <c r="JB74" s="170">
        <v>0</v>
      </c>
      <c r="JC74" s="170">
        <v>0</v>
      </c>
      <c r="JD74" s="170">
        <v>0</v>
      </c>
      <c r="JE74" s="170">
        <v>0</v>
      </c>
      <c r="JF74" s="170">
        <v>0</v>
      </c>
      <c r="JG74" s="170">
        <v>0</v>
      </c>
      <c r="JH74" s="170">
        <v>0</v>
      </c>
      <c r="JI74" s="170">
        <v>0</v>
      </c>
      <c r="JJ74" s="170">
        <v>30561</v>
      </c>
      <c r="JK74" s="170">
        <v>16654</v>
      </c>
      <c r="JL74" s="170">
        <v>0</v>
      </c>
      <c r="JM74" s="170">
        <v>0</v>
      </c>
      <c r="JN74" s="170">
        <v>0</v>
      </c>
      <c r="JO74" s="170">
        <v>0</v>
      </c>
      <c r="JP74" s="170">
        <v>0</v>
      </c>
      <c r="JQ74" s="170">
        <v>0</v>
      </c>
      <c r="JR74" s="170">
        <v>0</v>
      </c>
      <c r="JS74" s="170">
        <v>0</v>
      </c>
      <c r="JT74" s="170">
        <v>0</v>
      </c>
      <c r="JU74" s="170">
        <v>0</v>
      </c>
      <c r="JV74" s="170">
        <v>4700</v>
      </c>
      <c r="JW74" s="170">
        <v>58697</v>
      </c>
      <c r="JX74" s="170">
        <v>1991</v>
      </c>
      <c r="JY74" s="170">
        <v>3635</v>
      </c>
      <c r="JZ74" s="170">
        <v>0</v>
      </c>
      <c r="KA74" s="170">
        <v>31359</v>
      </c>
      <c r="KB74" s="170">
        <v>0</v>
      </c>
      <c r="KC74" s="170">
        <v>3635</v>
      </c>
      <c r="KD74" s="170">
        <v>0</v>
      </c>
      <c r="KE74" s="170">
        <v>0</v>
      </c>
      <c r="KF74" s="170">
        <v>0</v>
      </c>
      <c r="KG74" s="170">
        <v>9780</v>
      </c>
      <c r="KH74" s="170">
        <v>0</v>
      </c>
      <c r="KI74" s="170">
        <v>7965</v>
      </c>
      <c r="KJ74" s="170">
        <v>646319</v>
      </c>
      <c r="KK74" s="170">
        <v>122207</v>
      </c>
      <c r="KL74" s="170">
        <v>215613</v>
      </c>
      <c r="KM74" s="170">
        <v>50394</v>
      </c>
      <c r="KN74" s="170">
        <v>26741</v>
      </c>
      <c r="KO74" s="170">
        <v>14939</v>
      </c>
      <c r="KP74" s="170">
        <v>190027</v>
      </c>
      <c r="KQ74" s="170">
        <v>0</v>
      </c>
      <c r="KR74" s="170">
        <v>20676</v>
      </c>
      <c r="KS74" s="170">
        <v>0</v>
      </c>
      <c r="KT74" s="170">
        <v>107495</v>
      </c>
      <c r="KU74" s="170">
        <v>16063</v>
      </c>
      <c r="KV74" s="170">
        <v>16822</v>
      </c>
      <c r="KW74" s="170">
        <v>0</v>
      </c>
      <c r="KX74" s="170">
        <v>352991</v>
      </c>
      <c r="KY74" s="170">
        <v>88065</v>
      </c>
      <c r="KZ74" s="170">
        <v>81228</v>
      </c>
      <c r="LA74" s="170">
        <v>37656</v>
      </c>
      <c r="LB74" s="170">
        <v>110265</v>
      </c>
      <c r="LC74" s="170">
        <v>91810</v>
      </c>
      <c r="LD74" s="170">
        <v>0</v>
      </c>
      <c r="LE74" s="170">
        <v>40856</v>
      </c>
      <c r="LF74" s="170">
        <v>0</v>
      </c>
      <c r="LG74" s="170">
        <v>15045</v>
      </c>
      <c r="LH74" s="170">
        <v>5454</v>
      </c>
      <c r="LI74" s="170">
        <v>0</v>
      </c>
      <c r="LJ74" s="170">
        <v>229611</v>
      </c>
      <c r="LK74" s="170">
        <v>0</v>
      </c>
      <c r="LL74" s="170">
        <v>72886</v>
      </c>
      <c r="LM74" s="170">
        <v>104427</v>
      </c>
      <c r="LN74" s="170">
        <v>0</v>
      </c>
      <c r="LO74" s="170">
        <v>71956</v>
      </c>
    </row>
    <row r="75" spans="1:327" ht="15" x14ac:dyDescent="0.25">
      <c r="A75" s="128" t="s">
        <v>110</v>
      </c>
      <c r="B75" s="170">
        <v>2222444</v>
      </c>
      <c r="C75" s="170">
        <v>1785973</v>
      </c>
      <c r="D75" s="170">
        <v>1102020</v>
      </c>
      <c r="E75" s="170">
        <v>77275</v>
      </c>
      <c r="F75" s="170">
        <v>431805</v>
      </c>
      <c r="G75" s="170">
        <v>490395</v>
      </c>
      <c r="H75" s="170">
        <v>510224</v>
      </c>
      <c r="I75" s="170">
        <v>22338</v>
      </c>
      <c r="J75" s="170">
        <v>1267997</v>
      </c>
      <c r="K75" s="170">
        <v>15269</v>
      </c>
      <c r="L75" s="170">
        <v>168991</v>
      </c>
      <c r="M75" s="170">
        <v>573331</v>
      </c>
      <c r="N75" s="170">
        <v>908084</v>
      </c>
      <c r="O75" s="170">
        <v>3900</v>
      </c>
      <c r="P75" s="170">
        <v>698232</v>
      </c>
      <c r="Q75" s="170">
        <v>0</v>
      </c>
      <c r="R75" s="170">
        <v>208863</v>
      </c>
      <c r="S75" s="170">
        <v>246341</v>
      </c>
      <c r="T75" s="170">
        <v>420612</v>
      </c>
      <c r="U75" s="170">
        <v>0</v>
      </c>
      <c r="V75" s="170">
        <v>286805</v>
      </c>
      <c r="W75" s="170">
        <v>56690</v>
      </c>
      <c r="X75" s="170">
        <v>12578</v>
      </c>
      <c r="Y75" s="170">
        <v>1961</v>
      </c>
      <c r="Z75" s="170">
        <v>0</v>
      </c>
      <c r="AA75" s="170">
        <v>14463</v>
      </c>
      <c r="AB75" s="170">
        <v>0</v>
      </c>
      <c r="AC75" s="170">
        <v>0</v>
      </c>
      <c r="AD75" s="170">
        <v>0</v>
      </c>
      <c r="AE75" s="170">
        <v>0</v>
      </c>
      <c r="AF75" s="170">
        <v>0</v>
      </c>
      <c r="AG75" s="170">
        <v>0</v>
      </c>
      <c r="AH75" s="170">
        <v>0</v>
      </c>
      <c r="AI75" s="170">
        <v>0</v>
      </c>
      <c r="AJ75" s="170">
        <v>33062</v>
      </c>
      <c r="AK75" s="170">
        <v>0</v>
      </c>
      <c r="AL75" s="170">
        <v>0</v>
      </c>
      <c r="AM75" s="170">
        <v>0</v>
      </c>
      <c r="AN75" s="170">
        <v>0</v>
      </c>
      <c r="AO75" s="170">
        <v>0</v>
      </c>
      <c r="AP75" s="170">
        <v>0</v>
      </c>
      <c r="AQ75" s="170">
        <v>0</v>
      </c>
      <c r="AR75" s="170">
        <v>0</v>
      </c>
      <c r="AS75" s="170">
        <v>0</v>
      </c>
      <c r="AT75" s="170">
        <v>0</v>
      </c>
      <c r="AU75" s="170">
        <v>0</v>
      </c>
      <c r="AV75" s="170">
        <v>0</v>
      </c>
      <c r="AW75" s="170">
        <v>2114</v>
      </c>
      <c r="AX75" s="170">
        <v>0</v>
      </c>
      <c r="AY75" s="170">
        <v>0</v>
      </c>
      <c r="AZ75" s="170">
        <v>8812</v>
      </c>
      <c r="BA75" s="170">
        <v>0</v>
      </c>
      <c r="BB75" s="170">
        <v>0</v>
      </c>
      <c r="BC75" s="170">
        <v>0</v>
      </c>
      <c r="BD75" s="170">
        <v>0</v>
      </c>
      <c r="BE75" s="170">
        <v>0</v>
      </c>
      <c r="BF75" s="170">
        <v>0</v>
      </c>
      <c r="BG75" s="170">
        <v>0</v>
      </c>
      <c r="BH75" s="170">
        <v>0</v>
      </c>
      <c r="BI75" s="170">
        <v>0</v>
      </c>
      <c r="BJ75" s="170">
        <v>0</v>
      </c>
      <c r="BK75" s="170">
        <v>0</v>
      </c>
      <c r="BL75" s="170">
        <v>0</v>
      </c>
      <c r="BM75" s="170">
        <v>0</v>
      </c>
      <c r="BN75" s="170">
        <v>0</v>
      </c>
      <c r="BO75" s="170">
        <v>6505</v>
      </c>
      <c r="BP75" s="170">
        <v>0</v>
      </c>
      <c r="BQ75" s="170">
        <v>0</v>
      </c>
      <c r="BR75" s="170">
        <v>0</v>
      </c>
      <c r="BS75" s="170">
        <v>0</v>
      </c>
      <c r="BT75" s="170">
        <v>0</v>
      </c>
      <c r="BU75" s="170">
        <v>0</v>
      </c>
      <c r="BV75" s="170">
        <v>0</v>
      </c>
      <c r="BW75" s="170">
        <v>0</v>
      </c>
      <c r="BX75" s="170">
        <v>0</v>
      </c>
      <c r="BY75" s="170">
        <v>0</v>
      </c>
      <c r="BZ75" s="170">
        <v>0</v>
      </c>
      <c r="CA75" s="170">
        <v>0</v>
      </c>
      <c r="CB75" s="170">
        <v>0</v>
      </c>
      <c r="CC75" s="170">
        <v>0</v>
      </c>
      <c r="CD75" s="170">
        <v>0</v>
      </c>
      <c r="CE75" s="170">
        <v>0</v>
      </c>
      <c r="CF75" s="170">
        <v>0</v>
      </c>
      <c r="CG75" s="170">
        <v>0</v>
      </c>
      <c r="CH75" s="170">
        <v>0</v>
      </c>
      <c r="CI75" s="170">
        <v>0</v>
      </c>
      <c r="CJ75" s="170">
        <v>0</v>
      </c>
      <c r="CK75" s="170">
        <v>0</v>
      </c>
      <c r="CL75" s="170">
        <v>0</v>
      </c>
      <c r="CM75" s="170">
        <v>0</v>
      </c>
      <c r="CN75" s="170">
        <v>0</v>
      </c>
      <c r="CO75" s="170">
        <v>0</v>
      </c>
      <c r="CP75" s="170">
        <v>0</v>
      </c>
      <c r="CQ75" s="170">
        <v>0</v>
      </c>
      <c r="CR75" s="170">
        <v>0</v>
      </c>
      <c r="CS75" s="170">
        <v>0</v>
      </c>
      <c r="CT75" s="170">
        <v>0</v>
      </c>
      <c r="CU75" s="170">
        <v>0</v>
      </c>
      <c r="CV75" s="170">
        <v>0</v>
      </c>
      <c r="CW75" s="170">
        <v>0</v>
      </c>
      <c r="CX75" s="170">
        <v>0</v>
      </c>
      <c r="CY75" s="170">
        <v>0</v>
      </c>
      <c r="CZ75" s="170">
        <v>0</v>
      </c>
      <c r="DA75" s="170">
        <v>0</v>
      </c>
      <c r="DB75" s="170">
        <v>0</v>
      </c>
      <c r="DC75" s="170">
        <v>0</v>
      </c>
      <c r="DD75" s="170">
        <v>0</v>
      </c>
      <c r="DE75" s="170">
        <v>0</v>
      </c>
      <c r="DF75" s="170">
        <v>0</v>
      </c>
      <c r="DG75" s="170">
        <v>0</v>
      </c>
      <c r="DH75" s="170">
        <v>0</v>
      </c>
      <c r="DI75" s="170">
        <v>0</v>
      </c>
      <c r="DJ75" s="170">
        <v>0</v>
      </c>
      <c r="DK75" s="170">
        <v>0</v>
      </c>
      <c r="DL75" s="170">
        <v>0</v>
      </c>
      <c r="DM75" s="170">
        <v>0</v>
      </c>
      <c r="DN75" s="170">
        <v>0</v>
      </c>
      <c r="DO75" s="170">
        <v>0</v>
      </c>
      <c r="DP75" s="170">
        <v>0</v>
      </c>
      <c r="DQ75" s="170">
        <v>0</v>
      </c>
      <c r="DR75" s="170">
        <v>0</v>
      </c>
      <c r="DS75" s="170">
        <v>0</v>
      </c>
      <c r="DT75" s="170">
        <v>0</v>
      </c>
      <c r="DU75" s="170">
        <v>0</v>
      </c>
      <c r="DV75" s="170">
        <v>0</v>
      </c>
      <c r="DW75" s="170">
        <v>11530</v>
      </c>
      <c r="DX75" s="170">
        <v>0</v>
      </c>
      <c r="DY75" s="170">
        <v>975</v>
      </c>
      <c r="DZ75" s="170">
        <v>3697</v>
      </c>
      <c r="EA75" s="170">
        <v>0</v>
      </c>
      <c r="EB75" s="170">
        <v>0</v>
      </c>
      <c r="EC75" s="170">
        <v>0</v>
      </c>
      <c r="ED75" s="170">
        <v>0</v>
      </c>
      <c r="EE75" s="170">
        <v>0</v>
      </c>
      <c r="EF75" s="170">
        <v>0</v>
      </c>
      <c r="EG75" s="170">
        <v>0</v>
      </c>
      <c r="EH75" s="170">
        <v>0</v>
      </c>
      <c r="EI75" s="170">
        <v>0</v>
      </c>
      <c r="EJ75" s="170">
        <v>4076</v>
      </c>
      <c r="EK75" s="170">
        <v>0</v>
      </c>
      <c r="EL75" s="170">
        <v>0</v>
      </c>
      <c r="EM75" s="170">
        <v>0</v>
      </c>
      <c r="EN75" s="170">
        <v>0</v>
      </c>
      <c r="EO75" s="170">
        <v>0</v>
      </c>
      <c r="EP75" s="170">
        <v>0</v>
      </c>
      <c r="EQ75" s="170">
        <v>0</v>
      </c>
      <c r="ER75" s="170">
        <v>0</v>
      </c>
      <c r="ES75" s="170">
        <v>0</v>
      </c>
      <c r="ET75" s="170">
        <v>0</v>
      </c>
      <c r="EU75" s="170">
        <v>0</v>
      </c>
      <c r="EV75" s="170">
        <v>0</v>
      </c>
      <c r="EW75" s="170">
        <v>0</v>
      </c>
      <c r="EX75" s="170">
        <v>0</v>
      </c>
      <c r="EY75" s="170">
        <v>0</v>
      </c>
      <c r="EZ75" s="170">
        <v>0</v>
      </c>
      <c r="FA75" s="170">
        <v>0</v>
      </c>
      <c r="FB75" s="170">
        <v>0</v>
      </c>
      <c r="FC75" s="170">
        <v>0</v>
      </c>
      <c r="FD75" s="170">
        <v>0</v>
      </c>
      <c r="FE75" s="170">
        <v>0</v>
      </c>
      <c r="FF75" s="170">
        <v>0</v>
      </c>
      <c r="FG75" s="170">
        <v>0</v>
      </c>
      <c r="FH75" s="170">
        <v>0</v>
      </c>
      <c r="FI75" s="170">
        <v>0</v>
      </c>
      <c r="FJ75" s="170">
        <v>10740</v>
      </c>
      <c r="FK75" s="170">
        <v>0</v>
      </c>
      <c r="FL75" s="170">
        <v>0</v>
      </c>
      <c r="FM75" s="170">
        <v>0</v>
      </c>
      <c r="FN75" s="170">
        <v>0</v>
      </c>
      <c r="FO75" s="170">
        <v>0</v>
      </c>
      <c r="FP75" s="170">
        <v>0</v>
      </c>
      <c r="FQ75" s="170">
        <v>0</v>
      </c>
      <c r="FR75" s="170">
        <v>0</v>
      </c>
      <c r="FS75" s="170">
        <v>0</v>
      </c>
      <c r="FT75" s="170">
        <v>0</v>
      </c>
      <c r="FU75" s="170">
        <v>0</v>
      </c>
      <c r="FV75" s="170">
        <v>0</v>
      </c>
      <c r="FW75" s="170">
        <v>0</v>
      </c>
      <c r="FX75" s="170">
        <v>0</v>
      </c>
      <c r="FY75" s="170">
        <v>0</v>
      </c>
      <c r="FZ75" s="170">
        <v>0</v>
      </c>
      <c r="GA75" s="170">
        <v>0</v>
      </c>
      <c r="GB75" s="170">
        <v>0</v>
      </c>
      <c r="GC75" s="170">
        <v>0</v>
      </c>
      <c r="GD75" s="170">
        <v>0</v>
      </c>
      <c r="GE75" s="170">
        <v>0</v>
      </c>
      <c r="GF75" s="170">
        <v>0</v>
      </c>
      <c r="GG75" s="170">
        <v>0</v>
      </c>
      <c r="GH75" s="170">
        <v>0</v>
      </c>
      <c r="GI75" s="170">
        <v>0</v>
      </c>
      <c r="GJ75" s="170">
        <v>0</v>
      </c>
      <c r="GK75" s="170">
        <v>0</v>
      </c>
      <c r="GL75" s="170">
        <v>0</v>
      </c>
      <c r="GM75" s="170">
        <v>0</v>
      </c>
      <c r="GN75" s="170">
        <v>0</v>
      </c>
      <c r="GO75" s="170">
        <v>0</v>
      </c>
      <c r="GP75" s="170">
        <v>0</v>
      </c>
      <c r="GQ75" s="170">
        <v>0</v>
      </c>
      <c r="GR75" s="170">
        <v>0</v>
      </c>
      <c r="GS75" s="170">
        <v>0</v>
      </c>
      <c r="GT75" s="170">
        <v>0</v>
      </c>
      <c r="GU75" s="170">
        <v>0</v>
      </c>
      <c r="GV75" s="170">
        <v>0</v>
      </c>
      <c r="GW75" s="170">
        <v>0</v>
      </c>
      <c r="GX75" s="170">
        <v>0</v>
      </c>
      <c r="GY75" s="170">
        <v>0</v>
      </c>
      <c r="GZ75" s="170">
        <v>0</v>
      </c>
      <c r="HA75" s="170">
        <v>0</v>
      </c>
      <c r="HB75" s="170">
        <v>0</v>
      </c>
      <c r="HC75" s="170">
        <v>0</v>
      </c>
      <c r="HD75" s="170">
        <v>0</v>
      </c>
      <c r="HE75" s="170">
        <v>0</v>
      </c>
      <c r="HF75" s="170">
        <v>0</v>
      </c>
      <c r="HG75" s="170">
        <v>0</v>
      </c>
      <c r="HH75" s="170">
        <v>0</v>
      </c>
      <c r="HI75" s="170">
        <v>0</v>
      </c>
      <c r="HJ75" s="170">
        <v>39369</v>
      </c>
      <c r="HK75" s="170">
        <v>0</v>
      </c>
      <c r="HL75" s="170">
        <v>8268</v>
      </c>
      <c r="HM75" s="170">
        <v>7204</v>
      </c>
      <c r="HN75" s="170">
        <v>2062</v>
      </c>
      <c r="HO75" s="170">
        <v>0</v>
      </c>
      <c r="HP75" s="170">
        <v>0</v>
      </c>
      <c r="HQ75" s="170">
        <v>0</v>
      </c>
      <c r="HR75" s="170">
        <v>0</v>
      </c>
      <c r="HS75" s="170">
        <v>0</v>
      </c>
      <c r="HT75" s="170">
        <v>0</v>
      </c>
      <c r="HU75" s="170">
        <v>0</v>
      </c>
      <c r="HV75" s="170">
        <v>0</v>
      </c>
      <c r="HW75" s="170">
        <v>5093</v>
      </c>
      <c r="HX75" s="170">
        <v>0</v>
      </c>
      <c r="HY75" s="170">
        <v>0</v>
      </c>
      <c r="HZ75" s="170">
        <v>0</v>
      </c>
      <c r="IA75" s="170">
        <v>0</v>
      </c>
      <c r="IB75" s="170">
        <v>0</v>
      </c>
      <c r="IC75" s="170">
        <v>0</v>
      </c>
      <c r="ID75" s="170">
        <v>0</v>
      </c>
      <c r="IE75" s="170">
        <v>0</v>
      </c>
      <c r="IF75" s="170">
        <v>0</v>
      </c>
      <c r="IG75" s="170">
        <v>0</v>
      </c>
      <c r="IH75" s="170">
        <v>0</v>
      </c>
      <c r="II75" s="170">
        <v>0</v>
      </c>
      <c r="IJ75" s="170">
        <v>0</v>
      </c>
      <c r="IK75" s="170">
        <v>0</v>
      </c>
      <c r="IL75" s="170">
        <v>0</v>
      </c>
      <c r="IM75" s="170">
        <v>0</v>
      </c>
      <c r="IN75" s="170">
        <v>0</v>
      </c>
      <c r="IO75" s="170">
        <v>0</v>
      </c>
      <c r="IP75" s="170">
        <v>0</v>
      </c>
      <c r="IQ75" s="170">
        <v>0</v>
      </c>
      <c r="IR75" s="170">
        <v>0</v>
      </c>
      <c r="IS75" s="170">
        <v>0</v>
      </c>
      <c r="IT75" s="170">
        <v>0</v>
      </c>
      <c r="IU75" s="170">
        <v>0</v>
      </c>
      <c r="IV75" s="170">
        <v>0</v>
      </c>
      <c r="IW75" s="170">
        <v>4519</v>
      </c>
      <c r="IX75" s="170">
        <v>0</v>
      </c>
      <c r="IY75" s="170">
        <v>0</v>
      </c>
      <c r="IZ75" s="170">
        <v>6626</v>
      </c>
      <c r="JA75" s="170">
        <v>0</v>
      </c>
      <c r="JB75" s="170">
        <v>0</v>
      </c>
      <c r="JC75" s="170">
        <v>0</v>
      </c>
      <c r="JD75" s="170">
        <v>0</v>
      </c>
      <c r="JE75" s="170">
        <v>0</v>
      </c>
      <c r="JF75" s="170">
        <v>0</v>
      </c>
      <c r="JG75" s="170">
        <v>0</v>
      </c>
      <c r="JH75" s="170">
        <v>0</v>
      </c>
      <c r="JI75" s="170">
        <v>0</v>
      </c>
      <c r="JJ75" s="170">
        <v>8841</v>
      </c>
      <c r="JK75" s="170">
        <v>0</v>
      </c>
      <c r="JL75" s="170">
        <v>0</v>
      </c>
      <c r="JM75" s="170">
        <v>0</v>
      </c>
      <c r="JN75" s="170">
        <v>0</v>
      </c>
      <c r="JO75" s="170">
        <v>0</v>
      </c>
      <c r="JP75" s="170">
        <v>0</v>
      </c>
      <c r="JQ75" s="170">
        <v>0</v>
      </c>
      <c r="JR75" s="170">
        <v>0</v>
      </c>
      <c r="JS75" s="170">
        <v>0</v>
      </c>
      <c r="JT75" s="170">
        <v>0</v>
      </c>
      <c r="JU75" s="170">
        <v>0</v>
      </c>
      <c r="JV75" s="170">
        <v>0</v>
      </c>
      <c r="JW75" s="170">
        <v>73473</v>
      </c>
      <c r="JX75" s="170">
        <v>1470</v>
      </c>
      <c r="JY75" s="170">
        <v>3264</v>
      </c>
      <c r="JZ75" s="170">
        <v>6222</v>
      </c>
      <c r="KA75" s="170">
        <v>5572</v>
      </c>
      <c r="KB75" s="170">
        <v>17391</v>
      </c>
      <c r="KC75" s="170">
        <v>0</v>
      </c>
      <c r="KD75" s="170">
        <v>4432</v>
      </c>
      <c r="KE75" s="170">
        <v>10919</v>
      </c>
      <c r="KF75" s="170">
        <v>4271</v>
      </c>
      <c r="KG75" s="170">
        <v>0</v>
      </c>
      <c r="KH75" s="170">
        <v>0</v>
      </c>
      <c r="KI75" s="170">
        <v>16769</v>
      </c>
      <c r="KJ75" s="170">
        <v>931469</v>
      </c>
      <c r="KK75" s="170">
        <v>593715</v>
      </c>
      <c r="KL75" s="170">
        <v>179609</v>
      </c>
      <c r="KM75" s="170">
        <v>87627</v>
      </c>
      <c r="KN75" s="170">
        <v>27361</v>
      </c>
      <c r="KO75" s="170">
        <v>0</v>
      </c>
      <c r="KP75" s="170">
        <v>113063</v>
      </c>
      <c r="KQ75" s="170">
        <v>0</v>
      </c>
      <c r="KR75" s="170">
        <v>0</v>
      </c>
      <c r="KS75" s="170">
        <v>0</v>
      </c>
      <c r="KT75" s="170">
        <v>81825</v>
      </c>
      <c r="KU75" s="170">
        <v>0</v>
      </c>
      <c r="KV75" s="170">
        <v>0</v>
      </c>
      <c r="KW75" s="170">
        <v>0</v>
      </c>
      <c r="KX75" s="170">
        <v>228762</v>
      </c>
      <c r="KY75" s="170">
        <v>175382</v>
      </c>
      <c r="KZ75" s="170">
        <v>22135</v>
      </c>
      <c r="LA75" s="170">
        <v>35396</v>
      </c>
      <c r="LB75" s="170">
        <v>10219</v>
      </c>
      <c r="LC75" s="170">
        <v>10196</v>
      </c>
      <c r="LD75" s="170">
        <v>0</v>
      </c>
      <c r="LE75" s="170">
        <v>24404</v>
      </c>
      <c r="LF75" s="170">
        <v>0</v>
      </c>
      <c r="LG75" s="170">
        <v>0</v>
      </c>
      <c r="LH75" s="170">
        <v>0</v>
      </c>
      <c r="LI75" s="170">
        <v>0</v>
      </c>
      <c r="LJ75" s="170">
        <v>224483</v>
      </c>
      <c r="LK75" s="170">
        <v>57076</v>
      </c>
      <c r="LL75" s="170">
        <v>23425</v>
      </c>
      <c r="LM75" s="170">
        <v>38819</v>
      </c>
      <c r="LN75" s="170">
        <v>9364</v>
      </c>
      <c r="LO75" s="170">
        <v>159824</v>
      </c>
    </row>
    <row r="76" spans="1:327" ht="15" x14ac:dyDescent="0.25">
      <c r="A76" s="128" t="s">
        <v>111</v>
      </c>
      <c r="B76" s="170">
        <v>1713625</v>
      </c>
      <c r="C76" s="170">
        <v>1329319</v>
      </c>
      <c r="D76" s="170">
        <v>961143</v>
      </c>
      <c r="E76" s="170">
        <v>140566</v>
      </c>
      <c r="F76" s="170">
        <v>528304</v>
      </c>
      <c r="G76" s="170">
        <v>481846</v>
      </c>
      <c r="H76" s="170">
        <v>274180</v>
      </c>
      <c r="I76" s="170">
        <v>44598</v>
      </c>
      <c r="J76" s="170">
        <v>758567</v>
      </c>
      <c r="K76" s="170">
        <v>29163</v>
      </c>
      <c r="L76" s="170">
        <v>205581</v>
      </c>
      <c r="M76" s="170">
        <v>304346</v>
      </c>
      <c r="N76" s="170">
        <v>459858</v>
      </c>
      <c r="O76" s="170">
        <v>2479</v>
      </c>
      <c r="P76" s="170">
        <v>257886</v>
      </c>
      <c r="Q76" s="170">
        <v>11857</v>
      </c>
      <c r="R76" s="170">
        <v>91932</v>
      </c>
      <c r="S76" s="170">
        <v>112683</v>
      </c>
      <c r="T76" s="170">
        <v>71487</v>
      </c>
      <c r="U76" s="170">
        <v>0</v>
      </c>
      <c r="V76" s="170">
        <v>352460</v>
      </c>
      <c r="W76" s="170">
        <v>74731</v>
      </c>
      <c r="X76" s="170">
        <v>11670</v>
      </c>
      <c r="Y76" s="170">
        <v>8091</v>
      </c>
      <c r="Z76" s="170">
        <v>4250</v>
      </c>
      <c r="AA76" s="170">
        <v>0</v>
      </c>
      <c r="AB76" s="170">
        <v>3689</v>
      </c>
      <c r="AC76" s="170">
        <v>0</v>
      </c>
      <c r="AD76" s="170">
        <v>0</v>
      </c>
      <c r="AE76" s="170">
        <v>0</v>
      </c>
      <c r="AF76" s="170">
        <v>0</v>
      </c>
      <c r="AG76" s="170">
        <v>0</v>
      </c>
      <c r="AH76" s="170">
        <v>0</v>
      </c>
      <c r="AI76" s="170">
        <v>0</v>
      </c>
      <c r="AJ76" s="170">
        <v>25719</v>
      </c>
      <c r="AK76" s="170">
        <v>0</v>
      </c>
      <c r="AL76" s="170">
        <v>15811</v>
      </c>
      <c r="AM76" s="170">
        <v>5010</v>
      </c>
      <c r="AN76" s="170">
        <v>0</v>
      </c>
      <c r="AO76" s="170">
        <v>0</v>
      </c>
      <c r="AP76" s="170">
        <v>0</v>
      </c>
      <c r="AQ76" s="170">
        <v>0</v>
      </c>
      <c r="AR76" s="170">
        <v>0</v>
      </c>
      <c r="AS76" s="170">
        <v>0</v>
      </c>
      <c r="AT76" s="170">
        <v>0</v>
      </c>
      <c r="AU76" s="170">
        <v>0</v>
      </c>
      <c r="AV76" s="170">
        <v>0</v>
      </c>
      <c r="AW76" s="170">
        <v>5186</v>
      </c>
      <c r="AX76" s="170">
        <v>5244</v>
      </c>
      <c r="AY76" s="170">
        <v>0</v>
      </c>
      <c r="AZ76" s="170">
        <v>0</v>
      </c>
      <c r="BA76" s="170">
        <v>0</v>
      </c>
      <c r="BB76" s="170">
        <v>0</v>
      </c>
      <c r="BC76" s="170">
        <v>0</v>
      </c>
      <c r="BD76" s="170">
        <v>0</v>
      </c>
      <c r="BE76" s="170">
        <v>0</v>
      </c>
      <c r="BF76" s="170">
        <v>0</v>
      </c>
      <c r="BG76" s="170">
        <v>0</v>
      </c>
      <c r="BH76" s="170">
        <v>0</v>
      </c>
      <c r="BI76" s="170">
        <v>0</v>
      </c>
      <c r="BJ76" s="170">
        <v>0</v>
      </c>
      <c r="BK76" s="170">
        <v>5010</v>
      </c>
      <c r="BL76" s="170">
        <v>0</v>
      </c>
      <c r="BM76" s="170">
        <v>0</v>
      </c>
      <c r="BN76" s="170">
        <v>0</v>
      </c>
      <c r="BO76" s="170">
        <v>0</v>
      </c>
      <c r="BP76" s="170">
        <v>0</v>
      </c>
      <c r="BQ76" s="170">
        <v>0</v>
      </c>
      <c r="BR76" s="170">
        <v>0</v>
      </c>
      <c r="BS76" s="170">
        <v>0</v>
      </c>
      <c r="BT76" s="170">
        <v>0</v>
      </c>
      <c r="BU76" s="170">
        <v>0</v>
      </c>
      <c r="BV76" s="170">
        <v>0</v>
      </c>
      <c r="BW76" s="170">
        <v>5927</v>
      </c>
      <c r="BX76" s="170">
        <v>0</v>
      </c>
      <c r="BY76" s="170">
        <v>0</v>
      </c>
      <c r="BZ76" s="170">
        <v>0</v>
      </c>
      <c r="CA76" s="170">
        <v>0</v>
      </c>
      <c r="CB76" s="170">
        <v>0</v>
      </c>
      <c r="CC76" s="170">
        <v>0</v>
      </c>
      <c r="CD76" s="170">
        <v>0</v>
      </c>
      <c r="CE76" s="170">
        <v>0</v>
      </c>
      <c r="CF76" s="170">
        <v>0</v>
      </c>
      <c r="CG76" s="170">
        <v>0</v>
      </c>
      <c r="CH76" s="170">
        <v>0</v>
      </c>
      <c r="CI76" s="170">
        <v>0</v>
      </c>
      <c r="CJ76" s="170">
        <v>0</v>
      </c>
      <c r="CK76" s="170">
        <v>0</v>
      </c>
      <c r="CL76" s="170">
        <v>0</v>
      </c>
      <c r="CM76" s="170">
        <v>0</v>
      </c>
      <c r="CN76" s="170">
        <v>0</v>
      </c>
      <c r="CO76" s="170">
        <v>0</v>
      </c>
      <c r="CP76" s="170">
        <v>0</v>
      </c>
      <c r="CQ76" s="170">
        <v>0</v>
      </c>
      <c r="CR76" s="170">
        <v>0</v>
      </c>
      <c r="CS76" s="170">
        <v>0</v>
      </c>
      <c r="CT76" s="170">
        <v>0</v>
      </c>
      <c r="CU76" s="170">
        <v>0</v>
      </c>
      <c r="CV76" s="170">
        <v>0</v>
      </c>
      <c r="CW76" s="170">
        <v>0</v>
      </c>
      <c r="CX76" s="170">
        <v>0</v>
      </c>
      <c r="CY76" s="170">
        <v>0</v>
      </c>
      <c r="CZ76" s="170">
        <v>0</v>
      </c>
      <c r="DA76" s="170">
        <v>0</v>
      </c>
      <c r="DB76" s="170">
        <v>0</v>
      </c>
      <c r="DC76" s="170">
        <v>0</v>
      </c>
      <c r="DD76" s="170">
        <v>0</v>
      </c>
      <c r="DE76" s="170">
        <v>0</v>
      </c>
      <c r="DF76" s="170">
        <v>0</v>
      </c>
      <c r="DG76" s="170">
        <v>0</v>
      </c>
      <c r="DH76" s="170">
        <v>0</v>
      </c>
      <c r="DI76" s="170">
        <v>0</v>
      </c>
      <c r="DJ76" s="170">
        <v>4932</v>
      </c>
      <c r="DK76" s="170">
        <v>0</v>
      </c>
      <c r="DL76" s="170">
        <v>5459</v>
      </c>
      <c r="DM76" s="170">
        <v>0</v>
      </c>
      <c r="DN76" s="170">
        <v>0</v>
      </c>
      <c r="DO76" s="170">
        <v>0</v>
      </c>
      <c r="DP76" s="170">
        <v>0</v>
      </c>
      <c r="DQ76" s="170">
        <v>0</v>
      </c>
      <c r="DR76" s="170">
        <v>0</v>
      </c>
      <c r="DS76" s="170">
        <v>0</v>
      </c>
      <c r="DT76" s="170">
        <v>0</v>
      </c>
      <c r="DU76" s="170">
        <v>0</v>
      </c>
      <c r="DV76" s="170">
        <v>0</v>
      </c>
      <c r="DW76" s="170">
        <v>37548</v>
      </c>
      <c r="DX76" s="170">
        <v>9689</v>
      </c>
      <c r="DY76" s="170">
        <v>0</v>
      </c>
      <c r="DZ76" s="170">
        <v>0</v>
      </c>
      <c r="EA76" s="170">
        <v>0</v>
      </c>
      <c r="EB76" s="170">
        <v>9202</v>
      </c>
      <c r="EC76" s="170">
        <v>5179</v>
      </c>
      <c r="ED76" s="170">
        <v>0</v>
      </c>
      <c r="EE76" s="170">
        <v>0</v>
      </c>
      <c r="EF76" s="170">
        <v>0</v>
      </c>
      <c r="EG76" s="170">
        <v>0</v>
      </c>
      <c r="EH76" s="170">
        <v>0</v>
      </c>
      <c r="EI76" s="170">
        <v>0</v>
      </c>
      <c r="EJ76" s="170">
        <v>0</v>
      </c>
      <c r="EK76" s="170">
        <v>0</v>
      </c>
      <c r="EL76" s="170">
        <v>0</v>
      </c>
      <c r="EM76" s="170">
        <v>0</v>
      </c>
      <c r="EN76" s="170">
        <v>0</v>
      </c>
      <c r="EO76" s="170">
        <v>0</v>
      </c>
      <c r="EP76" s="170">
        <v>0</v>
      </c>
      <c r="EQ76" s="170">
        <v>0</v>
      </c>
      <c r="ER76" s="170">
        <v>0</v>
      </c>
      <c r="ES76" s="170">
        <v>0</v>
      </c>
      <c r="ET76" s="170">
        <v>0</v>
      </c>
      <c r="EU76" s="170">
        <v>0</v>
      </c>
      <c r="EV76" s="170">
        <v>0</v>
      </c>
      <c r="EW76" s="170">
        <v>11327</v>
      </c>
      <c r="EX76" s="170">
        <v>10793</v>
      </c>
      <c r="EY76" s="170">
        <v>0</v>
      </c>
      <c r="EZ76" s="170">
        <v>0</v>
      </c>
      <c r="FA76" s="170">
        <v>0</v>
      </c>
      <c r="FB76" s="170">
        <v>0</v>
      </c>
      <c r="FC76" s="170">
        <v>0</v>
      </c>
      <c r="FD76" s="170">
        <v>0</v>
      </c>
      <c r="FE76" s="170">
        <v>0</v>
      </c>
      <c r="FF76" s="170">
        <v>0</v>
      </c>
      <c r="FG76" s="170">
        <v>0</v>
      </c>
      <c r="FH76" s="170">
        <v>0</v>
      </c>
      <c r="FI76" s="170">
        <v>0</v>
      </c>
      <c r="FJ76" s="170">
        <v>0</v>
      </c>
      <c r="FK76" s="170">
        <v>0</v>
      </c>
      <c r="FL76" s="170">
        <v>0</v>
      </c>
      <c r="FM76" s="170">
        <v>0</v>
      </c>
      <c r="FN76" s="170">
        <v>0</v>
      </c>
      <c r="FO76" s="170">
        <v>0</v>
      </c>
      <c r="FP76" s="170">
        <v>0</v>
      </c>
      <c r="FQ76" s="170">
        <v>0</v>
      </c>
      <c r="FR76" s="170">
        <v>0</v>
      </c>
      <c r="FS76" s="170">
        <v>0</v>
      </c>
      <c r="FT76" s="170">
        <v>0</v>
      </c>
      <c r="FU76" s="170">
        <v>0</v>
      </c>
      <c r="FV76" s="170">
        <v>0</v>
      </c>
      <c r="FW76" s="170">
        <v>14964</v>
      </c>
      <c r="FX76" s="170">
        <v>17805</v>
      </c>
      <c r="FY76" s="170">
        <v>5061</v>
      </c>
      <c r="FZ76" s="170">
        <v>0</v>
      </c>
      <c r="GA76" s="170">
        <v>5673</v>
      </c>
      <c r="GB76" s="170">
        <v>0</v>
      </c>
      <c r="GC76" s="170">
        <v>0</v>
      </c>
      <c r="GD76" s="170">
        <v>0</v>
      </c>
      <c r="GE76" s="170">
        <v>0</v>
      </c>
      <c r="GF76" s="170">
        <v>0</v>
      </c>
      <c r="GG76" s="170">
        <v>0</v>
      </c>
      <c r="GH76" s="170">
        <v>0</v>
      </c>
      <c r="GI76" s="170">
        <v>0</v>
      </c>
      <c r="GJ76" s="170">
        <v>6435</v>
      </c>
      <c r="GK76" s="170">
        <v>0</v>
      </c>
      <c r="GL76" s="170">
        <v>0</v>
      </c>
      <c r="GM76" s="170">
        <v>0</v>
      </c>
      <c r="GN76" s="170">
        <v>5361</v>
      </c>
      <c r="GO76" s="170">
        <v>0</v>
      </c>
      <c r="GP76" s="170">
        <v>0</v>
      </c>
      <c r="GQ76" s="170">
        <v>0</v>
      </c>
      <c r="GR76" s="170">
        <v>0</v>
      </c>
      <c r="GS76" s="170">
        <v>0</v>
      </c>
      <c r="GT76" s="170">
        <v>0</v>
      </c>
      <c r="GU76" s="170">
        <v>0</v>
      </c>
      <c r="GV76" s="170">
        <v>0</v>
      </c>
      <c r="GW76" s="170">
        <v>1245</v>
      </c>
      <c r="GX76" s="170">
        <v>0</v>
      </c>
      <c r="GY76" s="170">
        <v>0</v>
      </c>
      <c r="GZ76" s="170">
        <v>0</v>
      </c>
      <c r="HA76" s="170">
        <v>0</v>
      </c>
      <c r="HB76" s="170">
        <v>0</v>
      </c>
      <c r="HC76" s="170">
        <v>0</v>
      </c>
      <c r="HD76" s="170">
        <v>0</v>
      </c>
      <c r="HE76" s="170">
        <v>0</v>
      </c>
      <c r="HF76" s="170">
        <v>0</v>
      </c>
      <c r="HG76" s="170">
        <v>0</v>
      </c>
      <c r="HH76" s="170">
        <v>0</v>
      </c>
      <c r="HI76" s="170">
        <v>0</v>
      </c>
      <c r="HJ76" s="170">
        <v>75281</v>
      </c>
      <c r="HK76" s="170">
        <v>7447</v>
      </c>
      <c r="HL76" s="170">
        <v>0</v>
      </c>
      <c r="HM76" s="170">
        <v>4094</v>
      </c>
      <c r="HN76" s="170">
        <v>1473</v>
      </c>
      <c r="HO76" s="170">
        <v>0</v>
      </c>
      <c r="HP76" s="170">
        <v>0</v>
      </c>
      <c r="HQ76" s="170">
        <v>0</v>
      </c>
      <c r="HR76" s="170">
        <v>0</v>
      </c>
      <c r="HS76" s="170">
        <v>0</v>
      </c>
      <c r="HT76" s="170">
        <v>0</v>
      </c>
      <c r="HU76" s="170">
        <v>0</v>
      </c>
      <c r="HV76" s="170">
        <v>0</v>
      </c>
      <c r="HW76" s="170">
        <v>18415</v>
      </c>
      <c r="HX76" s="170">
        <v>0</v>
      </c>
      <c r="HY76" s="170">
        <v>0</v>
      </c>
      <c r="HZ76" s="170">
        <v>4457</v>
      </c>
      <c r="IA76" s="170">
        <v>0</v>
      </c>
      <c r="IB76" s="170">
        <v>0</v>
      </c>
      <c r="IC76" s="170">
        <v>0</v>
      </c>
      <c r="ID76" s="170">
        <v>0</v>
      </c>
      <c r="IE76" s="170">
        <v>0</v>
      </c>
      <c r="IF76" s="170">
        <v>0</v>
      </c>
      <c r="IG76" s="170">
        <v>0</v>
      </c>
      <c r="IH76" s="170">
        <v>0</v>
      </c>
      <c r="II76" s="170">
        <v>0</v>
      </c>
      <c r="IJ76" s="170">
        <v>6024</v>
      </c>
      <c r="IK76" s="170">
        <v>0</v>
      </c>
      <c r="IL76" s="170">
        <v>0</v>
      </c>
      <c r="IM76" s="170">
        <v>0</v>
      </c>
      <c r="IN76" s="170">
        <v>0</v>
      </c>
      <c r="IO76" s="170">
        <v>0</v>
      </c>
      <c r="IP76" s="170">
        <v>0</v>
      </c>
      <c r="IQ76" s="170">
        <v>2087</v>
      </c>
      <c r="IR76" s="170">
        <v>0</v>
      </c>
      <c r="IS76" s="170">
        <v>0</v>
      </c>
      <c r="IT76" s="170">
        <v>0</v>
      </c>
      <c r="IU76" s="170">
        <v>0</v>
      </c>
      <c r="IV76" s="170">
        <v>0</v>
      </c>
      <c r="IW76" s="170">
        <v>15984</v>
      </c>
      <c r="IX76" s="170">
        <v>15908</v>
      </c>
      <c r="IY76" s="170">
        <v>0</v>
      </c>
      <c r="IZ76" s="170">
        <v>0</v>
      </c>
      <c r="JA76" s="170">
        <v>0</v>
      </c>
      <c r="JB76" s="170">
        <v>0</v>
      </c>
      <c r="JC76" s="170">
        <v>0</v>
      </c>
      <c r="JD76" s="170">
        <v>0</v>
      </c>
      <c r="JE76" s="170">
        <v>0</v>
      </c>
      <c r="JF76" s="170">
        <v>0</v>
      </c>
      <c r="JG76" s="170">
        <v>0</v>
      </c>
      <c r="JH76" s="170">
        <v>0</v>
      </c>
      <c r="JI76" s="170">
        <v>0</v>
      </c>
      <c r="JJ76" s="170">
        <v>17709</v>
      </c>
      <c r="JK76" s="170">
        <v>10235</v>
      </c>
      <c r="JL76" s="170">
        <v>5346</v>
      </c>
      <c r="JM76" s="170">
        <v>21230</v>
      </c>
      <c r="JN76" s="170">
        <v>0</v>
      </c>
      <c r="JO76" s="170">
        <v>6258</v>
      </c>
      <c r="JP76" s="170">
        <v>0</v>
      </c>
      <c r="JQ76" s="170">
        <v>0</v>
      </c>
      <c r="JR76" s="170">
        <v>0</v>
      </c>
      <c r="JS76" s="170">
        <v>0</v>
      </c>
      <c r="JT76" s="170">
        <v>0</v>
      </c>
      <c r="JU76" s="170">
        <v>0</v>
      </c>
      <c r="JV76" s="170">
        <v>5244</v>
      </c>
      <c r="JW76" s="170">
        <v>60138</v>
      </c>
      <c r="JX76" s="170">
        <v>5815</v>
      </c>
      <c r="JY76" s="170">
        <v>11015</v>
      </c>
      <c r="JZ76" s="170">
        <v>0</v>
      </c>
      <c r="KA76" s="170">
        <v>14403</v>
      </c>
      <c r="KB76" s="170">
        <v>3674</v>
      </c>
      <c r="KC76" s="170">
        <v>0</v>
      </c>
      <c r="KD76" s="170">
        <v>0</v>
      </c>
      <c r="KE76" s="170">
        <v>0</v>
      </c>
      <c r="KF76" s="170">
        <v>5030</v>
      </c>
      <c r="KG76" s="170">
        <v>0</v>
      </c>
      <c r="KH76" s="170">
        <v>0</v>
      </c>
      <c r="KI76" s="170">
        <v>0</v>
      </c>
      <c r="KJ76" s="170">
        <v>513799</v>
      </c>
      <c r="KK76" s="170">
        <v>215207</v>
      </c>
      <c r="KL76" s="170">
        <v>121841</v>
      </c>
      <c r="KM76" s="170">
        <v>27754</v>
      </c>
      <c r="KN76" s="170">
        <v>56192</v>
      </c>
      <c r="KO76" s="170">
        <v>7269</v>
      </c>
      <c r="KP76" s="170">
        <v>137601</v>
      </c>
      <c r="KQ76" s="170">
        <v>0</v>
      </c>
      <c r="KR76" s="170">
        <v>16344</v>
      </c>
      <c r="KS76" s="170">
        <v>0</v>
      </c>
      <c r="KT76" s="170">
        <v>67557</v>
      </c>
      <c r="KU76" s="170">
        <v>14487</v>
      </c>
      <c r="KV76" s="170">
        <v>7252</v>
      </c>
      <c r="KW76" s="170">
        <v>0</v>
      </c>
      <c r="KX76" s="170">
        <v>215457</v>
      </c>
      <c r="KY76" s="170">
        <v>88560</v>
      </c>
      <c r="KZ76" s="170">
        <v>27612</v>
      </c>
      <c r="LA76" s="170">
        <v>29168</v>
      </c>
      <c r="LB76" s="170">
        <v>33014</v>
      </c>
      <c r="LC76" s="170">
        <v>26758</v>
      </c>
      <c r="LD76" s="170">
        <v>0</v>
      </c>
      <c r="LE76" s="170">
        <v>9823</v>
      </c>
      <c r="LF76" s="170">
        <v>0</v>
      </c>
      <c r="LG76" s="170">
        <v>5012</v>
      </c>
      <c r="LH76" s="170">
        <v>6085</v>
      </c>
      <c r="LI76" s="170">
        <v>0</v>
      </c>
      <c r="LJ76" s="170">
        <v>259084</v>
      </c>
      <c r="LK76" s="170">
        <v>0</v>
      </c>
      <c r="LL76" s="170">
        <v>40577</v>
      </c>
      <c r="LM76" s="170">
        <v>92089</v>
      </c>
      <c r="LN76" s="170">
        <v>0</v>
      </c>
      <c r="LO76" s="170">
        <v>176609</v>
      </c>
    </row>
    <row r="77" spans="1:327" ht="15" x14ac:dyDescent="0.25">
      <c r="A77" s="128" t="s">
        <v>112</v>
      </c>
      <c r="B77" s="170">
        <v>2857370</v>
      </c>
      <c r="C77" s="170">
        <v>2189934</v>
      </c>
      <c r="D77" s="170">
        <v>1644702</v>
      </c>
      <c r="E77" s="170">
        <v>218469</v>
      </c>
      <c r="F77" s="170">
        <v>793105</v>
      </c>
      <c r="G77" s="170">
        <v>857046</v>
      </c>
      <c r="H77" s="170">
        <v>485723</v>
      </c>
      <c r="I77" s="170">
        <v>18981</v>
      </c>
      <c r="J77" s="170">
        <v>1162392</v>
      </c>
      <c r="K77" s="170">
        <v>95076</v>
      </c>
      <c r="L77" s="170">
        <v>326749</v>
      </c>
      <c r="M77" s="170">
        <v>553515</v>
      </c>
      <c r="N77" s="170">
        <v>596994</v>
      </c>
      <c r="O77" s="170">
        <v>28981</v>
      </c>
      <c r="P77" s="170">
        <v>501724</v>
      </c>
      <c r="Q77" s="170">
        <v>15929</v>
      </c>
      <c r="R77" s="170">
        <v>192399</v>
      </c>
      <c r="S77" s="170">
        <v>237548</v>
      </c>
      <c r="T77" s="170">
        <v>110702</v>
      </c>
      <c r="U77" s="170">
        <v>25112</v>
      </c>
      <c r="V77" s="170">
        <v>789728</v>
      </c>
      <c r="W77" s="170">
        <v>129275</v>
      </c>
      <c r="X77" s="170">
        <v>9500</v>
      </c>
      <c r="Y77" s="170">
        <v>39916</v>
      </c>
      <c r="Z77" s="170">
        <v>0</v>
      </c>
      <c r="AA77" s="170">
        <v>5147</v>
      </c>
      <c r="AB77" s="170">
        <v>9836</v>
      </c>
      <c r="AC77" s="170">
        <v>0</v>
      </c>
      <c r="AD77" s="170">
        <v>6682</v>
      </c>
      <c r="AE77" s="170">
        <v>0</v>
      </c>
      <c r="AF77" s="170">
        <v>0</v>
      </c>
      <c r="AG77" s="170">
        <v>0</v>
      </c>
      <c r="AH77" s="170">
        <v>0</v>
      </c>
      <c r="AI77" s="170">
        <v>0</v>
      </c>
      <c r="AJ77" s="170">
        <v>85525</v>
      </c>
      <c r="AK77" s="170">
        <v>0</v>
      </c>
      <c r="AL77" s="170">
        <v>11811</v>
      </c>
      <c r="AM77" s="170">
        <v>0</v>
      </c>
      <c r="AN77" s="170">
        <v>0</v>
      </c>
      <c r="AO77" s="170">
        <v>0</v>
      </c>
      <c r="AP77" s="170">
        <v>0</v>
      </c>
      <c r="AQ77" s="170">
        <v>0</v>
      </c>
      <c r="AR77" s="170">
        <v>0</v>
      </c>
      <c r="AS77" s="170">
        <v>0</v>
      </c>
      <c r="AT77" s="170">
        <v>0</v>
      </c>
      <c r="AU77" s="170">
        <v>0</v>
      </c>
      <c r="AV77" s="170">
        <v>0</v>
      </c>
      <c r="AW77" s="170">
        <v>7728</v>
      </c>
      <c r="AX77" s="170">
        <v>0</v>
      </c>
      <c r="AY77" s="170">
        <v>0</v>
      </c>
      <c r="AZ77" s="170">
        <v>3142</v>
      </c>
      <c r="BA77" s="170">
        <v>0</v>
      </c>
      <c r="BB77" s="170">
        <v>0</v>
      </c>
      <c r="BC77" s="170">
        <v>0</v>
      </c>
      <c r="BD77" s="170">
        <v>6555</v>
      </c>
      <c r="BE77" s="170">
        <v>0</v>
      </c>
      <c r="BF77" s="170">
        <v>0</v>
      </c>
      <c r="BG77" s="170">
        <v>0</v>
      </c>
      <c r="BH77" s="170">
        <v>0</v>
      </c>
      <c r="BI77" s="170">
        <v>0</v>
      </c>
      <c r="BJ77" s="170">
        <v>8958</v>
      </c>
      <c r="BK77" s="170">
        <v>0</v>
      </c>
      <c r="BL77" s="170">
        <v>0</v>
      </c>
      <c r="BM77" s="170">
        <v>0</v>
      </c>
      <c r="BN77" s="170">
        <v>2203</v>
      </c>
      <c r="BO77" s="170">
        <v>1855</v>
      </c>
      <c r="BP77" s="170">
        <v>0</v>
      </c>
      <c r="BQ77" s="170">
        <v>0</v>
      </c>
      <c r="BR77" s="170">
        <v>0</v>
      </c>
      <c r="BS77" s="170">
        <v>0</v>
      </c>
      <c r="BT77" s="170">
        <v>0</v>
      </c>
      <c r="BU77" s="170">
        <v>0</v>
      </c>
      <c r="BV77" s="170">
        <v>0</v>
      </c>
      <c r="BW77" s="170">
        <v>18396</v>
      </c>
      <c r="BX77" s="170">
        <v>0</v>
      </c>
      <c r="BY77" s="170">
        <v>0</v>
      </c>
      <c r="BZ77" s="170">
        <v>0</v>
      </c>
      <c r="CA77" s="170">
        <v>0</v>
      </c>
      <c r="CB77" s="170">
        <v>0</v>
      </c>
      <c r="CC77" s="170">
        <v>0</v>
      </c>
      <c r="CD77" s="170">
        <v>0</v>
      </c>
      <c r="CE77" s="170">
        <v>0</v>
      </c>
      <c r="CF77" s="170">
        <v>0</v>
      </c>
      <c r="CG77" s="170">
        <v>0</v>
      </c>
      <c r="CH77" s="170">
        <v>0</v>
      </c>
      <c r="CI77" s="170">
        <v>0</v>
      </c>
      <c r="CJ77" s="170">
        <v>0</v>
      </c>
      <c r="CK77" s="170">
        <v>0</v>
      </c>
      <c r="CL77" s="170">
        <v>0</v>
      </c>
      <c r="CM77" s="170">
        <v>0</v>
      </c>
      <c r="CN77" s="170">
        <v>0</v>
      </c>
      <c r="CO77" s="170">
        <v>0</v>
      </c>
      <c r="CP77" s="170">
        <v>0</v>
      </c>
      <c r="CQ77" s="170">
        <v>0</v>
      </c>
      <c r="CR77" s="170">
        <v>0</v>
      </c>
      <c r="CS77" s="170">
        <v>0</v>
      </c>
      <c r="CT77" s="170">
        <v>0</v>
      </c>
      <c r="CU77" s="170">
        <v>0</v>
      </c>
      <c r="CV77" s="170">
        <v>0</v>
      </c>
      <c r="CW77" s="170">
        <v>5978</v>
      </c>
      <c r="CX77" s="170">
        <v>0</v>
      </c>
      <c r="CY77" s="170">
        <v>0</v>
      </c>
      <c r="CZ77" s="170">
        <v>0</v>
      </c>
      <c r="DA77" s="170">
        <v>0</v>
      </c>
      <c r="DB77" s="170">
        <v>0</v>
      </c>
      <c r="DC77" s="170">
        <v>0</v>
      </c>
      <c r="DD77" s="170">
        <v>2962</v>
      </c>
      <c r="DE77" s="170">
        <v>0</v>
      </c>
      <c r="DF77" s="170">
        <v>0</v>
      </c>
      <c r="DG77" s="170">
        <v>0</v>
      </c>
      <c r="DH77" s="170">
        <v>0</v>
      </c>
      <c r="DI77" s="170">
        <v>0</v>
      </c>
      <c r="DJ77" s="170">
        <v>6953</v>
      </c>
      <c r="DK77" s="170">
        <v>0</v>
      </c>
      <c r="DL77" s="170">
        <v>6438</v>
      </c>
      <c r="DM77" s="170">
        <v>0</v>
      </c>
      <c r="DN77" s="170">
        <v>0</v>
      </c>
      <c r="DO77" s="170">
        <v>0</v>
      </c>
      <c r="DP77" s="170">
        <v>0</v>
      </c>
      <c r="DQ77" s="170">
        <v>0</v>
      </c>
      <c r="DR77" s="170">
        <v>0</v>
      </c>
      <c r="DS77" s="170">
        <v>0</v>
      </c>
      <c r="DT77" s="170">
        <v>0</v>
      </c>
      <c r="DU77" s="170">
        <v>0</v>
      </c>
      <c r="DV77" s="170">
        <v>0</v>
      </c>
      <c r="DW77" s="170">
        <v>19986</v>
      </c>
      <c r="DX77" s="170">
        <v>0</v>
      </c>
      <c r="DY77" s="170">
        <v>3106</v>
      </c>
      <c r="DZ77" s="170">
        <v>4358</v>
      </c>
      <c r="EA77" s="170">
        <v>0</v>
      </c>
      <c r="EB77" s="170">
        <v>17170</v>
      </c>
      <c r="EC77" s="170">
        <v>0</v>
      </c>
      <c r="ED77" s="170">
        <v>2908</v>
      </c>
      <c r="EE77" s="170">
        <v>6227</v>
      </c>
      <c r="EF77" s="170">
        <v>0</v>
      </c>
      <c r="EG77" s="170">
        <v>0</v>
      </c>
      <c r="EH77" s="170">
        <v>0</v>
      </c>
      <c r="EI77" s="170">
        <v>0</v>
      </c>
      <c r="EJ77" s="170">
        <v>37390</v>
      </c>
      <c r="EK77" s="170">
        <v>0</v>
      </c>
      <c r="EL77" s="170">
        <v>0</v>
      </c>
      <c r="EM77" s="170">
        <v>0</v>
      </c>
      <c r="EN77" s="170">
        <v>0</v>
      </c>
      <c r="EO77" s="170">
        <v>0</v>
      </c>
      <c r="EP77" s="170">
        <v>0</v>
      </c>
      <c r="EQ77" s="170">
        <v>0</v>
      </c>
      <c r="ER77" s="170">
        <v>0</v>
      </c>
      <c r="ES77" s="170">
        <v>0</v>
      </c>
      <c r="ET77" s="170">
        <v>0</v>
      </c>
      <c r="EU77" s="170">
        <v>0</v>
      </c>
      <c r="EV77" s="170">
        <v>0</v>
      </c>
      <c r="EW77" s="170">
        <v>35516</v>
      </c>
      <c r="EX77" s="170">
        <v>0</v>
      </c>
      <c r="EY77" s="170">
        <v>0</v>
      </c>
      <c r="EZ77" s="170">
        <v>0</v>
      </c>
      <c r="FA77" s="170">
        <v>0</v>
      </c>
      <c r="FB77" s="170">
        <v>0</v>
      </c>
      <c r="FC77" s="170">
        <v>0</v>
      </c>
      <c r="FD77" s="170">
        <v>4582</v>
      </c>
      <c r="FE77" s="170">
        <v>0</v>
      </c>
      <c r="FF77" s="170">
        <v>0</v>
      </c>
      <c r="FG77" s="170">
        <v>0</v>
      </c>
      <c r="FH77" s="170">
        <v>0</v>
      </c>
      <c r="FI77" s="170">
        <v>0</v>
      </c>
      <c r="FJ77" s="170">
        <v>1079</v>
      </c>
      <c r="FK77" s="170">
        <v>0</v>
      </c>
      <c r="FL77" s="170">
        <v>0</v>
      </c>
      <c r="FM77" s="170">
        <v>0</v>
      </c>
      <c r="FN77" s="170">
        <v>0</v>
      </c>
      <c r="FO77" s="170">
        <v>0</v>
      </c>
      <c r="FP77" s="170">
        <v>0</v>
      </c>
      <c r="FQ77" s="170">
        <v>0</v>
      </c>
      <c r="FR77" s="170">
        <v>0</v>
      </c>
      <c r="FS77" s="170">
        <v>0</v>
      </c>
      <c r="FT77" s="170">
        <v>0</v>
      </c>
      <c r="FU77" s="170">
        <v>0</v>
      </c>
      <c r="FV77" s="170">
        <v>0</v>
      </c>
      <c r="FW77" s="170">
        <v>1113</v>
      </c>
      <c r="FX77" s="170">
        <v>24581</v>
      </c>
      <c r="FY77" s="170">
        <v>9716</v>
      </c>
      <c r="FZ77" s="170">
        <v>13745</v>
      </c>
      <c r="GA77" s="170">
        <v>0</v>
      </c>
      <c r="GB77" s="170">
        <v>16831</v>
      </c>
      <c r="GC77" s="170">
        <v>0</v>
      </c>
      <c r="GD77" s="170">
        <v>0</v>
      </c>
      <c r="GE77" s="170">
        <v>0</v>
      </c>
      <c r="GF77" s="170">
        <v>0</v>
      </c>
      <c r="GG77" s="170">
        <v>0</v>
      </c>
      <c r="GH77" s="170">
        <v>0</v>
      </c>
      <c r="GI77" s="170">
        <v>0</v>
      </c>
      <c r="GJ77" s="170">
        <v>33926</v>
      </c>
      <c r="GK77" s="170">
        <v>0</v>
      </c>
      <c r="GL77" s="170">
        <v>0</v>
      </c>
      <c r="GM77" s="170">
        <v>0</v>
      </c>
      <c r="GN77" s="170">
        <v>0</v>
      </c>
      <c r="GO77" s="170">
        <v>0</v>
      </c>
      <c r="GP77" s="170">
        <v>0</v>
      </c>
      <c r="GQ77" s="170">
        <v>0</v>
      </c>
      <c r="GR77" s="170">
        <v>0</v>
      </c>
      <c r="GS77" s="170">
        <v>0</v>
      </c>
      <c r="GT77" s="170">
        <v>0</v>
      </c>
      <c r="GU77" s="170">
        <v>0</v>
      </c>
      <c r="GV77" s="170">
        <v>0</v>
      </c>
      <c r="GW77" s="170">
        <v>1872</v>
      </c>
      <c r="GX77" s="170">
        <v>0</v>
      </c>
      <c r="GY77" s="170">
        <v>0</v>
      </c>
      <c r="GZ77" s="170">
        <v>0</v>
      </c>
      <c r="HA77" s="170">
        <v>0</v>
      </c>
      <c r="HB77" s="170">
        <v>0</v>
      </c>
      <c r="HC77" s="170">
        <v>0</v>
      </c>
      <c r="HD77" s="170">
        <v>0</v>
      </c>
      <c r="HE77" s="170">
        <v>0</v>
      </c>
      <c r="HF77" s="170">
        <v>0</v>
      </c>
      <c r="HG77" s="170">
        <v>0</v>
      </c>
      <c r="HH77" s="170">
        <v>0</v>
      </c>
      <c r="HI77" s="170">
        <v>0</v>
      </c>
      <c r="HJ77" s="170">
        <v>95676</v>
      </c>
      <c r="HK77" s="170">
        <v>0</v>
      </c>
      <c r="HL77" s="170">
        <v>1750</v>
      </c>
      <c r="HM77" s="170">
        <v>0</v>
      </c>
      <c r="HN77" s="170">
        <v>20985</v>
      </c>
      <c r="HO77" s="170">
        <v>0</v>
      </c>
      <c r="HP77" s="170">
        <v>0</v>
      </c>
      <c r="HQ77" s="170">
        <v>7856</v>
      </c>
      <c r="HR77" s="170">
        <v>0</v>
      </c>
      <c r="HS77" s="170">
        <v>0</v>
      </c>
      <c r="HT77" s="170">
        <v>0</v>
      </c>
      <c r="HU77" s="170">
        <v>0</v>
      </c>
      <c r="HV77" s="170">
        <v>0</v>
      </c>
      <c r="HW77" s="170">
        <v>11883</v>
      </c>
      <c r="HX77" s="170">
        <v>3179</v>
      </c>
      <c r="HY77" s="170">
        <v>7621</v>
      </c>
      <c r="HZ77" s="170">
        <v>6899</v>
      </c>
      <c r="IA77" s="170">
        <v>0</v>
      </c>
      <c r="IB77" s="170">
        <v>0</v>
      </c>
      <c r="IC77" s="170">
        <v>0</v>
      </c>
      <c r="ID77" s="170">
        <v>0</v>
      </c>
      <c r="IE77" s="170">
        <v>0</v>
      </c>
      <c r="IF77" s="170">
        <v>0</v>
      </c>
      <c r="IG77" s="170">
        <v>0</v>
      </c>
      <c r="IH77" s="170">
        <v>0</v>
      </c>
      <c r="II77" s="170">
        <v>2027</v>
      </c>
      <c r="IJ77" s="170">
        <v>2878</v>
      </c>
      <c r="IK77" s="170">
        <v>0</v>
      </c>
      <c r="IL77" s="170">
        <v>0</v>
      </c>
      <c r="IM77" s="170">
        <v>0</v>
      </c>
      <c r="IN77" s="170">
        <v>0</v>
      </c>
      <c r="IO77" s="170">
        <v>0</v>
      </c>
      <c r="IP77" s="170">
        <v>0</v>
      </c>
      <c r="IQ77" s="170">
        <v>0</v>
      </c>
      <c r="IR77" s="170">
        <v>0</v>
      </c>
      <c r="IS77" s="170">
        <v>0</v>
      </c>
      <c r="IT77" s="170">
        <v>0</v>
      </c>
      <c r="IU77" s="170">
        <v>0</v>
      </c>
      <c r="IV77" s="170">
        <v>0</v>
      </c>
      <c r="IW77" s="170">
        <v>10673</v>
      </c>
      <c r="IX77" s="170">
        <v>0</v>
      </c>
      <c r="IY77" s="170">
        <v>0</v>
      </c>
      <c r="IZ77" s="170">
        <v>0</v>
      </c>
      <c r="JA77" s="170">
        <v>0</v>
      </c>
      <c r="JB77" s="170">
        <v>0</v>
      </c>
      <c r="JC77" s="170">
        <v>0</v>
      </c>
      <c r="JD77" s="170">
        <v>0</v>
      </c>
      <c r="JE77" s="170">
        <v>0</v>
      </c>
      <c r="JF77" s="170">
        <v>0</v>
      </c>
      <c r="JG77" s="170">
        <v>0</v>
      </c>
      <c r="JH77" s="170">
        <v>0</v>
      </c>
      <c r="JI77" s="170">
        <v>0</v>
      </c>
      <c r="JJ77" s="170">
        <v>80667</v>
      </c>
      <c r="JK77" s="170">
        <v>17656</v>
      </c>
      <c r="JL77" s="170">
        <v>19197</v>
      </c>
      <c r="JM77" s="170">
        <v>9680</v>
      </c>
      <c r="JN77" s="170">
        <v>5869</v>
      </c>
      <c r="JO77" s="170">
        <v>0</v>
      </c>
      <c r="JP77" s="170">
        <v>0</v>
      </c>
      <c r="JQ77" s="170">
        <v>0</v>
      </c>
      <c r="JR77" s="170">
        <v>0</v>
      </c>
      <c r="JS77" s="170">
        <v>0</v>
      </c>
      <c r="JT77" s="170">
        <v>0</v>
      </c>
      <c r="JU77" s="170">
        <v>0</v>
      </c>
      <c r="JV77" s="170">
        <v>0</v>
      </c>
      <c r="JW77" s="170">
        <v>210092</v>
      </c>
      <c r="JX77" s="170">
        <v>24416</v>
      </c>
      <c r="JY77" s="170">
        <v>27811</v>
      </c>
      <c r="JZ77" s="170">
        <v>0</v>
      </c>
      <c r="KA77" s="170">
        <v>13407</v>
      </c>
      <c r="KB77" s="170">
        <v>22998</v>
      </c>
      <c r="KC77" s="170">
        <v>3756</v>
      </c>
      <c r="KD77" s="170">
        <v>6054</v>
      </c>
      <c r="KE77" s="170">
        <v>0</v>
      </c>
      <c r="KF77" s="170">
        <v>0</v>
      </c>
      <c r="KG77" s="170">
        <v>2183</v>
      </c>
      <c r="KH77" s="170">
        <v>0</v>
      </c>
      <c r="KI77" s="170">
        <v>5639</v>
      </c>
      <c r="KJ77" s="170">
        <v>779602</v>
      </c>
      <c r="KK77" s="170">
        <v>162323</v>
      </c>
      <c r="KL77" s="170">
        <v>218984</v>
      </c>
      <c r="KM77" s="170">
        <v>25176</v>
      </c>
      <c r="KN77" s="170">
        <v>59756</v>
      </c>
      <c r="KO77" s="170">
        <v>8601</v>
      </c>
      <c r="KP77" s="170">
        <v>227303</v>
      </c>
      <c r="KQ77" s="170">
        <v>0</v>
      </c>
      <c r="KR77" s="170">
        <v>51251</v>
      </c>
      <c r="KS77" s="170">
        <v>0</v>
      </c>
      <c r="KT77" s="170">
        <v>145407</v>
      </c>
      <c r="KU77" s="170">
        <v>22072</v>
      </c>
      <c r="KV77" s="170">
        <v>37011</v>
      </c>
      <c r="KW77" s="170">
        <v>0</v>
      </c>
      <c r="KX77" s="170">
        <v>365969</v>
      </c>
      <c r="KY77" s="170">
        <v>92461</v>
      </c>
      <c r="KZ77" s="170">
        <v>78064</v>
      </c>
      <c r="LA77" s="170">
        <v>97912</v>
      </c>
      <c r="LB77" s="170">
        <v>80578</v>
      </c>
      <c r="LC77" s="170">
        <v>43387</v>
      </c>
      <c r="LD77" s="170">
        <v>11989</v>
      </c>
      <c r="LE77" s="170">
        <v>7961</v>
      </c>
      <c r="LF77" s="170">
        <v>11557</v>
      </c>
      <c r="LG77" s="170">
        <v>0</v>
      </c>
      <c r="LH77" s="170">
        <v>13802</v>
      </c>
      <c r="LI77" s="170">
        <v>0</v>
      </c>
      <c r="LJ77" s="170">
        <v>395490</v>
      </c>
      <c r="LK77" s="170">
        <v>7965</v>
      </c>
      <c r="LL77" s="170">
        <v>95690</v>
      </c>
      <c r="LM77" s="170">
        <v>160667</v>
      </c>
      <c r="LN77" s="170">
        <v>3834</v>
      </c>
      <c r="LO77" s="170">
        <v>189935</v>
      </c>
    </row>
    <row r="78" spans="1:327" ht="15" x14ac:dyDescent="0.25">
      <c r="A78" s="128" t="s">
        <v>113</v>
      </c>
      <c r="B78" s="170">
        <v>5524012</v>
      </c>
      <c r="C78" s="170">
        <v>3802106</v>
      </c>
      <c r="D78" s="170">
        <v>2865898</v>
      </c>
      <c r="E78" s="170">
        <v>611059</v>
      </c>
      <c r="F78" s="170">
        <v>1372620</v>
      </c>
      <c r="G78" s="170">
        <v>1268062</v>
      </c>
      <c r="H78" s="170">
        <v>502047</v>
      </c>
      <c r="I78" s="170">
        <v>243731</v>
      </c>
      <c r="J78" s="170">
        <v>2006917</v>
      </c>
      <c r="K78" s="170">
        <v>204759</v>
      </c>
      <c r="L78" s="170">
        <v>376603</v>
      </c>
      <c r="M78" s="170">
        <v>1144794</v>
      </c>
      <c r="N78" s="170">
        <v>1005970</v>
      </c>
      <c r="O78" s="170">
        <v>24994</v>
      </c>
      <c r="P78" s="170">
        <v>1067553</v>
      </c>
      <c r="Q78" s="170">
        <v>82217</v>
      </c>
      <c r="R78" s="170">
        <v>392146</v>
      </c>
      <c r="S78" s="170">
        <v>549533</v>
      </c>
      <c r="T78" s="170">
        <v>226595</v>
      </c>
      <c r="U78" s="170">
        <v>13205</v>
      </c>
      <c r="V78" s="170">
        <v>1347482</v>
      </c>
      <c r="W78" s="170">
        <v>66242</v>
      </c>
      <c r="X78" s="170">
        <v>15341</v>
      </c>
      <c r="Y78" s="170">
        <v>15611</v>
      </c>
      <c r="Z78" s="170">
        <v>0</v>
      </c>
      <c r="AA78" s="170">
        <v>5907</v>
      </c>
      <c r="AB78" s="170">
        <v>4288</v>
      </c>
      <c r="AC78" s="170">
        <v>0</v>
      </c>
      <c r="AD78" s="170">
        <v>0</v>
      </c>
      <c r="AE78" s="170">
        <v>0</v>
      </c>
      <c r="AF78" s="170">
        <v>0</v>
      </c>
      <c r="AG78" s="170">
        <v>0</v>
      </c>
      <c r="AH78" s="170">
        <v>0</v>
      </c>
      <c r="AI78" s="170">
        <v>0</v>
      </c>
      <c r="AJ78" s="170">
        <v>261149</v>
      </c>
      <c r="AK78" s="170">
        <v>5108</v>
      </c>
      <c r="AL78" s="170">
        <v>13709</v>
      </c>
      <c r="AM78" s="170">
        <v>0</v>
      </c>
      <c r="AN78" s="170">
        <v>0</v>
      </c>
      <c r="AO78" s="170">
        <v>32841</v>
      </c>
      <c r="AP78" s="170">
        <v>0</v>
      </c>
      <c r="AQ78" s="170">
        <v>0</v>
      </c>
      <c r="AR78" s="170">
        <v>0</v>
      </c>
      <c r="AS78" s="170">
        <v>0</v>
      </c>
      <c r="AT78" s="170">
        <v>0</v>
      </c>
      <c r="AU78" s="170">
        <v>0</v>
      </c>
      <c r="AV78" s="170">
        <v>0</v>
      </c>
      <c r="AW78" s="170">
        <v>7367</v>
      </c>
      <c r="AX78" s="170">
        <v>7836</v>
      </c>
      <c r="AY78" s="170">
        <v>8721</v>
      </c>
      <c r="AZ78" s="170">
        <v>0</v>
      </c>
      <c r="BA78" s="170">
        <v>0</v>
      </c>
      <c r="BB78" s="170">
        <v>1076</v>
      </c>
      <c r="BC78" s="170">
        <v>0</v>
      </c>
      <c r="BD78" s="170">
        <v>0</v>
      </c>
      <c r="BE78" s="170">
        <v>11849</v>
      </c>
      <c r="BF78" s="170">
        <v>0</v>
      </c>
      <c r="BG78" s="170">
        <v>0</v>
      </c>
      <c r="BH78" s="170">
        <v>0</v>
      </c>
      <c r="BI78" s="170">
        <v>7175</v>
      </c>
      <c r="BJ78" s="170">
        <v>16783</v>
      </c>
      <c r="BK78" s="170">
        <v>0</v>
      </c>
      <c r="BL78" s="170">
        <v>0</v>
      </c>
      <c r="BM78" s="170">
        <v>0</v>
      </c>
      <c r="BN78" s="170">
        <v>0</v>
      </c>
      <c r="BO78" s="170">
        <v>0</v>
      </c>
      <c r="BP78" s="170">
        <v>0</v>
      </c>
      <c r="BQ78" s="170">
        <v>0</v>
      </c>
      <c r="BR78" s="170">
        <v>0</v>
      </c>
      <c r="BS78" s="170">
        <v>0</v>
      </c>
      <c r="BT78" s="170">
        <v>0</v>
      </c>
      <c r="BU78" s="170">
        <v>0</v>
      </c>
      <c r="BV78" s="170">
        <v>0</v>
      </c>
      <c r="BW78" s="170">
        <v>0</v>
      </c>
      <c r="BX78" s="170">
        <v>0</v>
      </c>
      <c r="BY78" s="170">
        <v>0</v>
      </c>
      <c r="BZ78" s="170">
        <v>0</v>
      </c>
      <c r="CA78" s="170">
        <v>0</v>
      </c>
      <c r="CB78" s="170">
        <v>0</v>
      </c>
      <c r="CC78" s="170">
        <v>0</v>
      </c>
      <c r="CD78" s="170">
        <v>0</v>
      </c>
      <c r="CE78" s="170">
        <v>0</v>
      </c>
      <c r="CF78" s="170">
        <v>0</v>
      </c>
      <c r="CG78" s="170">
        <v>0</v>
      </c>
      <c r="CH78" s="170">
        <v>0</v>
      </c>
      <c r="CI78" s="170">
        <v>0</v>
      </c>
      <c r="CJ78" s="170">
        <v>0</v>
      </c>
      <c r="CK78" s="170">
        <v>0</v>
      </c>
      <c r="CL78" s="170">
        <v>0</v>
      </c>
      <c r="CM78" s="170">
        <v>0</v>
      </c>
      <c r="CN78" s="170">
        <v>0</v>
      </c>
      <c r="CO78" s="170">
        <v>0</v>
      </c>
      <c r="CP78" s="170">
        <v>0</v>
      </c>
      <c r="CQ78" s="170">
        <v>0</v>
      </c>
      <c r="CR78" s="170">
        <v>0</v>
      </c>
      <c r="CS78" s="170">
        <v>0</v>
      </c>
      <c r="CT78" s="170">
        <v>0</v>
      </c>
      <c r="CU78" s="170">
        <v>0</v>
      </c>
      <c r="CV78" s="170">
        <v>0</v>
      </c>
      <c r="CW78" s="170">
        <v>11469</v>
      </c>
      <c r="CX78" s="170">
        <v>0</v>
      </c>
      <c r="CY78" s="170">
        <v>0</v>
      </c>
      <c r="CZ78" s="170">
        <v>0</v>
      </c>
      <c r="DA78" s="170">
        <v>0</v>
      </c>
      <c r="DB78" s="170">
        <v>0</v>
      </c>
      <c r="DC78" s="170">
        <v>0</v>
      </c>
      <c r="DD78" s="170">
        <v>0</v>
      </c>
      <c r="DE78" s="170">
        <v>0</v>
      </c>
      <c r="DF78" s="170">
        <v>0</v>
      </c>
      <c r="DG78" s="170">
        <v>0</v>
      </c>
      <c r="DH78" s="170">
        <v>0</v>
      </c>
      <c r="DI78" s="170">
        <v>0</v>
      </c>
      <c r="DJ78" s="170">
        <v>23858</v>
      </c>
      <c r="DK78" s="170">
        <v>0</v>
      </c>
      <c r="DL78" s="170">
        <v>17418</v>
      </c>
      <c r="DM78" s="170">
        <v>0</v>
      </c>
      <c r="DN78" s="170">
        <v>0</v>
      </c>
      <c r="DO78" s="170">
        <v>0</v>
      </c>
      <c r="DP78" s="170">
        <v>0</v>
      </c>
      <c r="DQ78" s="170">
        <v>0</v>
      </c>
      <c r="DR78" s="170">
        <v>0</v>
      </c>
      <c r="DS78" s="170">
        <v>0</v>
      </c>
      <c r="DT78" s="170">
        <v>0</v>
      </c>
      <c r="DU78" s="170">
        <v>0</v>
      </c>
      <c r="DV78" s="170">
        <v>0</v>
      </c>
      <c r="DW78" s="170">
        <v>37393</v>
      </c>
      <c r="DX78" s="170">
        <v>7847</v>
      </c>
      <c r="DY78" s="170">
        <v>0</v>
      </c>
      <c r="DZ78" s="170">
        <v>0</v>
      </c>
      <c r="EA78" s="170">
        <v>0</v>
      </c>
      <c r="EB78" s="170">
        <v>14023</v>
      </c>
      <c r="EC78" s="170">
        <v>4516</v>
      </c>
      <c r="ED78" s="170">
        <v>0</v>
      </c>
      <c r="EE78" s="170">
        <v>28495</v>
      </c>
      <c r="EF78" s="170">
        <v>0</v>
      </c>
      <c r="EG78" s="170">
        <v>0</v>
      </c>
      <c r="EH78" s="170">
        <v>0</v>
      </c>
      <c r="EI78" s="170">
        <v>0</v>
      </c>
      <c r="EJ78" s="170">
        <v>76835</v>
      </c>
      <c r="EK78" s="170">
        <v>0</v>
      </c>
      <c r="EL78" s="170">
        <v>19389</v>
      </c>
      <c r="EM78" s="170">
        <v>0</v>
      </c>
      <c r="EN78" s="170">
        <v>0</v>
      </c>
      <c r="EO78" s="170">
        <v>0</v>
      </c>
      <c r="EP78" s="170">
        <v>0</v>
      </c>
      <c r="EQ78" s="170">
        <v>0</v>
      </c>
      <c r="ER78" s="170">
        <v>0</v>
      </c>
      <c r="ES78" s="170">
        <v>0</v>
      </c>
      <c r="ET78" s="170">
        <v>0</v>
      </c>
      <c r="EU78" s="170">
        <v>0</v>
      </c>
      <c r="EV78" s="170">
        <v>0</v>
      </c>
      <c r="EW78" s="170">
        <v>69295</v>
      </c>
      <c r="EX78" s="170">
        <v>5150</v>
      </c>
      <c r="EY78" s="170">
        <v>0</v>
      </c>
      <c r="EZ78" s="170">
        <v>6813</v>
      </c>
      <c r="FA78" s="170">
        <v>0</v>
      </c>
      <c r="FB78" s="170">
        <v>0</v>
      </c>
      <c r="FC78" s="170">
        <v>0</v>
      </c>
      <c r="FD78" s="170">
        <v>0</v>
      </c>
      <c r="FE78" s="170">
        <v>0</v>
      </c>
      <c r="FF78" s="170">
        <v>0</v>
      </c>
      <c r="FG78" s="170">
        <v>0</v>
      </c>
      <c r="FH78" s="170">
        <v>0</v>
      </c>
      <c r="FI78" s="170">
        <v>0</v>
      </c>
      <c r="FJ78" s="170">
        <v>47812</v>
      </c>
      <c r="FK78" s="170">
        <v>6645</v>
      </c>
      <c r="FL78" s="170">
        <v>0</v>
      </c>
      <c r="FM78" s="170">
        <v>0</v>
      </c>
      <c r="FN78" s="170">
        <v>0</v>
      </c>
      <c r="FO78" s="170">
        <v>0</v>
      </c>
      <c r="FP78" s="170">
        <v>0</v>
      </c>
      <c r="FQ78" s="170">
        <v>0</v>
      </c>
      <c r="FR78" s="170">
        <v>0</v>
      </c>
      <c r="FS78" s="170">
        <v>0</v>
      </c>
      <c r="FT78" s="170">
        <v>0</v>
      </c>
      <c r="FU78" s="170">
        <v>0</v>
      </c>
      <c r="FV78" s="170">
        <v>0</v>
      </c>
      <c r="FW78" s="170">
        <v>19861</v>
      </c>
      <c r="FX78" s="170">
        <v>10997</v>
      </c>
      <c r="FY78" s="170">
        <v>5108</v>
      </c>
      <c r="FZ78" s="170">
        <v>0</v>
      </c>
      <c r="GA78" s="170">
        <v>0</v>
      </c>
      <c r="GB78" s="170">
        <v>0</v>
      </c>
      <c r="GC78" s="170">
        <v>0</v>
      </c>
      <c r="GD78" s="170">
        <v>0</v>
      </c>
      <c r="GE78" s="170">
        <v>0</v>
      </c>
      <c r="GF78" s="170">
        <v>0</v>
      </c>
      <c r="GG78" s="170">
        <v>0</v>
      </c>
      <c r="GH78" s="170">
        <v>0</v>
      </c>
      <c r="GI78" s="170">
        <v>0</v>
      </c>
      <c r="GJ78" s="170">
        <v>2588</v>
      </c>
      <c r="GK78" s="170">
        <v>0</v>
      </c>
      <c r="GL78" s="170">
        <v>0</v>
      </c>
      <c r="GM78" s="170">
        <v>10025</v>
      </c>
      <c r="GN78" s="170">
        <v>0</v>
      </c>
      <c r="GO78" s="170">
        <v>0</v>
      </c>
      <c r="GP78" s="170">
        <v>0</v>
      </c>
      <c r="GQ78" s="170">
        <v>0</v>
      </c>
      <c r="GR78" s="170">
        <v>0</v>
      </c>
      <c r="GS78" s="170">
        <v>0</v>
      </c>
      <c r="GT78" s="170">
        <v>0</v>
      </c>
      <c r="GU78" s="170">
        <v>0</v>
      </c>
      <c r="GV78" s="170">
        <v>0</v>
      </c>
      <c r="GW78" s="170">
        <v>0</v>
      </c>
      <c r="GX78" s="170">
        <v>0</v>
      </c>
      <c r="GY78" s="170">
        <v>0</v>
      </c>
      <c r="GZ78" s="170">
        <v>0</v>
      </c>
      <c r="HA78" s="170">
        <v>0</v>
      </c>
      <c r="HB78" s="170">
        <v>0</v>
      </c>
      <c r="HC78" s="170">
        <v>0</v>
      </c>
      <c r="HD78" s="170">
        <v>0</v>
      </c>
      <c r="HE78" s="170">
        <v>0</v>
      </c>
      <c r="HF78" s="170">
        <v>0</v>
      </c>
      <c r="HG78" s="170">
        <v>0</v>
      </c>
      <c r="HH78" s="170">
        <v>0</v>
      </c>
      <c r="HI78" s="170">
        <v>0</v>
      </c>
      <c r="HJ78" s="170">
        <v>163135</v>
      </c>
      <c r="HK78" s="170">
        <v>0</v>
      </c>
      <c r="HL78" s="170">
        <v>7753</v>
      </c>
      <c r="HM78" s="170">
        <v>8721</v>
      </c>
      <c r="HN78" s="170">
        <v>25054</v>
      </c>
      <c r="HO78" s="170">
        <v>0</v>
      </c>
      <c r="HP78" s="170">
        <v>0</v>
      </c>
      <c r="HQ78" s="170">
        <v>0</v>
      </c>
      <c r="HR78" s="170">
        <v>0</v>
      </c>
      <c r="HS78" s="170">
        <v>5733</v>
      </c>
      <c r="HT78" s="170">
        <v>0</v>
      </c>
      <c r="HU78" s="170">
        <v>5716</v>
      </c>
      <c r="HV78" s="170">
        <v>0</v>
      </c>
      <c r="HW78" s="170">
        <v>62657</v>
      </c>
      <c r="HX78" s="170">
        <v>6463</v>
      </c>
      <c r="HY78" s="170">
        <v>0</v>
      </c>
      <c r="HZ78" s="170">
        <v>0</v>
      </c>
      <c r="IA78" s="170">
        <v>7037</v>
      </c>
      <c r="IB78" s="170">
        <v>0</v>
      </c>
      <c r="IC78" s="170">
        <v>0</v>
      </c>
      <c r="ID78" s="170">
        <v>0</v>
      </c>
      <c r="IE78" s="170">
        <v>0</v>
      </c>
      <c r="IF78" s="170">
        <v>0</v>
      </c>
      <c r="IG78" s="170">
        <v>0</v>
      </c>
      <c r="IH78" s="170">
        <v>0</v>
      </c>
      <c r="II78" s="170">
        <v>0</v>
      </c>
      <c r="IJ78" s="170">
        <v>0</v>
      </c>
      <c r="IK78" s="170">
        <v>0</v>
      </c>
      <c r="IL78" s="170">
        <v>0</v>
      </c>
      <c r="IM78" s="170">
        <v>0</v>
      </c>
      <c r="IN78" s="170">
        <v>0</v>
      </c>
      <c r="IO78" s="170">
        <v>0</v>
      </c>
      <c r="IP78" s="170">
        <v>0</v>
      </c>
      <c r="IQ78" s="170">
        <v>0</v>
      </c>
      <c r="IR78" s="170">
        <v>0</v>
      </c>
      <c r="IS78" s="170">
        <v>0</v>
      </c>
      <c r="IT78" s="170">
        <v>0</v>
      </c>
      <c r="IU78" s="170">
        <v>0</v>
      </c>
      <c r="IV78" s="170">
        <v>0</v>
      </c>
      <c r="IW78" s="170">
        <v>35147</v>
      </c>
      <c r="IX78" s="170">
        <v>0</v>
      </c>
      <c r="IY78" s="170">
        <v>0</v>
      </c>
      <c r="IZ78" s="170">
        <v>0</v>
      </c>
      <c r="JA78" s="170">
        <v>0</v>
      </c>
      <c r="JB78" s="170">
        <v>0</v>
      </c>
      <c r="JC78" s="170">
        <v>0</v>
      </c>
      <c r="JD78" s="170">
        <v>0</v>
      </c>
      <c r="JE78" s="170">
        <v>0</v>
      </c>
      <c r="JF78" s="170">
        <v>0</v>
      </c>
      <c r="JG78" s="170">
        <v>0</v>
      </c>
      <c r="JH78" s="170">
        <v>0</v>
      </c>
      <c r="JI78" s="170">
        <v>0</v>
      </c>
      <c r="JJ78" s="170">
        <v>86902</v>
      </c>
      <c r="JK78" s="170">
        <v>48855</v>
      </c>
      <c r="JL78" s="170">
        <v>12211</v>
      </c>
      <c r="JM78" s="170">
        <v>0</v>
      </c>
      <c r="JN78" s="170">
        <v>0</v>
      </c>
      <c r="JO78" s="170">
        <v>0</v>
      </c>
      <c r="JP78" s="170">
        <v>0</v>
      </c>
      <c r="JQ78" s="170">
        <v>0</v>
      </c>
      <c r="JR78" s="170">
        <v>0</v>
      </c>
      <c r="JS78" s="170">
        <v>0</v>
      </c>
      <c r="JT78" s="170">
        <v>0</v>
      </c>
      <c r="JU78" s="170">
        <v>0</v>
      </c>
      <c r="JV78" s="170">
        <v>4274</v>
      </c>
      <c r="JW78" s="170">
        <v>283504</v>
      </c>
      <c r="JX78" s="170">
        <v>16127</v>
      </c>
      <c r="JY78" s="170">
        <v>31934</v>
      </c>
      <c r="JZ78" s="170">
        <v>0</v>
      </c>
      <c r="KA78" s="170">
        <v>13604</v>
      </c>
      <c r="KB78" s="170">
        <v>48460</v>
      </c>
      <c r="KC78" s="170">
        <v>6967</v>
      </c>
      <c r="KD78" s="170">
        <v>5577</v>
      </c>
      <c r="KE78" s="170">
        <v>12943</v>
      </c>
      <c r="KF78" s="170">
        <v>12903</v>
      </c>
      <c r="KG78" s="170">
        <v>5703</v>
      </c>
      <c r="KH78" s="170">
        <v>0</v>
      </c>
      <c r="KI78" s="170">
        <v>30330</v>
      </c>
      <c r="KJ78" s="170">
        <v>1860056</v>
      </c>
      <c r="KK78" s="170">
        <v>326167</v>
      </c>
      <c r="KL78" s="170">
        <v>462287</v>
      </c>
      <c r="KM78" s="170">
        <v>207131</v>
      </c>
      <c r="KN78" s="170">
        <v>157292</v>
      </c>
      <c r="KO78" s="170">
        <v>87731</v>
      </c>
      <c r="KP78" s="170">
        <v>690469</v>
      </c>
      <c r="KQ78" s="170">
        <v>0</v>
      </c>
      <c r="KR78" s="170">
        <v>82637</v>
      </c>
      <c r="KS78" s="170">
        <v>0</v>
      </c>
      <c r="KT78" s="170">
        <v>312766</v>
      </c>
      <c r="KU78" s="170">
        <v>74541</v>
      </c>
      <c r="KV78" s="170">
        <v>70235</v>
      </c>
      <c r="KW78" s="170">
        <v>4040</v>
      </c>
      <c r="KX78" s="170">
        <v>916371</v>
      </c>
      <c r="KY78" s="170">
        <v>211253</v>
      </c>
      <c r="KZ78" s="170">
        <v>293724</v>
      </c>
      <c r="LA78" s="170">
        <v>174086</v>
      </c>
      <c r="LB78" s="170">
        <v>264556</v>
      </c>
      <c r="LC78" s="170">
        <v>112496</v>
      </c>
      <c r="LD78" s="170">
        <v>0</v>
      </c>
      <c r="LE78" s="170">
        <v>44863</v>
      </c>
      <c r="LF78" s="170">
        <v>0</v>
      </c>
      <c r="LG78" s="170">
        <v>81604</v>
      </c>
      <c r="LH78" s="170">
        <v>33891</v>
      </c>
      <c r="LI78" s="170">
        <v>0</v>
      </c>
      <c r="LJ78" s="170">
        <v>796114</v>
      </c>
      <c r="LK78" s="170">
        <v>6154</v>
      </c>
      <c r="LL78" s="170">
        <v>200585</v>
      </c>
      <c r="LM78" s="170">
        <v>344131</v>
      </c>
      <c r="LN78" s="170">
        <v>23473</v>
      </c>
      <c r="LO78" s="170">
        <v>330874</v>
      </c>
    </row>
    <row r="79" spans="1:327" ht="15" x14ac:dyDescent="0.25">
      <c r="A79" s="128" t="s">
        <v>114</v>
      </c>
      <c r="B79" s="170">
        <v>5988294</v>
      </c>
      <c r="C79" s="170">
        <v>3202894</v>
      </c>
      <c r="D79" s="170">
        <v>2630606</v>
      </c>
      <c r="E79" s="170">
        <v>809161</v>
      </c>
      <c r="F79" s="170">
        <v>1263259</v>
      </c>
      <c r="G79" s="170">
        <v>1090392</v>
      </c>
      <c r="H79" s="170">
        <v>591632</v>
      </c>
      <c r="I79" s="170">
        <v>137846</v>
      </c>
      <c r="J79" s="170">
        <v>1463505</v>
      </c>
      <c r="K79" s="170">
        <v>180364</v>
      </c>
      <c r="L79" s="170">
        <v>380432</v>
      </c>
      <c r="M79" s="170">
        <v>912344</v>
      </c>
      <c r="N79" s="170">
        <v>573511</v>
      </c>
      <c r="O79" s="170">
        <v>32493</v>
      </c>
      <c r="P79" s="170">
        <v>1236199</v>
      </c>
      <c r="Q79" s="170">
        <v>205358</v>
      </c>
      <c r="R79" s="170">
        <v>583291</v>
      </c>
      <c r="S79" s="170">
        <v>637250</v>
      </c>
      <c r="T79" s="170">
        <v>225617</v>
      </c>
      <c r="U79" s="170">
        <v>50781</v>
      </c>
      <c r="V79" s="170">
        <v>1152678</v>
      </c>
      <c r="W79" s="170">
        <v>107767</v>
      </c>
      <c r="X79" s="170">
        <v>9278</v>
      </c>
      <c r="Y79" s="170">
        <v>39839</v>
      </c>
      <c r="Z79" s="170">
        <v>0</v>
      </c>
      <c r="AA79" s="170">
        <v>5455</v>
      </c>
      <c r="AB79" s="170">
        <v>3286</v>
      </c>
      <c r="AC79" s="170">
        <v>0</v>
      </c>
      <c r="AD79" s="170">
        <v>12296</v>
      </c>
      <c r="AE79" s="170">
        <v>0</v>
      </c>
      <c r="AF79" s="170">
        <v>0</v>
      </c>
      <c r="AG79" s="170">
        <v>0</v>
      </c>
      <c r="AH79" s="170">
        <v>0</v>
      </c>
      <c r="AI79" s="170">
        <v>1058</v>
      </c>
      <c r="AJ79" s="170">
        <v>237779</v>
      </c>
      <c r="AK79" s="170">
        <v>0</v>
      </c>
      <c r="AL79" s="170">
        <v>61389</v>
      </c>
      <c r="AM79" s="170">
        <v>0</v>
      </c>
      <c r="AN79" s="170">
        <v>0</v>
      </c>
      <c r="AO79" s="170">
        <v>9816</v>
      </c>
      <c r="AP79" s="170">
        <v>0</v>
      </c>
      <c r="AQ79" s="170">
        <v>0</v>
      </c>
      <c r="AR79" s="170">
        <v>0</v>
      </c>
      <c r="AS79" s="170">
        <v>0</v>
      </c>
      <c r="AT79" s="170">
        <v>0</v>
      </c>
      <c r="AU79" s="170">
        <v>0</v>
      </c>
      <c r="AV79" s="170">
        <v>0</v>
      </c>
      <c r="AW79" s="170">
        <v>34444</v>
      </c>
      <c r="AX79" s="170">
        <v>0</v>
      </c>
      <c r="AY79" s="170">
        <v>1057</v>
      </c>
      <c r="AZ79" s="170">
        <v>0</v>
      </c>
      <c r="BA79" s="170">
        <v>0</v>
      </c>
      <c r="BB79" s="170">
        <v>0</v>
      </c>
      <c r="BC79" s="170">
        <v>0</v>
      </c>
      <c r="BD79" s="170">
        <v>9409</v>
      </c>
      <c r="BE79" s="170">
        <v>10399</v>
      </c>
      <c r="BF79" s="170">
        <v>0</v>
      </c>
      <c r="BG79" s="170">
        <v>35246</v>
      </c>
      <c r="BH79" s="170">
        <v>0</v>
      </c>
      <c r="BI79" s="170">
        <v>0</v>
      </c>
      <c r="BJ79" s="170">
        <v>0</v>
      </c>
      <c r="BK79" s="170">
        <v>0</v>
      </c>
      <c r="BL79" s="170">
        <v>0</v>
      </c>
      <c r="BM79" s="170">
        <v>0</v>
      </c>
      <c r="BN79" s="170">
        <v>1056</v>
      </c>
      <c r="BO79" s="170">
        <v>0</v>
      </c>
      <c r="BP79" s="170">
        <v>0</v>
      </c>
      <c r="BQ79" s="170">
        <v>0</v>
      </c>
      <c r="BR79" s="170">
        <v>0</v>
      </c>
      <c r="BS79" s="170">
        <v>0</v>
      </c>
      <c r="BT79" s="170">
        <v>0</v>
      </c>
      <c r="BU79" s="170">
        <v>0</v>
      </c>
      <c r="BV79" s="170">
        <v>0</v>
      </c>
      <c r="BW79" s="170">
        <v>24184</v>
      </c>
      <c r="BX79" s="170">
        <v>0</v>
      </c>
      <c r="BY79" s="170">
        <v>0</v>
      </c>
      <c r="BZ79" s="170">
        <v>0</v>
      </c>
      <c r="CA79" s="170">
        <v>0</v>
      </c>
      <c r="CB79" s="170">
        <v>0</v>
      </c>
      <c r="CC79" s="170">
        <v>0</v>
      </c>
      <c r="CD79" s="170">
        <v>0</v>
      </c>
      <c r="CE79" s="170">
        <v>0</v>
      </c>
      <c r="CF79" s="170">
        <v>0</v>
      </c>
      <c r="CG79" s="170">
        <v>0</v>
      </c>
      <c r="CH79" s="170">
        <v>0</v>
      </c>
      <c r="CI79" s="170">
        <v>0</v>
      </c>
      <c r="CJ79" s="170">
        <v>0</v>
      </c>
      <c r="CK79" s="170">
        <v>0</v>
      </c>
      <c r="CL79" s="170">
        <v>0</v>
      </c>
      <c r="CM79" s="170">
        <v>0</v>
      </c>
      <c r="CN79" s="170">
        <v>0</v>
      </c>
      <c r="CO79" s="170">
        <v>0</v>
      </c>
      <c r="CP79" s="170">
        <v>0</v>
      </c>
      <c r="CQ79" s="170">
        <v>0</v>
      </c>
      <c r="CR79" s="170">
        <v>0</v>
      </c>
      <c r="CS79" s="170">
        <v>0</v>
      </c>
      <c r="CT79" s="170">
        <v>0</v>
      </c>
      <c r="CU79" s="170">
        <v>0</v>
      </c>
      <c r="CV79" s="170">
        <v>0</v>
      </c>
      <c r="CW79" s="170">
        <v>13193</v>
      </c>
      <c r="CX79" s="170">
        <v>0</v>
      </c>
      <c r="CY79" s="170">
        <v>0</v>
      </c>
      <c r="CZ79" s="170">
        <v>0</v>
      </c>
      <c r="DA79" s="170">
        <v>10983</v>
      </c>
      <c r="DB79" s="170">
        <v>0</v>
      </c>
      <c r="DC79" s="170">
        <v>0</v>
      </c>
      <c r="DD79" s="170">
        <v>0</v>
      </c>
      <c r="DE79" s="170">
        <v>11104</v>
      </c>
      <c r="DF79" s="170">
        <v>0</v>
      </c>
      <c r="DG79" s="170">
        <v>0</v>
      </c>
      <c r="DH79" s="170">
        <v>0</v>
      </c>
      <c r="DI79" s="170">
        <v>0</v>
      </c>
      <c r="DJ79" s="170">
        <v>0</v>
      </c>
      <c r="DK79" s="170">
        <v>0</v>
      </c>
      <c r="DL79" s="170">
        <v>12620</v>
      </c>
      <c r="DM79" s="170">
        <v>0</v>
      </c>
      <c r="DN79" s="170">
        <v>0</v>
      </c>
      <c r="DO79" s="170">
        <v>12911</v>
      </c>
      <c r="DP79" s="170">
        <v>0</v>
      </c>
      <c r="DQ79" s="170">
        <v>0</v>
      </c>
      <c r="DR79" s="170">
        <v>0</v>
      </c>
      <c r="DS79" s="170">
        <v>0</v>
      </c>
      <c r="DT79" s="170">
        <v>0</v>
      </c>
      <c r="DU79" s="170">
        <v>0</v>
      </c>
      <c r="DV79" s="170">
        <v>0</v>
      </c>
      <c r="DW79" s="170">
        <v>28943</v>
      </c>
      <c r="DX79" s="170">
        <v>0</v>
      </c>
      <c r="DY79" s="170">
        <v>0</v>
      </c>
      <c r="DZ79" s="170">
        <v>8361</v>
      </c>
      <c r="EA79" s="170">
        <v>28316</v>
      </c>
      <c r="EB79" s="170">
        <v>26671</v>
      </c>
      <c r="EC79" s="170">
        <v>35211</v>
      </c>
      <c r="ED79" s="170">
        <v>0</v>
      </c>
      <c r="EE79" s="170">
        <v>32069</v>
      </c>
      <c r="EF79" s="170">
        <v>19136</v>
      </c>
      <c r="EG79" s="170">
        <v>0</v>
      </c>
      <c r="EH79" s="170">
        <v>0</v>
      </c>
      <c r="EI79" s="170">
        <v>0</v>
      </c>
      <c r="EJ79" s="170">
        <v>15325</v>
      </c>
      <c r="EK79" s="170">
        <v>0</v>
      </c>
      <c r="EL79" s="170">
        <v>0</v>
      </c>
      <c r="EM79" s="170">
        <v>9994</v>
      </c>
      <c r="EN79" s="170">
        <v>0</v>
      </c>
      <c r="EO79" s="170">
        <v>0</v>
      </c>
      <c r="EP79" s="170">
        <v>0</v>
      </c>
      <c r="EQ79" s="170">
        <v>0</v>
      </c>
      <c r="ER79" s="170">
        <v>0</v>
      </c>
      <c r="ES79" s="170">
        <v>0</v>
      </c>
      <c r="ET79" s="170">
        <v>0</v>
      </c>
      <c r="EU79" s="170">
        <v>0</v>
      </c>
      <c r="EV79" s="170">
        <v>0</v>
      </c>
      <c r="EW79" s="170">
        <v>29340</v>
      </c>
      <c r="EX79" s="170">
        <v>0</v>
      </c>
      <c r="EY79" s="170">
        <v>10328</v>
      </c>
      <c r="EZ79" s="170">
        <v>0</v>
      </c>
      <c r="FA79" s="170">
        <v>0</v>
      </c>
      <c r="FB79" s="170">
        <v>0</v>
      </c>
      <c r="FC79" s="170">
        <v>0</v>
      </c>
      <c r="FD79" s="170">
        <v>0</v>
      </c>
      <c r="FE79" s="170">
        <v>0</v>
      </c>
      <c r="FF79" s="170">
        <v>0</v>
      </c>
      <c r="FG79" s="170">
        <v>0</v>
      </c>
      <c r="FH79" s="170">
        <v>0</v>
      </c>
      <c r="FI79" s="170">
        <v>0</v>
      </c>
      <c r="FJ79" s="170">
        <v>9331</v>
      </c>
      <c r="FK79" s="170">
        <v>0</v>
      </c>
      <c r="FL79" s="170">
        <v>0</v>
      </c>
      <c r="FM79" s="170">
        <v>0</v>
      </c>
      <c r="FN79" s="170">
        <v>0</v>
      </c>
      <c r="FO79" s="170">
        <v>13290</v>
      </c>
      <c r="FP79" s="170">
        <v>0</v>
      </c>
      <c r="FQ79" s="170">
        <v>0</v>
      </c>
      <c r="FR79" s="170">
        <v>0</v>
      </c>
      <c r="FS79" s="170">
        <v>0</v>
      </c>
      <c r="FT79" s="170">
        <v>0</v>
      </c>
      <c r="FU79" s="170">
        <v>0</v>
      </c>
      <c r="FV79" s="170">
        <v>0</v>
      </c>
      <c r="FW79" s="170">
        <v>19005</v>
      </c>
      <c r="FX79" s="170">
        <v>0</v>
      </c>
      <c r="FY79" s="170">
        <v>0</v>
      </c>
      <c r="FZ79" s="170">
        <v>0</v>
      </c>
      <c r="GA79" s="170">
        <v>0</v>
      </c>
      <c r="GB79" s="170">
        <v>0</v>
      </c>
      <c r="GC79" s="170">
        <v>0</v>
      </c>
      <c r="GD79" s="170">
        <v>0</v>
      </c>
      <c r="GE79" s="170">
        <v>5836</v>
      </c>
      <c r="GF79" s="170">
        <v>0</v>
      </c>
      <c r="GG79" s="170">
        <v>0</v>
      </c>
      <c r="GH79" s="170">
        <v>0</v>
      </c>
      <c r="GI79" s="170">
        <v>0</v>
      </c>
      <c r="GJ79" s="170">
        <v>19198</v>
      </c>
      <c r="GK79" s="170">
        <v>0</v>
      </c>
      <c r="GL79" s="170">
        <v>0</v>
      </c>
      <c r="GM79" s="170">
        <v>0</v>
      </c>
      <c r="GN79" s="170">
        <v>8625</v>
      </c>
      <c r="GO79" s="170">
        <v>0</v>
      </c>
      <c r="GP79" s="170">
        <v>0</v>
      </c>
      <c r="GQ79" s="170">
        <v>0</v>
      </c>
      <c r="GR79" s="170">
        <v>0</v>
      </c>
      <c r="GS79" s="170">
        <v>0</v>
      </c>
      <c r="GT79" s="170">
        <v>0</v>
      </c>
      <c r="GU79" s="170">
        <v>0</v>
      </c>
      <c r="GV79" s="170">
        <v>0</v>
      </c>
      <c r="GW79" s="170">
        <v>14375</v>
      </c>
      <c r="GX79" s="170">
        <v>0</v>
      </c>
      <c r="GY79" s="170">
        <v>0</v>
      </c>
      <c r="GZ79" s="170">
        <v>0</v>
      </c>
      <c r="HA79" s="170">
        <v>0</v>
      </c>
      <c r="HB79" s="170">
        <v>0</v>
      </c>
      <c r="HC79" s="170">
        <v>0</v>
      </c>
      <c r="HD79" s="170">
        <v>0</v>
      </c>
      <c r="HE79" s="170">
        <v>0</v>
      </c>
      <c r="HF79" s="170">
        <v>0</v>
      </c>
      <c r="HG79" s="170">
        <v>0</v>
      </c>
      <c r="HH79" s="170">
        <v>0</v>
      </c>
      <c r="HI79" s="170">
        <v>0</v>
      </c>
      <c r="HJ79" s="170">
        <v>147326</v>
      </c>
      <c r="HK79" s="170">
        <v>0</v>
      </c>
      <c r="HL79" s="170">
        <v>36203</v>
      </c>
      <c r="HM79" s="170">
        <v>23589</v>
      </c>
      <c r="HN79" s="170">
        <v>15824</v>
      </c>
      <c r="HO79" s="170">
        <v>0</v>
      </c>
      <c r="HP79" s="170">
        <v>0</v>
      </c>
      <c r="HQ79" s="170">
        <v>7161</v>
      </c>
      <c r="HR79" s="170">
        <v>0</v>
      </c>
      <c r="HS79" s="170">
        <v>5476</v>
      </c>
      <c r="HT79" s="170">
        <v>0</v>
      </c>
      <c r="HU79" s="170">
        <v>0</v>
      </c>
      <c r="HV79" s="170">
        <v>0</v>
      </c>
      <c r="HW79" s="170">
        <v>19969</v>
      </c>
      <c r="HX79" s="170">
        <v>0</v>
      </c>
      <c r="HY79" s="170">
        <v>0</v>
      </c>
      <c r="HZ79" s="170">
        <v>9761</v>
      </c>
      <c r="IA79" s="170">
        <v>0</v>
      </c>
      <c r="IB79" s="170">
        <v>0</v>
      </c>
      <c r="IC79" s="170">
        <v>0</v>
      </c>
      <c r="ID79" s="170">
        <v>0</v>
      </c>
      <c r="IE79" s="170">
        <v>0</v>
      </c>
      <c r="IF79" s="170">
        <v>0</v>
      </c>
      <c r="IG79" s="170">
        <v>0</v>
      </c>
      <c r="IH79" s="170">
        <v>0</v>
      </c>
      <c r="II79" s="170">
        <v>0</v>
      </c>
      <c r="IJ79" s="170">
        <v>0</v>
      </c>
      <c r="IK79" s="170">
        <v>0</v>
      </c>
      <c r="IL79" s="170">
        <v>0</v>
      </c>
      <c r="IM79" s="170">
        <v>0</v>
      </c>
      <c r="IN79" s="170">
        <v>0</v>
      </c>
      <c r="IO79" s="170">
        <v>0</v>
      </c>
      <c r="IP79" s="170">
        <v>0</v>
      </c>
      <c r="IQ79" s="170">
        <v>0</v>
      </c>
      <c r="IR79" s="170">
        <v>0</v>
      </c>
      <c r="IS79" s="170">
        <v>0</v>
      </c>
      <c r="IT79" s="170">
        <v>0</v>
      </c>
      <c r="IU79" s="170">
        <v>0</v>
      </c>
      <c r="IV79" s="170">
        <v>0</v>
      </c>
      <c r="IW79" s="170">
        <v>38453</v>
      </c>
      <c r="IX79" s="170">
        <v>0</v>
      </c>
      <c r="IY79" s="170">
        <v>0</v>
      </c>
      <c r="IZ79" s="170">
        <v>0</v>
      </c>
      <c r="JA79" s="170">
        <v>0</v>
      </c>
      <c r="JB79" s="170">
        <v>0</v>
      </c>
      <c r="JC79" s="170">
        <v>0</v>
      </c>
      <c r="JD79" s="170">
        <v>0</v>
      </c>
      <c r="JE79" s="170">
        <v>0</v>
      </c>
      <c r="JF79" s="170">
        <v>0</v>
      </c>
      <c r="JG79" s="170">
        <v>0</v>
      </c>
      <c r="JH79" s="170">
        <v>0</v>
      </c>
      <c r="JI79" s="170">
        <v>0</v>
      </c>
      <c r="JJ79" s="170">
        <v>88279</v>
      </c>
      <c r="JK79" s="170">
        <v>7178</v>
      </c>
      <c r="JL79" s="170">
        <v>0</v>
      </c>
      <c r="JM79" s="170">
        <v>0</v>
      </c>
      <c r="JN79" s="170">
        <v>0</v>
      </c>
      <c r="JO79" s="170">
        <v>0</v>
      </c>
      <c r="JP79" s="170">
        <v>0</v>
      </c>
      <c r="JQ79" s="170">
        <v>0</v>
      </c>
      <c r="JR79" s="170">
        <v>0</v>
      </c>
      <c r="JS79" s="170">
        <v>0</v>
      </c>
      <c r="JT79" s="170">
        <v>0</v>
      </c>
      <c r="JU79" s="170">
        <v>0</v>
      </c>
      <c r="JV79" s="170">
        <v>0</v>
      </c>
      <c r="JW79" s="170">
        <v>169721</v>
      </c>
      <c r="JX79" s="170">
        <v>8952</v>
      </c>
      <c r="JY79" s="170">
        <v>19159</v>
      </c>
      <c r="JZ79" s="170">
        <v>7024</v>
      </c>
      <c r="KA79" s="170">
        <v>32145</v>
      </c>
      <c r="KB79" s="170">
        <v>72704</v>
      </c>
      <c r="KC79" s="170">
        <v>0</v>
      </c>
      <c r="KD79" s="170">
        <v>9623</v>
      </c>
      <c r="KE79" s="170">
        <v>6946</v>
      </c>
      <c r="KF79" s="170">
        <v>34428</v>
      </c>
      <c r="KG79" s="170">
        <v>22922</v>
      </c>
      <c r="KH79" s="170">
        <v>0</v>
      </c>
      <c r="KI79" s="170">
        <v>22434</v>
      </c>
      <c r="KJ79" s="170">
        <v>2032260</v>
      </c>
      <c r="KK79" s="170">
        <v>185667</v>
      </c>
      <c r="KL79" s="170">
        <v>491391</v>
      </c>
      <c r="KM79" s="170">
        <v>419207</v>
      </c>
      <c r="KN79" s="170">
        <v>148332</v>
      </c>
      <c r="KO79" s="170">
        <v>143923</v>
      </c>
      <c r="KP79" s="170">
        <v>675301</v>
      </c>
      <c r="KQ79" s="170">
        <v>0</v>
      </c>
      <c r="KR79" s="170">
        <v>145059</v>
      </c>
      <c r="KS79" s="170">
        <v>17050</v>
      </c>
      <c r="KT79" s="170">
        <v>223487</v>
      </c>
      <c r="KU79" s="170">
        <v>96180</v>
      </c>
      <c r="KV79" s="170">
        <v>64922</v>
      </c>
      <c r="KW79" s="170">
        <v>5805</v>
      </c>
      <c r="KX79" s="170">
        <v>2033327</v>
      </c>
      <c r="KY79" s="170">
        <v>249286</v>
      </c>
      <c r="KZ79" s="170">
        <v>574288</v>
      </c>
      <c r="LA79" s="170">
        <v>162676</v>
      </c>
      <c r="LB79" s="170">
        <v>927189</v>
      </c>
      <c r="LC79" s="170">
        <v>521086</v>
      </c>
      <c r="LD79" s="170">
        <v>44184</v>
      </c>
      <c r="LE79" s="170">
        <v>44535</v>
      </c>
      <c r="LF79" s="170">
        <v>5631</v>
      </c>
      <c r="LG79" s="170">
        <v>95673</v>
      </c>
      <c r="LH79" s="170">
        <v>23507</v>
      </c>
      <c r="LI79" s="170">
        <v>0</v>
      </c>
      <c r="LJ79" s="170">
        <v>474406</v>
      </c>
      <c r="LK79" s="170">
        <v>18816</v>
      </c>
      <c r="LL79" s="170">
        <v>166840</v>
      </c>
      <c r="LM79" s="170">
        <v>199626</v>
      </c>
      <c r="LN79" s="170">
        <v>0</v>
      </c>
      <c r="LO79" s="170">
        <v>135188</v>
      </c>
    </row>
    <row r="80" spans="1:327" ht="15" x14ac:dyDescent="0.25">
      <c r="A80" s="128" t="s">
        <v>115</v>
      </c>
      <c r="B80" s="170">
        <v>8003103</v>
      </c>
      <c r="C80" s="170">
        <v>5423964</v>
      </c>
      <c r="D80" s="170">
        <v>4014751</v>
      </c>
      <c r="E80" s="170">
        <v>753512</v>
      </c>
      <c r="F80" s="170">
        <v>1891060</v>
      </c>
      <c r="G80" s="170">
        <v>1785728</v>
      </c>
      <c r="H80" s="170">
        <v>926968</v>
      </c>
      <c r="I80" s="170">
        <v>254130</v>
      </c>
      <c r="J80" s="170">
        <v>2817528</v>
      </c>
      <c r="K80" s="170">
        <v>183783</v>
      </c>
      <c r="L80" s="170">
        <v>661099</v>
      </c>
      <c r="M80" s="170">
        <v>1446262</v>
      </c>
      <c r="N80" s="170">
        <v>1510335</v>
      </c>
      <c r="O80" s="170">
        <v>71005</v>
      </c>
      <c r="P80" s="170">
        <v>1813450</v>
      </c>
      <c r="Q80" s="170">
        <v>139236</v>
      </c>
      <c r="R80" s="170">
        <v>726672</v>
      </c>
      <c r="S80" s="170">
        <v>828083</v>
      </c>
      <c r="T80" s="170">
        <v>553565</v>
      </c>
      <c r="U80" s="170">
        <v>9370</v>
      </c>
      <c r="V80" s="170">
        <v>1520447</v>
      </c>
      <c r="W80" s="170">
        <v>169544</v>
      </c>
      <c r="X80" s="170">
        <v>23521</v>
      </c>
      <c r="Y80" s="170">
        <v>57025</v>
      </c>
      <c r="Z80" s="170">
        <v>0</v>
      </c>
      <c r="AA80" s="170">
        <v>14136</v>
      </c>
      <c r="AB80" s="170">
        <v>6926</v>
      </c>
      <c r="AC80" s="170">
        <v>0</v>
      </c>
      <c r="AD80" s="170">
        <v>0</v>
      </c>
      <c r="AE80" s="170">
        <v>0</v>
      </c>
      <c r="AF80" s="170">
        <v>0</v>
      </c>
      <c r="AG80" s="170">
        <v>0</v>
      </c>
      <c r="AH80" s="170">
        <v>0</v>
      </c>
      <c r="AI80" s="170">
        <v>1067</v>
      </c>
      <c r="AJ80" s="170">
        <v>280546</v>
      </c>
      <c r="AK80" s="170">
        <v>5153</v>
      </c>
      <c r="AL80" s="170">
        <v>26427</v>
      </c>
      <c r="AM80" s="170">
        <v>0</v>
      </c>
      <c r="AN80" s="170">
        <v>0</v>
      </c>
      <c r="AO80" s="170">
        <v>3872</v>
      </c>
      <c r="AP80" s="170">
        <v>0</v>
      </c>
      <c r="AQ80" s="170">
        <v>0</v>
      </c>
      <c r="AR80" s="170">
        <v>0</v>
      </c>
      <c r="AS80" s="170">
        <v>0</v>
      </c>
      <c r="AT80" s="170">
        <v>0</v>
      </c>
      <c r="AU80" s="170">
        <v>0</v>
      </c>
      <c r="AV80" s="170">
        <v>0</v>
      </c>
      <c r="AW80" s="170">
        <v>28728</v>
      </c>
      <c r="AX80" s="170">
        <v>0</v>
      </c>
      <c r="AY80" s="170">
        <v>9717</v>
      </c>
      <c r="AZ80" s="170">
        <v>8613</v>
      </c>
      <c r="BA80" s="170">
        <v>0</v>
      </c>
      <c r="BB80" s="170">
        <v>0</v>
      </c>
      <c r="BC80" s="170">
        <v>0</v>
      </c>
      <c r="BD80" s="170">
        <v>0</v>
      </c>
      <c r="BE80" s="170">
        <v>10572</v>
      </c>
      <c r="BF80" s="170">
        <v>0</v>
      </c>
      <c r="BG80" s="170">
        <v>9885</v>
      </c>
      <c r="BH80" s="170">
        <v>0</v>
      </c>
      <c r="BI80" s="170">
        <v>0</v>
      </c>
      <c r="BJ80" s="170">
        <v>8694</v>
      </c>
      <c r="BK80" s="170">
        <v>0</v>
      </c>
      <c r="BL80" s="170">
        <v>0</v>
      </c>
      <c r="BM80" s="170">
        <v>0</v>
      </c>
      <c r="BN80" s="170">
        <v>1065</v>
      </c>
      <c r="BO80" s="170">
        <v>6378</v>
      </c>
      <c r="BP80" s="170">
        <v>0</v>
      </c>
      <c r="BQ80" s="170">
        <v>0</v>
      </c>
      <c r="BR80" s="170">
        <v>0</v>
      </c>
      <c r="BS80" s="170">
        <v>0</v>
      </c>
      <c r="BT80" s="170">
        <v>0</v>
      </c>
      <c r="BU80" s="170">
        <v>0</v>
      </c>
      <c r="BV80" s="170">
        <v>0</v>
      </c>
      <c r="BW80" s="170">
        <v>0</v>
      </c>
      <c r="BX80" s="170">
        <v>0</v>
      </c>
      <c r="BY80" s="170">
        <v>0</v>
      </c>
      <c r="BZ80" s="170">
        <v>0</v>
      </c>
      <c r="CA80" s="170">
        <v>0</v>
      </c>
      <c r="CB80" s="170">
        <v>0</v>
      </c>
      <c r="CC80" s="170">
        <v>0</v>
      </c>
      <c r="CD80" s="170">
        <v>0</v>
      </c>
      <c r="CE80" s="170">
        <v>0</v>
      </c>
      <c r="CF80" s="170">
        <v>0</v>
      </c>
      <c r="CG80" s="170">
        <v>0</v>
      </c>
      <c r="CH80" s="170">
        <v>0</v>
      </c>
      <c r="CI80" s="170">
        <v>0</v>
      </c>
      <c r="CJ80" s="170">
        <v>0</v>
      </c>
      <c r="CK80" s="170">
        <v>0</v>
      </c>
      <c r="CL80" s="170">
        <v>0</v>
      </c>
      <c r="CM80" s="170">
        <v>0</v>
      </c>
      <c r="CN80" s="170">
        <v>0</v>
      </c>
      <c r="CO80" s="170">
        <v>0</v>
      </c>
      <c r="CP80" s="170">
        <v>0</v>
      </c>
      <c r="CQ80" s="170">
        <v>0</v>
      </c>
      <c r="CR80" s="170">
        <v>0</v>
      </c>
      <c r="CS80" s="170">
        <v>0</v>
      </c>
      <c r="CT80" s="170">
        <v>0</v>
      </c>
      <c r="CU80" s="170">
        <v>0</v>
      </c>
      <c r="CV80" s="170">
        <v>0</v>
      </c>
      <c r="CW80" s="170">
        <v>9263</v>
      </c>
      <c r="CX80" s="170">
        <v>0</v>
      </c>
      <c r="CY80" s="170">
        <v>0</v>
      </c>
      <c r="CZ80" s="170">
        <v>0</v>
      </c>
      <c r="DA80" s="170">
        <v>0</v>
      </c>
      <c r="DB80" s="170">
        <v>0</v>
      </c>
      <c r="DC80" s="170">
        <v>0</v>
      </c>
      <c r="DD80" s="170">
        <v>2874</v>
      </c>
      <c r="DE80" s="170">
        <v>0</v>
      </c>
      <c r="DF80" s="170">
        <v>0</v>
      </c>
      <c r="DG80" s="170">
        <v>0</v>
      </c>
      <c r="DH80" s="170">
        <v>0</v>
      </c>
      <c r="DI80" s="170">
        <v>0</v>
      </c>
      <c r="DJ80" s="170">
        <v>9942</v>
      </c>
      <c r="DK80" s="170">
        <v>0</v>
      </c>
      <c r="DL80" s="170">
        <v>18787</v>
      </c>
      <c r="DM80" s="170">
        <v>0</v>
      </c>
      <c r="DN80" s="170">
        <v>0</v>
      </c>
      <c r="DO80" s="170">
        <v>0</v>
      </c>
      <c r="DP80" s="170">
        <v>0</v>
      </c>
      <c r="DQ80" s="170">
        <v>0</v>
      </c>
      <c r="DR80" s="170">
        <v>0</v>
      </c>
      <c r="DS80" s="170">
        <v>0</v>
      </c>
      <c r="DT80" s="170">
        <v>0</v>
      </c>
      <c r="DU80" s="170">
        <v>0</v>
      </c>
      <c r="DV80" s="170">
        <v>0</v>
      </c>
      <c r="DW80" s="170">
        <v>69468</v>
      </c>
      <c r="DX80" s="170">
        <v>16965</v>
      </c>
      <c r="DY80" s="170">
        <v>3014</v>
      </c>
      <c r="DZ80" s="170">
        <v>0</v>
      </c>
      <c r="EA80" s="170">
        <v>0</v>
      </c>
      <c r="EB80" s="170">
        <v>45838</v>
      </c>
      <c r="EC80" s="170">
        <v>38125</v>
      </c>
      <c r="ED80" s="170">
        <v>0</v>
      </c>
      <c r="EE80" s="170">
        <v>11802</v>
      </c>
      <c r="EF80" s="170">
        <v>19484</v>
      </c>
      <c r="EG80" s="170">
        <v>0</v>
      </c>
      <c r="EH80" s="170">
        <v>0</v>
      </c>
      <c r="EI80" s="170">
        <v>0</v>
      </c>
      <c r="EJ80" s="170">
        <v>34124</v>
      </c>
      <c r="EK80" s="170">
        <v>0</v>
      </c>
      <c r="EL80" s="170">
        <v>9903</v>
      </c>
      <c r="EM80" s="170">
        <v>10176</v>
      </c>
      <c r="EN80" s="170">
        <v>0</v>
      </c>
      <c r="EO80" s="170">
        <v>0</v>
      </c>
      <c r="EP80" s="170">
        <v>0</v>
      </c>
      <c r="EQ80" s="170">
        <v>0</v>
      </c>
      <c r="ER80" s="170">
        <v>0</v>
      </c>
      <c r="ES80" s="170">
        <v>0</v>
      </c>
      <c r="ET80" s="170">
        <v>0</v>
      </c>
      <c r="EU80" s="170">
        <v>0</v>
      </c>
      <c r="EV80" s="170">
        <v>0</v>
      </c>
      <c r="EW80" s="170">
        <v>75430</v>
      </c>
      <c r="EX80" s="170">
        <v>5195</v>
      </c>
      <c r="EY80" s="170">
        <v>10515</v>
      </c>
      <c r="EZ80" s="170">
        <v>6838</v>
      </c>
      <c r="FA80" s="170">
        <v>0</v>
      </c>
      <c r="FB80" s="170">
        <v>0</v>
      </c>
      <c r="FC80" s="170">
        <v>0</v>
      </c>
      <c r="FD80" s="170">
        <v>0</v>
      </c>
      <c r="FE80" s="170">
        <v>0</v>
      </c>
      <c r="FF80" s="170">
        <v>0</v>
      </c>
      <c r="FG80" s="170">
        <v>0</v>
      </c>
      <c r="FH80" s="170">
        <v>0</v>
      </c>
      <c r="FI80" s="170">
        <v>0</v>
      </c>
      <c r="FJ80" s="170">
        <v>40797</v>
      </c>
      <c r="FK80" s="170">
        <v>0</v>
      </c>
      <c r="FL80" s="170">
        <v>0</v>
      </c>
      <c r="FM80" s="170">
        <v>0</v>
      </c>
      <c r="FN80" s="170">
        <v>0</v>
      </c>
      <c r="FO80" s="170">
        <v>13531</v>
      </c>
      <c r="FP80" s="170">
        <v>0</v>
      </c>
      <c r="FQ80" s="170">
        <v>0</v>
      </c>
      <c r="FR80" s="170">
        <v>0</v>
      </c>
      <c r="FS80" s="170">
        <v>0</v>
      </c>
      <c r="FT80" s="170">
        <v>0</v>
      </c>
      <c r="FU80" s="170">
        <v>0</v>
      </c>
      <c r="FV80" s="170">
        <v>0</v>
      </c>
      <c r="FW80" s="170">
        <v>36207</v>
      </c>
      <c r="FX80" s="170">
        <v>33078</v>
      </c>
      <c r="FY80" s="170">
        <v>5153</v>
      </c>
      <c r="FZ80" s="170">
        <v>6695</v>
      </c>
      <c r="GA80" s="170">
        <v>0</v>
      </c>
      <c r="GB80" s="170">
        <v>6695</v>
      </c>
      <c r="GC80" s="170">
        <v>0</v>
      </c>
      <c r="GD80" s="170">
        <v>0</v>
      </c>
      <c r="GE80" s="170">
        <v>0</v>
      </c>
      <c r="GF80" s="170">
        <v>0</v>
      </c>
      <c r="GG80" s="170">
        <v>0</v>
      </c>
      <c r="GH80" s="170">
        <v>0</v>
      </c>
      <c r="GI80" s="170">
        <v>0</v>
      </c>
      <c r="GJ80" s="170">
        <v>15836</v>
      </c>
      <c r="GK80" s="170">
        <v>0</v>
      </c>
      <c r="GL80" s="170">
        <v>0</v>
      </c>
      <c r="GM80" s="170">
        <v>0</v>
      </c>
      <c r="GN80" s="170">
        <v>4820</v>
      </c>
      <c r="GO80" s="170">
        <v>0</v>
      </c>
      <c r="GP80" s="170">
        <v>0</v>
      </c>
      <c r="GQ80" s="170">
        <v>0</v>
      </c>
      <c r="GR80" s="170">
        <v>0</v>
      </c>
      <c r="GS80" s="170">
        <v>0</v>
      </c>
      <c r="GT80" s="170">
        <v>0</v>
      </c>
      <c r="GU80" s="170">
        <v>0</v>
      </c>
      <c r="GV80" s="170">
        <v>0</v>
      </c>
      <c r="GW80" s="170">
        <v>6678</v>
      </c>
      <c r="GX80" s="170">
        <v>0</v>
      </c>
      <c r="GY80" s="170">
        <v>0</v>
      </c>
      <c r="GZ80" s="170">
        <v>0</v>
      </c>
      <c r="HA80" s="170">
        <v>0</v>
      </c>
      <c r="HB80" s="170">
        <v>0</v>
      </c>
      <c r="HC80" s="170">
        <v>0</v>
      </c>
      <c r="HD80" s="170">
        <v>0</v>
      </c>
      <c r="HE80" s="170">
        <v>0</v>
      </c>
      <c r="HF80" s="170">
        <v>0</v>
      </c>
      <c r="HG80" s="170">
        <v>0</v>
      </c>
      <c r="HH80" s="170">
        <v>0</v>
      </c>
      <c r="HI80" s="170">
        <v>0</v>
      </c>
      <c r="HJ80" s="170">
        <v>290416</v>
      </c>
      <c r="HK80" s="170">
        <v>0</v>
      </c>
      <c r="HL80" s="170">
        <v>23333</v>
      </c>
      <c r="HM80" s="170">
        <v>15222</v>
      </c>
      <c r="HN80" s="170">
        <v>23337</v>
      </c>
      <c r="HO80" s="170">
        <v>0</v>
      </c>
      <c r="HP80" s="170">
        <v>0</v>
      </c>
      <c r="HQ80" s="170">
        <v>0</v>
      </c>
      <c r="HR80" s="170">
        <v>0</v>
      </c>
      <c r="HS80" s="170">
        <v>0</v>
      </c>
      <c r="HT80" s="170">
        <v>0</v>
      </c>
      <c r="HU80" s="170">
        <v>5767</v>
      </c>
      <c r="HV80" s="170">
        <v>0</v>
      </c>
      <c r="HW80" s="170">
        <v>38529</v>
      </c>
      <c r="HX80" s="170">
        <v>9605</v>
      </c>
      <c r="HY80" s="170">
        <v>0</v>
      </c>
      <c r="HZ80" s="170">
        <v>10760</v>
      </c>
      <c r="IA80" s="170">
        <v>0</v>
      </c>
      <c r="IB80" s="170">
        <v>0</v>
      </c>
      <c r="IC80" s="170">
        <v>0</v>
      </c>
      <c r="ID80" s="170">
        <v>0</v>
      </c>
      <c r="IE80" s="170">
        <v>0</v>
      </c>
      <c r="IF80" s="170">
        <v>0</v>
      </c>
      <c r="IG80" s="170">
        <v>0</v>
      </c>
      <c r="IH80" s="170">
        <v>0</v>
      </c>
      <c r="II80" s="170">
        <v>0</v>
      </c>
      <c r="IJ80" s="170">
        <v>0</v>
      </c>
      <c r="IK80" s="170">
        <v>0</v>
      </c>
      <c r="IL80" s="170">
        <v>0</v>
      </c>
      <c r="IM80" s="170">
        <v>0</v>
      </c>
      <c r="IN80" s="170">
        <v>0</v>
      </c>
      <c r="IO80" s="170">
        <v>0</v>
      </c>
      <c r="IP80" s="170">
        <v>0</v>
      </c>
      <c r="IQ80" s="170">
        <v>1978</v>
      </c>
      <c r="IR80" s="170">
        <v>0</v>
      </c>
      <c r="IS80" s="170">
        <v>0</v>
      </c>
      <c r="IT80" s="170">
        <v>0</v>
      </c>
      <c r="IU80" s="170">
        <v>0</v>
      </c>
      <c r="IV80" s="170">
        <v>0</v>
      </c>
      <c r="IW80" s="170">
        <v>23064</v>
      </c>
      <c r="IX80" s="170">
        <v>0</v>
      </c>
      <c r="IY80" s="170">
        <v>0</v>
      </c>
      <c r="IZ80" s="170">
        <v>0</v>
      </c>
      <c r="JA80" s="170">
        <v>0</v>
      </c>
      <c r="JB80" s="170">
        <v>0</v>
      </c>
      <c r="JC80" s="170">
        <v>0</v>
      </c>
      <c r="JD80" s="170">
        <v>0</v>
      </c>
      <c r="JE80" s="170">
        <v>0</v>
      </c>
      <c r="JF80" s="170">
        <v>0</v>
      </c>
      <c r="JG80" s="170">
        <v>0</v>
      </c>
      <c r="JH80" s="170">
        <v>0</v>
      </c>
      <c r="JI80" s="170">
        <v>0</v>
      </c>
      <c r="JJ80" s="170">
        <v>114450</v>
      </c>
      <c r="JK80" s="170">
        <v>31457</v>
      </c>
      <c r="JL80" s="170">
        <v>14688</v>
      </c>
      <c r="JM80" s="170">
        <v>0</v>
      </c>
      <c r="JN80" s="170">
        <v>0</v>
      </c>
      <c r="JO80" s="170">
        <v>0</v>
      </c>
      <c r="JP80" s="170">
        <v>0</v>
      </c>
      <c r="JQ80" s="170">
        <v>0</v>
      </c>
      <c r="JR80" s="170">
        <v>0</v>
      </c>
      <c r="JS80" s="170">
        <v>0</v>
      </c>
      <c r="JT80" s="170">
        <v>0</v>
      </c>
      <c r="JU80" s="170">
        <v>0</v>
      </c>
      <c r="JV80" s="170">
        <v>4312</v>
      </c>
      <c r="JW80" s="170">
        <v>257472</v>
      </c>
      <c r="JX80" s="170">
        <v>12051</v>
      </c>
      <c r="JY80" s="170">
        <v>23179</v>
      </c>
      <c r="JZ80" s="170">
        <v>13233</v>
      </c>
      <c r="KA80" s="170">
        <v>11809</v>
      </c>
      <c r="KB80" s="170">
        <v>66000</v>
      </c>
      <c r="KC80" s="170">
        <v>10675</v>
      </c>
      <c r="KD80" s="170">
        <v>15791</v>
      </c>
      <c r="KE80" s="170">
        <v>0</v>
      </c>
      <c r="KF80" s="170">
        <v>4522</v>
      </c>
      <c r="KG80" s="170">
        <v>2129</v>
      </c>
      <c r="KH80" s="170">
        <v>0</v>
      </c>
      <c r="KI80" s="170">
        <v>13373</v>
      </c>
      <c r="KJ80" s="170">
        <v>2454279</v>
      </c>
      <c r="KK80" s="170">
        <v>567791</v>
      </c>
      <c r="KL80" s="170">
        <v>770259</v>
      </c>
      <c r="KM80" s="170">
        <v>329168</v>
      </c>
      <c r="KN80" s="170">
        <v>144954</v>
      </c>
      <c r="KO80" s="170">
        <v>136736</v>
      </c>
      <c r="KP80" s="170">
        <v>491495</v>
      </c>
      <c r="KQ80" s="170">
        <v>0</v>
      </c>
      <c r="KR80" s="170">
        <v>124241</v>
      </c>
      <c r="KS80" s="170">
        <v>0</v>
      </c>
      <c r="KT80" s="170">
        <v>396465</v>
      </c>
      <c r="KU80" s="170">
        <v>84918</v>
      </c>
      <c r="KV80" s="170">
        <v>92815</v>
      </c>
      <c r="KW80" s="170">
        <v>0</v>
      </c>
      <c r="KX80" s="170">
        <v>1403285</v>
      </c>
      <c r="KY80" s="170">
        <v>265484</v>
      </c>
      <c r="KZ80" s="170">
        <v>375583</v>
      </c>
      <c r="LA80" s="170">
        <v>181380</v>
      </c>
      <c r="LB80" s="170">
        <v>516270</v>
      </c>
      <c r="LC80" s="170">
        <v>223074</v>
      </c>
      <c r="LD80" s="170">
        <v>0</v>
      </c>
      <c r="LE80" s="170">
        <v>50526</v>
      </c>
      <c r="LF80" s="170">
        <v>8873</v>
      </c>
      <c r="LG80" s="170">
        <v>56053</v>
      </c>
      <c r="LH80" s="170">
        <v>40047</v>
      </c>
      <c r="LI80" s="170">
        <v>0</v>
      </c>
      <c r="LJ80" s="170">
        <v>833405</v>
      </c>
      <c r="LK80" s="170">
        <v>63184</v>
      </c>
      <c r="LL80" s="170">
        <v>186769</v>
      </c>
      <c r="LM80" s="170">
        <v>320181</v>
      </c>
      <c r="LN80" s="170">
        <v>13693</v>
      </c>
      <c r="LO80" s="170">
        <v>376031</v>
      </c>
    </row>
    <row r="81" spans="1:327" ht="15" x14ac:dyDescent="0.25">
      <c r="A81" s="128" t="s">
        <v>116</v>
      </c>
      <c r="B81" s="170">
        <v>10211850</v>
      </c>
      <c r="C81" s="170">
        <v>6714740</v>
      </c>
      <c r="D81" s="170">
        <v>4988831</v>
      </c>
      <c r="E81" s="170">
        <v>1050685</v>
      </c>
      <c r="F81" s="170">
        <v>2406940</v>
      </c>
      <c r="G81" s="170">
        <v>2284211</v>
      </c>
      <c r="H81" s="170">
        <v>1321840</v>
      </c>
      <c r="I81" s="170">
        <v>232128</v>
      </c>
      <c r="J81" s="170">
        <v>3762076</v>
      </c>
      <c r="K81" s="170">
        <v>341108</v>
      </c>
      <c r="L81" s="170">
        <v>779870</v>
      </c>
      <c r="M81" s="170">
        <v>2062390</v>
      </c>
      <c r="N81" s="170">
        <v>1913559</v>
      </c>
      <c r="O81" s="170">
        <v>19268</v>
      </c>
      <c r="P81" s="170">
        <v>1954517</v>
      </c>
      <c r="Q81" s="170">
        <v>179201</v>
      </c>
      <c r="R81" s="170">
        <v>735575</v>
      </c>
      <c r="S81" s="170">
        <v>964156</v>
      </c>
      <c r="T81" s="170">
        <v>511529</v>
      </c>
      <c r="U81" s="170">
        <v>79693</v>
      </c>
      <c r="V81" s="170">
        <v>2416676</v>
      </c>
      <c r="W81" s="170">
        <v>258917</v>
      </c>
      <c r="X81" s="170">
        <v>33513</v>
      </c>
      <c r="Y81" s="170">
        <v>47881</v>
      </c>
      <c r="Z81" s="170">
        <v>3865</v>
      </c>
      <c r="AA81" s="170">
        <v>16458</v>
      </c>
      <c r="AB81" s="170">
        <v>12994</v>
      </c>
      <c r="AC81" s="170">
        <v>0</v>
      </c>
      <c r="AD81" s="170">
        <v>18633</v>
      </c>
      <c r="AE81" s="170">
        <v>0</v>
      </c>
      <c r="AF81" s="170">
        <v>0</v>
      </c>
      <c r="AG81" s="170">
        <v>0</v>
      </c>
      <c r="AH81" s="170">
        <v>0</v>
      </c>
      <c r="AI81" s="170">
        <v>0</v>
      </c>
      <c r="AJ81" s="170">
        <v>370830</v>
      </c>
      <c r="AK81" s="170">
        <v>0</v>
      </c>
      <c r="AL81" s="170">
        <v>83637</v>
      </c>
      <c r="AM81" s="170">
        <v>4557</v>
      </c>
      <c r="AN81" s="170">
        <v>0</v>
      </c>
      <c r="AO81" s="170">
        <v>39378</v>
      </c>
      <c r="AP81" s="170">
        <v>0</v>
      </c>
      <c r="AQ81" s="170">
        <v>0</v>
      </c>
      <c r="AR81" s="170">
        <v>0</v>
      </c>
      <c r="AS81" s="170">
        <v>0</v>
      </c>
      <c r="AT81" s="170">
        <v>0</v>
      </c>
      <c r="AU81" s="170">
        <v>0</v>
      </c>
      <c r="AV81" s="170">
        <v>0</v>
      </c>
      <c r="AW81" s="170">
        <v>28000</v>
      </c>
      <c r="AX81" s="170">
        <v>12766</v>
      </c>
      <c r="AY81" s="170">
        <v>0</v>
      </c>
      <c r="AZ81" s="170">
        <v>3085</v>
      </c>
      <c r="BA81" s="170">
        <v>0</v>
      </c>
      <c r="BB81" s="170">
        <v>1086</v>
      </c>
      <c r="BC81" s="170">
        <v>0</v>
      </c>
      <c r="BD81" s="170">
        <v>16104</v>
      </c>
      <c r="BE81" s="170">
        <v>12093</v>
      </c>
      <c r="BF81" s="170">
        <v>0</v>
      </c>
      <c r="BG81" s="170">
        <v>25805</v>
      </c>
      <c r="BH81" s="170">
        <v>0</v>
      </c>
      <c r="BI81" s="170">
        <v>7323</v>
      </c>
      <c r="BJ81" s="170">
        <v>17128</v>
      </c>
      <c r="BK81" s="170">
        <v>4557</v>
      </c>
      <c r="BL81" s="170">
        <v>0</v>
      </c>
      <c r="BM81" s="170">
        <v>0</v>
      </c>
      <c r="BN81" s="170">
        <v>2163</v>
      </c>
      <c r="BO81" s="170">
        <v>1838</v>
      </c>
      <c r="BP81" s="170">
        <v>0</v>
      </c>
      <c r="BQ81" s="170">
        <v>0</v>
      </c>
      <c r="BR81" s="170">
        <v>0</v>
      </c>
      <c r="BS81" s="170">
        <v>0</v>
      </c>
      <c r="BT81" s="170">
        <v>0</v>
      </c>
      <c r="BU81" s="170">
        <v>0</v>
      </c>
      <c r="BV81" s="170">
        <v>0</v>
      </c>
      <c r="BW81" s="170">
        <v>48588</v>
      </c>
      <c r="BX81" s="170">
        <v>0</v>
      </c>
      <c r="BY81" s="170">
        <v>0</v>
      </c>
      <c r="BZ81" s="170">
        <v>0</v>
      </c>
      <c r="CA81" s="170">
        <v>0</v>
      </c>
      <c r="CB81" s="170">
        <v>0</v>
      </c>
      <c r="CC81" s="170">
        <v>0</v>
      </c>
      <c r="CD81" s="170">
        <v>0</v>
      </c>
      <c r="CE81" s="170">
        <v>0</v>
      </c>
      <c r="CF81" s="170">
        <v>0</v>
      </c>
      <c r="CG81" s="170">
        <v>0</v>
      </c>
      <c r="CH81" s="170">
        <v>0</v>
      </c>
      <c r="CI81" s="170">
        <v>0</v>
      </c>
      <c r="CJ81" s="170">
        <v>0</v>
      </c>
      <c r="CK81" s="170">
        <v>0</v>
      </c>
      <c r="CL81" s="170">
        <v>0</v>
      </c>
      <c r="CM81" s="170">
        <v>0</v>
      </c>
      <c r="CN81" s="170">
        <v>0</v>
      </c>
      <c r="CO81" s="170">
        <v>0</v>
      </c>
      <c r="CP81" s="170">
        <v>0</v>
      </c>
      <c r="CQ81" s="170">
        <v>0</v>
      </c>
      <c r="CR81" s="170">
        <v>0</v>
      </c>
      <c r="CS81" s="170">
        <v>0</v>
      </c>
      <c r="CT81" s="170">
        <v>0</v>
      </c>
      <c r="CU81" s="170">
        <v>0</v>
      </c>
      <c r="CV81" s="170">
        <v>0</v>
      </c>
      <c r="CW81" s="170">
        <v>21494</v>
      </c>
      <c r="CX81" s="170">
        <v>0</v>
      </c>
      <c r="CY81" s="170">
        <v>0</v>
      </c>
      <c r="CZ81" s="170">
        <v>0</v>
      </c>
      <c r="DA81" s="170">
        <v>11313</v>
      </c>
      <c r="DB81" s="170">
        <v>0</v>
      </c>
      <c r="DC81" s="170">
        <v>0</v>
      </c>
      <c r="DD81" s="170">
        <v>0</v>
      </c>
      <c r="DE81" s="170">
        <v>11319</v>
      </c>
      <c r="DF81" s="170">
        <v>0</v>
      </c>
      <c r="DG81" s="170">
        <v>0</v>
      </c>
      <c r="DH81" s="170">
        <v>0</v>
      </c>
      <c r="DI81" s="170">
        <v>0</v>
      </c>
      <c r="DJ81" s="170">
        <v>25725</v>
      </c>
      <c r="DK81" s="170">
        <v>0</v>
      </c>
      <c r="DL81" s="170">
        <v>24243</v>
      </c>
      <c r="DM81" s="170">
        <v>0</v>
      </c>
      <c r="DN81" s="170">
        <v>0</v>
      </c>
      <c r="DO81" s="170">
        <v>13298</v>
      </c>
      <c r="DP81" s="170">
        <v>0</v>
      </c>
      <c r="DQ81" s="170">
        <v>0</v>
      </c>
      <c r="DR81" s="170">
        <v>0</v>
      </c>
      <c r="DS81" s="170">
        <v>0</v>
      </c>
      <c r="DT81" s="170">
        <v>0</v>
      </c>
      <c r="DU81" s="170">
        <v>0</v>
      </c>
      <c r="DV81" s="170">
        <v>0</v>
      </c>
      <c r="DW81" s="170">
        <v>62771</v>
      </c>
      <c r="DX81" s="170">
        <v>0</v>
      </c>
      <c r="DY81" s="170">
        <v>966</v>
      </c>
      <c r="DZ81" s="170">
        <v>16515</v>
      </c>
      <c r="EA81" s="170">
        <v>29165</v>
      </c>
      <c r="EB81" s="170">
        <v>26679</v>
      </c>
      <c r="EC81" s="170">
        <v>4711</v>
      </c>
      <c r="ED81" s="170">
        <v>2855</v>
      </c>
      <c r="EE81" s="170">
        <v>57699</v>
      </c>
      <c r="EF81" s="170">
        <v>0</v>
      </c>
      <c r="EG81" s="170">
        <v>0</v>
      </c>
      <c r="EH81" s="170">
        <v>0</v>
      </c>
      <c r="EI81" s="170">
        <v>0</v>
      </c>
      <c r="EJ81" s="170">
        <v>99312</v>
      </c>
      <c r="EK81" s="170">
        <v>0</v>
      </c>
      <c r="EL81" s="170">
        <v>9770</v>
      </c>
      <c r="EM81" s="170">
        <v>0</v>
      </c>
      <c r="EN81" s="170">
        <v>0</v>
      </c>
      <c r="EO81" s="170">
        <v>0</v>
      </c>
      <c r="EP81" s="170">
        <v>0</v>
      </c>
      <c r="EQ81" s="170">
        <v>0</v>
      </c>
      <c r="ER81" s="170">
        <v>0</v>
      </c>
      <c r="ES81" s="170">
        <v>0</v>
      </c>
      <c r="ET81" s="170">
        <v>0</v>
      </c>
      <c r="EU81" s="170">
        <v>0</v>
      </c>
      <c r="EV81" s="170">
        <v>0</v>
      </c>
      <c r="EW81" s="170">
        <v>69800</v>
      </c>
      <c r="EX81" s="170">
        <v>9838</v>
      </c>
      <c r="EY81" s="170">
        <v>0</v>
      </c>
      <c r="EZ81" s="170">
        <v>0</v>
      </c>
      <c r="FA81" s="170">
        <v>0</v>
      </c>
      <c r="FB81" s="170">
        <v>0</v>
      </c>
      <c r="FC81" s="170">
        <v>0</v>
      </c>
      <c r="FD81" s="170">
        <v>4514</v>
      </c>
      <c r="FE81" s="170">
        <v>0</v>
      </c>
      <c r="FF81" s="170">
        <v>0</v>
      </c>
      <c r="FG81" s="170">
        <v>0</v>
      </c>
      <c r="FH81" s="170">
        <v>0</v>
      </c>
      <c r="FI81" s="170">
        <v>0</v>
      </c>
      <c r="FJ81" s="170">
        <v>28939</v>
      </c>
      <c r="FK81" s="170">
        <v>6781</v>
      </c>
      <c r="FL81" s="170">
        <v>0</v>
      </c>
      <c r="FM81" s="170">
        <v>0</v>
      </c>
      <c r="FN81" s="170">
        <v>0</v>
      </c>
      <c r="FO81" s="170">
        <v>0</v>
      </c>
      <c r="FP81" s="170">
        <v>0</v>
      </c>
      <c r="FQ81" s="170">
        <v>0</v>
      </c>
      <c r="FR81" s="170">
        <v>0</v>
      </c>
      <c r="FS81" s="170">
        <v>0</v>
      </c>
      <c r="FT81" s="170">
        <v>0</v>
      </c>
      <c r="FU81" s="170">
        <v>0</v>
      </c>
      <c r="FV81" s="170">
        <v>0</v>
      </c>
      <c r="FW81" s="170">
        <v>18051</v>
      </c>
      <c r="FX81" s="170">
        <v>18299</v>
      </c>
      <c r="FY81" s="170">
        <v>14107</v>
      </c>
      <c r="FZ81" s="170">
        <v>7041</v>
      </c>
      <c r="GA81" s="170">
        <v>5160</v>
      </c>
      <c r="GB81" s="170">
        <v>9752</v>
      </c>
      <c r="GC81" s="170">
        <v>0</v>
      </c>
      <c r="GD81" s="170">
        <v>0</v>
      </c>
      <c r="GE81" s="170">
        <v>6011</v>
      </c>
      <c r="GF81" s="170">
        <v>0</v>
      </c>
      <c r="GG81" s="170">
        <v>0</v>
      </c>
      <c r="GH81" s="170">
        <v>0</v>
      </c>
      <c r="GI81" s="170">
        <v>0</v>
      </c>
      <c r="GJ81" s="170">
        <v>45349</v>
      </c>
      <c r="GK81" s="170">
        <v>0</v>
      </c>
      <c r="GL81" s="170">
        <v>0</v>
      </c>
      <c r="GM81" s="170">
        <v>10231</v>
      </c>
      <c r="GN81" s="170">
        <v>8883</v>
      </c>
      <c r="GO81" s="170">
        <v>0</v>
      </c>
      <c r="GP81" s="170">
        <v>0</v>
      </c>
      <c r="GQ81" s="170">
        <v>0</v>
      </c>
      <c r="GR81" s="170">
        <v>0</v>
      </c>
      <c r="GS81" s="170">
        <v>0</v>
      </c>
      <c r="GT81" s="170">
        <v>0</v>
      </c>
      <c r="GU81" s="170">
        <v>0</v>
      </c>
      <c r="GV81" s="170">
        <v>0</v>
      </c>
      <c r="GW81" s="170">
        <v>10950</v>
      </c>
      <c r="GX81" s="170">
        <v>0</v>
      </c>
      <c r="GY81" s="170">
        <v>0</v>
      </c>
      <c r="GZ81" s="170">
        <v>0</v>
      </c>
      <c r="HA81" s="170">
        <v>0</v>
      </c>
      <c r="HB81" s="170">
        <v>0</v>
      </c>
      <c r="HC81" s="170">
        <v>0</v>
      </c>
      <c r="HD81" s="170">
        <v>0</v>
      </c>
      <c r="HE81" s="170">
        <v>0</v>
      </c>
      <c r="HF81" s="170">
        <v>0</v>
      </c>
      <c r="HG81" s="170">
        <v>0</v>
      </c>
      <c r="HH81" s="170">
        <v>0</v>
      </c>
      <c r="HI81" s="170">
        <v>0</v>
      </c>
      <c r="HJ81" s="170">
        <v>225301</v>
      </c>
      <c r="HK81" s="170">
        <v>6773</v>
      </c>
      <c r="HL81" s="170">
        <v>31558</v>
      </c>
      <c r="HM81" s="170">
        <v>29543</v>
      </c>
      <c r="HN81" s="170">
        <v>42077</v>
      </c>
      <c r="HO81" s="170">
        <v>0</v>
      </c>
      <c r="HP81" s="170">
        <v>0</v>
      </c>
      <c r="HQ81" s="170">
        <v>15089</v>
      </c>
      <c r="HR81" s="170">
        <v>0</v>
      </c>
      <c r="HS81" s="170">
        <v>10614</v>
      </c>
      <c r="HT81" s="170">
        <v>0</v>
      </c>
      <c r="HU81" s="170">
        <v>0</v>
      </c>
      <c r="HV81" s="170">
        <v>0</v>
      </c>
      <c r="HW81" s="170">
        <v>79896</v>
      </c>
      <c r="HX81" s="170">
        <v>0</v>
      </c>
      <c r="HY81" s="170">
        <v>7483</v>
      </c>
      <c r="HZ81" s="170">
        <v>10054</v>
      </c>
      <c r="IA81" s="170">
        <v>7181</v>
      </c>
      <c r="IB81" s="170">
        <v>0</v>
      </c>
      <c r="IC81" s="170">
        <v>0</v>
      </c>
      <c r="ID81" s="170">
        <v>0</v>
      </c>
      <c r="IE81" s="170">
        <v>0</v>
      </c>
      <c r="IF81" s="170">
        <v>0</v>
      </c>
      <c r="IG81" s="170">
        <v>0</v>
      </c>
      <c r="IH81" s="170">
        <v>0</v>
      </c>
      <c r="II81" s="170">
        <v>1997</v>
      </c>
      <c r="IJ81" s="170">
        <v>8112</v>
      </c>
      <c r="IK81" s="170">
        <v>0</v>
      </c>
      <c r="IL81" s="170">
        <v>0</v>
      </c>
      <c r="IM81" s="170">
        <v>0</v>
      </c>
      <c r="IN81" s="170">
        <v>0</v>
      </c>
      <c r="IO81" s="170">
        <v>0</v>
      </c>
      <c r="IP81" s="170">
        <v>0</v>
      </c>
      <c r="IQ81" s="170">
        <v>0</v>
      </c>
      <c r="IR81" s="170">
        <v>0</v>
      </c>
      <c r="IS81" s="170">
        <v>0</v>
      </c>
      <c r="IT81" s="170">
        <v>0</v>
      </c>
      <c r="IU81" s="170">
        <v>0</v>
      </c>
      <c r="IV81" s="170">
        <v>0</v>
      </c>
      <c r="IW81" s="170">
        <v>81965</v>
      </c>
      <c r="IX81" s="170">
        <v>14468</v>
      </c>
      <c r="IY81" s="170">
        <v>0</v>
      </c>
      <c r="IZ81" s="170">
        <v>6552</v>
      </c>
      <c r="JA81" s="170">
        <v>0</v>
      </c>
      <c r="JB81" s="170">
        <v>0</v>
      </c>
      <c r="JC81" s="170">
        <v>0</v>
      </c>
      <c r="JD81" s="170">
        <v>0</v>
      </c>
      <c r="JE81" s="170">
        <v>0</v>
      </c>
      <c r="JF81" s="170">
        <v>0</v>
      </c>
      <c r="JG81" s="170">
        <v>0</v>
      </c>
      <c r="JH81" s="170">
        <v>0</v>
      </c>
      <c r="JI81" s="170">
        <v>0</v>
      </c>
      <c r="JJ81" s="170">
        <v>167637</v>
      </c>
      <c r="JK81" s="170">
        <v>52398</v>
      </c>
      <c r="JL81" s="170">
        <v>21334</v>
      </c>
      <c r="JM81" s="170">
        <v>28813</v>
      </c>
      <c r="JN81" s="170">
        <v>5763</v>
      </c>
      <c r="JO81" s="170">
        <v>5692</v>
      </c>
      <c r="JP81" s="170">
        <v>0</v>
      </c>
      <c r="JQ81" s="170">
        <v>0</v>
      </c>
      <c r="JR81" s="170">
        <v>0</v>
      </c>
      <c r="JS81" s="170">
        <v>0</v>
      </c>
      <c r="JT81" s="170">
        <v>0</v>
      </c>
      <c r="JU81" s="170">
        <v>0</v>
      </c>
      <c r="JV81" s="170">
        <v>4769</v>
      </c>
      <c r="JW81" s="170">
        <v>544415</v>
      </c>
      <c r="JX81" s="170">
        <v>44352</v>
      </c>
      <c r="JY81" s="170">
        <v>70204</v>
      </c>
      <c r="JZ81" s="170">
        <v>0</v>
      </c>
      <c r="KA81" s="170">
        <v>69195</v>
      </c>
      <c r="KB81" s="170">
        <v>99776</v>
      </c>
      <c r="KC81" s="170">
        <v>0</v>
      </c>
      <c r="KD81" s="170">
        <v>10089</v>
      </c>
      <c r="KE81" s="170">
        <v>30992</v>
      </c>
      <c r="KF81" s="170">
        <v>50757</v>
      </c>
      <c r="KG81" s="170">
        <v>29765</v>
      </c>
      <c r="KH81" s="170">
        <v>0</v>
      </c>
      <c r="KI81" s="170">
        <v>63174</v>
      </c>
      <c r="KJ81" s="170">
        <v>3606924</v>
      </c>
      <c r="KK81" s="170">
        <v>845910</v>
      </c>
      <c r="KL81" s="170">
        <v>686226</v>
      </c>
      <c r="KM81" s="170">
        <v>441157</v>
      </c>
      <c r="KN81" s="170">
        <v>301394</v>
      </c>
      <c r="KO81" s="170">
        <v>113417</v>
      </c>
      <c r="KP81" s="170">
        <v>1360629</v>
      </c>
      <c r="KQ81" s="170">
        <v>0</v>
      </c>
      <c r="KR81" s="170">
        <v>169492</v>
      </c>
      <c r="KS81" s="170">
        <v>17599</v>
      </c>
      <c r="KT81" s="170">
        <v>426350</v>
      </c>
      <c r="KU81" s="170">
        <v>120657</v>
      </c>
      <c r="KV81" s="170">
        <v>84629</v>
      </c>
      <c r="KW81" s="170">
        <v>10068</v>
      </c>
      <c r="KX81" s="170">
        <v>2280210</v>
      </c>
      <c r="KY81" s="170">
        <v>484135</v>
      </c>
      <c r="KZ81" s="170">
        <v>639307</v>
      </c>
      <c r="LA81" s="170">
        <v>313987</v>
      </c>
      <c r="LB81" s="170">
        <v>774035</v>
      </c>
      <c r="LC81" s="170">
        <v>484342</v>
      </c>
      <c r="LD81" s="170">
        <v>61861</v>
      </c>
      <c r="LE81" s="170">
        <v>77013</v>
      </c>
      <c r="LF81" s="170">
        <v>7811</v>
      </c>
      <c r="LG81" s="170">
        <v>133152</v>
      </c>
      <c r="LH81" s="170">
        <v>34239</v>
      </c>
      <c r="LI81" s="170">
        <v>0</v>
      </c>
      <c r="LJ81" s="170">
        <v>1281564</v>
      </c>
      <c r="LK81" s="170">
        <v>18032</v>
      </c>
      <c r="LL81" s="170">
        <v>338669</v>
      </c>
      <c r="LM81" s="170">
        <v>508698</v>
      </c>
      <c r="LN81" s="170">
        <v>22052</v>
      </c>
      <c r="LO81" s="170">
        <v>578845</v>
      </c>
    </row>
    <row r="85" spans="1:327" x14ac:dyDescent="0.2">
      <c r="A85" s="125"/>
    </row>
    <row r="91" spans="1:327" x14ac:dyDescent="0.2">
      <c r="A91" s="84" t="s">
        <v>44</v>
      </c>
    </row>
    <row r="92" spans="1:327" x14ac:dyDescent="0.2">
      <c r="A92" s="90" t="s">
        <v>52</v>
      </c>
    </row>
    <row r="93" spans="1:327" ht="36" x14ac:dyDescent="0.2">
      <c r="A93" s="85" t="s">
        <v>43</v>
      </c>
      <c r="B93" s="86" t="s">
        <v>126</v>
      </c>
      <c r="C93" s="87" t="s">
        <v>127</v>
      </c>
      <c r="D93" s="86" t="s">
        <v>128</v>
      </c>
      <c r="E93" s="86" t="s">
        <v>129</v>
      </c>
      <c r="F93" s="86" t="s">
        <v>130</v>
      </c>
      <c r="G93" s="86" t="s">
        <v>131</v>
      </c>
      <c r="H93" s="86" t="s">
        <v>132</v>
      </c>
      <c r="I93" s="86" t="s">
        <v>133</v>
      </c>
      <c r="J93" s="86" t="s">
        <v>134</v>
      </c>
      <c r="K93" s="86" t="s">
        <v>129</v>
      </c>
      <c r="L93" s="86" t="s">
        <v>130</v>
      </c>
      <c r="M93" s="86" t="s">
        <v>131</v>
      </c>
      <c r="N93" s="86" t="s">
        <v>132</v>
      </c>
      <c r="O93" s="86" t="s">
        <v>133</v>
      </c>
      <c r="P93" s="86" t="s">
        <v>135</v>
      </c>
      <c r="Q93" s="86" t="s">
        <v>129</v>
      </c>
      <c r="R93" s="86" t="s">
        <v>130</v>
      </c>
      <c r="S93" s="86" t="s">
        <v>131</v>
      </c>
      <c r="T93" s="86" t="s">
        <v>132</v>
      </c>
      <c r="U93" s="86" t="s">
        <v>133</v>
      </c>
      <c r="V93" s="86" t="s">
        <v>136</v>
      </c>
      <c r="W93" s="86" t="s">
        <v>137</v>
      </c>
      <c r="X93" s="86" t="s">
        <v>138</v>
      </c>
      <c r="Y93" s="87" t="s">
        <v>139</v>
      </c>
      <c r="Z93" s="86" t="s">
        <v>140</v>
      </c>
      <c r="AA93" s="86" t="s">
        <v>141</v>
      </c>
      <c r="AB93" s="86" t="s">
        <v>142</v>
      </c>
      <c r="AC93" s="86" t="s">
        <v>143</v>
      </c>
      <c r="AD93" s="86" t="s">
        <v>144</v>
      </c>
      <c r="AE93" s="86" t="s">
        <v>145</v>
      </c>
      <c r="AF93" s="86" t="s">
        <v>146</v>
      </c>
      <c r="AG93" s="86" t="s">
        <v>147</v>
      </c>
      <c r="AH93" s="86" t="s">
        <v>148</v>
      </c>
      <c r="AI93" s="86" t="s">
        <v>149</v>
      </c>
      <c r="AJ93" s="86" t="s">
        <v>137</v>
      </c>
      <c r="AK93" s="86" t="s">
        <v>138</v>
      </c>
      <c r="AL93" s="86" t="s">
        <v>139</v>
      </c>
      <c r="AM93" s="86" t="s">
        <v>140</v>
      </c>
      <c r="AN93" s="86" t="s">
        <v>141</v>
      </c>
      <c r="AO93" s="86" t="s">
        <v>142</v>
      </c>
      <c r="AP93" s="86" t="s">
        <v>143</v>
      </c>
      <c r="AQ93" s="86" t="s">
        <v>144</v>
      </c>
      <c r="AR93" s="86" t="s">
        <v>145</v>
      </c>
      <c r="AS93" s="86" t="s">
        <v>146</v>
      </c>
      <c r="AT93" s="86" t="s">
        <v>147</v>
      </c>
      <c r="AU93" s="86" t="s">
        <v>148</v>
      </c>
      <c r="AV93" s="86" t="s">
        <v>149</v>
      </c>
      <c r="AW93" s="86" t="s">
        <v>137</v>
      </c>
      <c r="AX93" s="87" t="s">
        <v>138</v>
      </c>
      <c r="AY93" s="86" t="s">
        <v>139</v>
      </c>
      <c r="AZ93" s="86" t="s">
        <v>140</v>
      </c>
      <c r="BA93" s="86" t="s">
        <v>141</v>
      </c>
      <c r="BB93" s="86" t="s">
        <v>142</v>
      </c>
      <c r="BC93" s="86" t="s">
        <v>143</v>
      </c>
      <c r="BD93" s="86" t="s">
        <v>144</v>
      </c>
      <c r="BE93" s="86" t="s">
        <v>145</v>
      </c>
      <c r="BF93" s="86" t="s">
        <v>146</v>
      </c>
      <c r="BG93" s="86" t="s">
        <v>147</v>
      </c>
      <c r="BH93" s="86" t="s">
        <v>148</v>
      </c>
      <c r="BI93" s="86" t="s">
        <v>149</v>
      </c>
      <c r="BJ93" s="86" t="s">
        <v>137</v>
      </c>
      <c r="BK93" s="86" t="s">
        <v>138</v>
      </c>
      <c r="BL93" s="86" t="s">
        <v>139</v>
      </c>
      <c r="BM93" s="86" t="s">
        <v>140</v>
      </c>
      <c r="BN93" s="86" t="s">
        <v>141</v>
      </c>
      <c r="BO93" s="86" t="s">
        <v>142</v>
      </c>
      <c r="BP93" s="86" t="s">
        <v>143</v>
      </c>
      <c r="BQ93" s="86" t="s">
        <v>144</v>
      </c>
      <c r="BR93" s="86" t="s">
        <v>145</v>
      </c>
      <c r="BS93" s="86" t="s">
        <v>146</v>
      </c>
      <c r="BT93" s="86" t="s">
        <v>147</v>
      </c>
      <c r="BU93" s="86" t="s">
        <v>148</v>
      </c>
      <c r="BV93" s="86" t="s">
        <v>149</v>
      </c>
      <c r="BW93" s="86" t="s">
        <v>137</v>
      </c>
      <c r="BX93" s="86" t="s">
        <v>138</v>
      </c>
      <c r="BY93" s="86" t="s">
        <v>139</v>
      </c>
      <c r="BZ93" s="86" t="s">
        <v>140</v>
      </c>
      <c r="CA93" s="86" t="s">
        <v>141</v>
      </c>
      <c r="CB93" s="86" t="s">
        <v>142</v>
      </c>
      <c r="CC93" s="86" t="s">
        <v>143</v>
      </c>
      <c r="CD93" s="86" t="s">
        <v>144</v>
      </c>
      <c r="CE93" s="86" t="s">
        <v>145</v>
      </c>
      <c r="CF93" s="86" t="s">
        <v>146</v>
      </c>
      <c r="CG93" s="86" t="s">
        <v>147</v>
      </c>
      <c r="CH93" s="86" t="s">
        <v>148</v>
      </c>
      <c r="CI93" s="86" t="s">
        <v>149</v>
      </c>
      <c r="CJ93" s="86" t="s">
        <v>137</v>
      </c>
      <c r="CK93" s="86" t="s">
        <v>138</v>
      </c>
      <c r="CL93" s="86" t="s">
        <v>139</v>
      </c>
      <c r="CM93" s="86" t="s">
        <v>140</v>
      </c>
      <c r="CN93" s="86" t="s">
        <v>141</v>
      </c>
      <c r="CO93" s="87" t="s">
        <v>142</v>
      </c>
      <c r="CP93" s="86" t="s">
        <v>143</v>
      </c>
      <c r="CQ93" s="86" t="s">
        <v>144</v>
      </c>
      <c r="CR93" s="86" t="s">
        <v>145</v>
      </c>
      <c r="CS93" s="86" t="s">
        <v>146</v>
      </c>
      <c r="CT93" s="86" t="s">
        <v>147</v>
      </c>
      <c r="CU93" s="86" t="s">
        <v>148</v>
      </c>
      <c r="CV93" s="87" t="s">
        <v>149</v>
      </c>
      <c r="CW93" s="86" t="s">
        <v>137</v>
      </c>
      <c r="CX93" s="86" t="s">
        <v>138</v>
      </c>
      <c r="CY93" s="86" t="s">
        <v>139</v>
      </c>
      <c r="CZ93" s="86" t="s">
        <v>140</v>
      </c>
      <c r="DA93" s="86" t="s">
        <v>141</v>
      </c>
      <c r="DB93" s="86" t="s">
        <v>142</v>
      </c>
      <c r="DC93" s="87" t="s">
        <v>143</v>
      </c>
      <c r="DD93" s="86" t="s">
        <v>144</v>
      </c>
      <c r="DE93" s="86" t="s">
        <v>145</v>
      </c>
      <c r="DF93" s="86" t="s">
        <v>146</v>
      </c>
      <c r="DG93" s="86" t="s">
        <v>147</v>
      </c>
      <c r="DH93" s="86" t="s">
        <v>148</v>
      </c>
      <c r="DI93" s="86" t="s">
        <v>149</v>
      </c>
      <c r="DJ93" s="87" t="s">
        <v>137</v>
      </c>
      <c r="DK93" s="86" t="s">
        <v>138</v>
      </c>
      <c r="DL93" s="86" t="s">
        <v>139</v>
      </c>
      <c r="DM93" s="86" t="s">
        <v>140</v>
      </c>
      <c r="DN93" s="86" t="s">
        <v>141</v>
      </c>
      <c r="DO93" s="86" t="s">
        <v>142</v>
      </c>
      <c r="DP93" s="86" t="s">
        <v>143</v>
      </c>
      <c r="DQ93" s="86" t="s">
        <v>144</v>
      </c>
      <c r="DR93" s="86" t="s">
        <v>145</v>
      </c>
      <c r="DS93" s="86" t="s">
        <v>146</v>
      </c>
      <c r="DT93" s="86" t="s">
        <v>147</v>
      </c>
      <c r="DU93" s="86" t="s">
        <v>148</v>
      </c>
      <c r="DV93" s="86" t="s">
        <v>149</v>
      </c>
      <c r="DW93" s="86" t="s">
        <v>137</v>
      </c>
      <c r="DX93" s="86" t="s">
        <v>138</v>
      </c>
      <c r="DY93" s="86" t="s">
        <v>139</v>
      </c>
      <c r="DZ93" s="86" t="s">
        <v>140</v>
      </c>
      <c r="EA93" s="86" t="s">
        <v>141</v>
      </c>
      <c r="EB93" s="86" t="s">
        <v>142</v>
      </c>
      <c r="EC93" s="86" t="s">
        <v>143</v>
      </c>
      <c r="ED93" s="86" t="s">
        <v>144</v>
      </c>
      <c r="EE93" s="86" t="s">
        <v>145</v>
      </c>
      <c r="EF93" s="86" t="s">
        <v>146</v>
      </c>
      <c r="EG93" s="86" t="s">
        <v>147</v>
      </c>
      <c r="EH93" s="86" t="s">
        <v>148</v>
      </c>
      <c r="EI93" s="86" t="s">
        <v>149</v>
      </c>
      <c r="EJ93" s="86" t="s">
        <v>137</v>
      </c>
      <c r="EK93" s="86" t="s">
        <v>138</v>
      </c>
      <c r="EL93" s="86" t="s">
        <v>139</v>
      </c>
      <c r="EM93" s="86" t="s">
        <v>140</v>
      </c>
      <c r="EN93" s="86" t="s">
        <v>141</v>
      </c>
      <c r="EO93" s="86" t="s">
        <v>142</v>
      </c>
      <c r="EP93" s="86" t="s">
        <v>143</v>
      </c>
      <c r="EQ93" s="86" t="s">
        <v>144</v>
      </c>
      <c r="ER93" s="86" t="s">
        <v>145</v>
      </c>
      <c r="ES93" s="86" t="s">
        <v>146</v>
      </c>
      <c r="ET93" s="86" t="s">
        <v>147</v>
      </c>
      <c r="EU93" s="86" t="s">
        <v>148</v>
      </c>
      <c r="EV93" s="86" t="s">
        <v>149</v>
      </c>
      <c r="EW93" s="86" t="s">
        <v>137</v>
      </c>
      <c r="EX93" s="86" t="s">
        <v>138</v>
      </c>
      <c r="EY93" s="86" t="s">
        <v>139</v>
      </c>
      <c r="EZ93" s="86" t="s">
        <v>140</v>
      </c>
      <c r="FA93" s="86" t="s">
        <v>141</v>
      </c>
      <c r="FB93" s="86" t="s">
        <v>142</v>
      </c>
      <c r="FC93" s="86" t="s">
        <v>143</v>
      </c>
      <c r="FD93" s="86" t="s">
        <v>144</v>
      </c>
      <c r="FE93" s="86" t="s">
        <v>145</v>
      </c>
      <c r="FF93" s="86" t="s">
        <v>146</v>
      </c>
      <c r="FG93" s="86" t="s">
        <v>147</v>
      </c>
      <c r="FH93" s="86" t="s">
        <v>148</v>
      </c>
      <c r="FI93" s="86" t="s">
        <v>149</v>
      </c>
      <c r="FJ93" s="86" t="s">
        <v>137</v>
      </c>
      <c r="FK93" s="86" t="s">
        <v>138</v>
      </c>
      <c r="FL93" s="86" t="s">
        <v>139</v>
      </c>
      <c r="FM93" s="86" t="s">
        <v>140</v>
      </c>
      <c r="FN93" s="86" t="s">
        <v>141</v>
      </c>
      <c r="FO93" s="86" t="s">
        <v>142</v>
      </c>
      <c r="FP93" s="86" t="s">
        <v>143</v>
      </c>
      <c r="FQ93" s="86" t="s">
        <v>144</v>
      </c>
      <c r="FR93" s="86" t="s">
        <v>145</v>
      </c>
      <c r="FS93" s="86" t="s">
        <v>146</v>
      </c>
      <c r="FT93" s="86" t="s">
        <v>147</v>
      </c>
      <c r="FU93" s="86" t="s">
        <v>148</v>
      </c>
      <c r="FV93" s="86" t="s">
        <v>149</v>
      </c>
      <c r="FW93" s="86" t="s">
        <v>137</v>
      </c>
      <c r="FX93" s="86" t="s">
        <v>138</v>
      </c>
      <c r="FY93" s="86" t="s">
        <v>139</v>
      </c>
      <c r="FZ93" s="86" t="s">
        <v>140</v>
      </c>
      <c r="GA93" s="86" t="s">
        <v>141</v>
      </c>
      <c r="GB93" s="86" t="s">
        <v>142</v>
      </c>
      <c r="GC93" s="86" t="s">
        <v>143</v>
      </c>
      <c r="GD93" s="86" t="s">
        <v>144</v>
      </c>
      <c r="GE93" s="86" t="s">
        <v>145</v>
      </c>
      <c r="GF93" s="86" t="s">
        <v>146</v>
      </c>
      <c r="GG93" s="86" t="s">
        <v>147</v>
      </c>
      <c r="GH93" s="86" t="s">
        <v>148</v>
      </c>
      <c r="GI93" s="86" t="s">
        <v>149</v>
      </c>
      <c r="GJ93" s="86" t="s">
        <v>137</v>
      </c>
      <c r="GK93" s="86" t="s">
        <v>138</v>
      </c>
      <c r="GL93" s="86" t="s">
        <v>139</v>
      </c>
      <c r="GM93" s="86" t="s">
        <v>140</v>
      </c>
      <c r="GN93" s="86" t="s">
        <v>141</v>
      </c>
      <c r="GO93" s="86" t="s">
        <v>142</v>
      </c>
      <c r="GP93" s="86" t="s">
        <v>143</v>
      </c>
      <c r="GQ93" s="86" t="s">
        <v>144</v>
      </c>
      <c r="GR93" s="86" t="s">
        <v>145</v>
      </c>
      <c r="GS93" s="86" t="s">
        <v>146</v>
      </c>
      <c r="GT93" s="86" t="s">
        <v>147</v>
      </c>
      <c r="GU93" s="86" t="s">
        <v>148</v>
      </c>
      <c r="GV93" s="86" t="s">
        <v>149</v>
      </c>
      <c r="GW93" s="86" t="s">
        <v>137</v>
      </c>
      <c r="GX93" s="86" t="s">
        <v>138</v>
      </c>
      <c r="GY93" s="86" t="s">
        <v>139</v>
      </c>
      <c r="GZ93" s="86" t="s">
        <v>140</v>
      </c>
      <c r="HA93" s="86" t="s">
        <v>141</v>
      </c>
      <c r="HB93" s="86" t="s">
        <v>142</v>
      </c>
      <c r="HC93" s="86" t="s">
        <v>143</v>
      </c>
      <c r="HD93" s="86" t="s">
        <v>144</v>
      </c>
      <c r="HE93" s="86" t="s">
        <v>145</v>
      </c>
      <c r="HF93" s="86" t="s">
        <v>146</v>
      </c>
      <c r="HG93" s="86" t="s">
        <v>147</v>
      </c>
      <c r="HH93" s="86" t="s">
        <v>148</v>
      </c>
      <c r="HI93" s="86" t="s">
        <v>149</v>
      </c>
      <c r="HJ93" s="86" t="s">
        <v>137</v>
      </c>
      <c r="HK93" s="86" t="s">
        <v>138</v>
      </c>
      <c r="HL93" s="86" t="s">
        <v>139</v>
      </c>
      <c r="HM93" s="86" t="s">
        <v>140</v>
      </c>
      <c r="HN93" s="86" t="s">
        <v>141</v>
      </c>
      <c r="HO93" s="86" t="s">
        <v>142</v>
      </c>
      <c r="HP93" s="86" t="s">
        <v>143</v>
      </c>
      <c r="HQ93" s="86" t="s">
        <v>144</v>
      </c>
      <c r="HR93" s="86" t="s">
        <v>145</v>
      </c>
      <c r="HS93" s="86" t="s">
        <v>146</v>
      </c>
      <c r="HT93" s="86" t="s">
        <v>147</v>
      </c>
      <c r="HU93" s="86" t="s">
        <v>148</v>
      </c>
      <c r="HV93" s="86" t="s">
        <v>149</v>
      </c>
      <c r="HW93" s="86" t="s">
        <v>137</v>
      </c>
      <c r="HX93" s="86" t="s">
        <v>138</v>
      </c>
      <c r="HY93" s="86" t="s">
        <v>139</v>
      </c>
      <c r="HZ93" s="86" t="s">
        <v>140</v>
      </c>
      <c r="IA93" s="86" t="s">
        <v>141</v>
      </c>
      <c r="IB93" s="86" t="s">
        <v>142</v>
      </c>
      <c r="IC93" s="86" t="s">
        <v>143</v>
      </c>
      <c r="ID93" s="86" t="s">
        <v>144</v>
      </c>
      <c r="IE93" s="86" t="s">
        <v>145</v>
      </c>
      <c r="IF93" s="86" t="s">
        <v>146</v>
      </c>
      <c r="IG93" s="86" t="s">
        <v>147</v>
      </c>
      <c r="IH93" s="86" t="s">
        <v>148</v>
      </c>
      <c r="II93" s="86" t="s">
        <v>149</v>
      </c>
      <c r="IJ93" s="86" t="s">
        <v>137</v>
      </c>
      <c r="IK93" s="86" t="s">
        <v>138</v>
      </c>
      <c r="IL93" s="86" t="s">
        <v>139</v>
      </c>
      <c r="IM93" s="86" t="s">
        <v>140</v>
      </c>
      <c r="IN93" s="86" t="s">
        <v>141</v>
      </c>
      <c r="IO93" s="86" t="s">
        <v>142</v>
      </c>
      <c r="IP93" s="86" t="s">
        <v>143</v>
      </c>
      <c r="IQ93" s="86" t="s">
        <v>144</v>
      </c>
      <c r="IR93" s="86" t="s">
        <v>145</v>
      </c>
      <c r="IS93" s="86" t="s">
        <v>146</v>
      </c>
      <c r="IT93" s="86" t="s">
        <v>147</v>
      </c>
      <c r="IU93" s="86" t="s">
        <v>148</v>
      </c>
      <c r="IV93" s="86" t="s">
        <v>149</v>
      </c>
      <c r="IW93" s="86" t="s">
        <v>137</v>
      </c>
      <c r="IX93" s="86" t="s">
        <v>138</v>
      </c>
      <c r="IY93" s="86" t="s">
        <v>139</v>
      </c>
      <c r="IZ93" s="86" t="s">
        <v>140</v>
      </c>
      <c r="JA93" s="86" t="s">
        <v>141</v>
      </c>
      <c r="JB93" s="86" t="s">
        <v>142</v>
      </c>
      <c r="JC93" s="86" t="s">
        <v>143</v>
      </c>
      <c r="JD93" s="86" t="s">
        <v>144</v>
      </c>
      <c r="JE93" s="86" t="s">
        <v>145</v>
      </c>
      <c r="JF93" s="86" t="s">
        <v>146</v>
      </c>
      <c r="JG93" s="86" t="s">
        <v>147</v>
      </c>
      <c r="JH93" s="86" t="s">
        <v>148</v>
      </c>
      <c r="JI93" s="86" t="s">
        <v>149</v>
      </c>
      <c r="JJ93" s="86" t="s">
        <v>137</v>
      </c>
      <c r="JK93" s="86" t="s">
        <v>138</v>
      </c>
      <c r="JL93" s="86" t="s">
        <v>139</v>
      </c>
      <c r="JM93" s="86" t="s">
        <v>140</v>
      </c>
      <c r="JN93" s="86" t="s">
        <v>141</v>
      </c>
      <c r="JO93" s="86" t="s">
        <v>142</v>
      </c>
      <c r="JP93" s="86" t="s">
        <v>143</v>
      </c>
      <c r="JQ93" s="86" t="s">
        <v>144</v>
      </c>
      <c r="JR93" s="86" t="s">
        <v>145</v>
      </c>
      <c r="JS93" s="86" t="s">
        <v>146</v>
      </c>
      <c r="JT93" s="86" t="s">
        <v>147</v>
      </c>
      <c r="JU93" s="86" t="s">
        <v>148</v>
      </c>
      <c r="JV93" s="86" t="s">
        <v>149</v>
      </c>
      <c r="JW93" s="86" t="s">
        <v>137</v>
      </c>
      <c r="JX93" s="86" t="s">
        <v>138</v>
      </c>
      <c r="JY93" s="86" t="s">
        <v>139</v>
      </c>
      <c r="JZ93" s="86" t="s">
        <v>140</v>
      </c>
      <c r="KA93" s="86" t="s">
        <v>141</v>
      </c>
      <c r="KB93" s="86" t="s">
        <v>142</v>
      </c>
      <c r="KC93" s="86" t="s">
        <v>143</v>
      </c>
      <c r="KD93" s="86" t="s">
        <v>144</v>
      </c>
      <c r="KE93" s="86" t="s">
        <v>145</v>
      </c>
      <c r="KF93" s="86" t="s">
        <v>146</v>
      </c>
      <c r="KG93" s="86" t="s">
        <v>147</v>
      </c>
      <c r="KH93" s="86" t="s">
        <v>148</v>
      </c>
      <c r="KI93" s="86" t="s">
        <v>149</v>
      </c>
      <c r="KJ93" s="87" t="s">
        <v>152</v>
      </c>
      <c r="KK93" s="86" t="s">
        <v>153</v>
      </c>
      <c r="KL93" s="86" t="s">
        <v>154</v>
      </c>
      <c r="KM93" s="86" t="s">
        <v>155</v>
      </c>
      <c r="KN93" s="86" t="s">
        <v>156</v>
      </c>
      <c r="KO93" s="86" t="s">
        <v>157</v>
      </c>
      <c r="KP93" s="86" t="s">
        <v>158</v>
      </c>
      <c r="KQ93" s="86" t="s">
        <v>159</v>
      </c>
      <c r="KR93" s="86" t="s">
        <v>160</v>
      </c>
      <c r="KS93" s="86" t="s">
        <v>161</v>
      </c>
      <c r="KT93" s="86" t="s">
        <v>162</v>
      </c>
      <c r="KU93" s="86" t="s">
        <v>163</v>
      </c>
      <c r="KV93" s="86" t="s">
        <v>164</v>
      </c>
      <c r="KW93" s="86" t="s">
        <v>165</v>
      </c>
      <c r="KX93" s="86" t="s">
        <v>177</v>
      </c>
      <c r="KY93" s="86" t="s">
        <v>166</v>
      </c>
      <c r="KZ93" s="86" t="s">
        <v>167</v>
      </c>
      <c r="LA93" s="86" t="s">
        <v>168</v>
      </c>
      <c r="LB93" s="86" t="s">
        <v>169</v>
      </c>
      <c r="LC93" s="86" t="s">
        <v>170</v>
      </c>
      <c r="LD93" s="86" t="s">
        <v>171</v>
      </c>
      <c r="LE93" s="86" t="s">
        <v>172</v>
      </c>
      <c r="LF93" s="86" t="s">
        <v>173</v>
      </c>
      <c r="LG93" s="86" t="s">
        <v>174</v>
      </c>
      <c r="LH93" s="86" t="s">
        <v>175</v>
      </c>
      <c r="LI93" s="86" t="s">
        <v>176</v>
      </c>
      <c r="LJ93" s="86" t="s">
        <v>178</v>
      </c>
      <c r="LK93" s="86" t="s">
        <v>179</v>
      </c>
      <c r="LL93" s="86" t="s">
        <v>180</v>
      </c>
      <c r="LM93" s="86" t="s">
        <v>181</v>
      </c>
      <c r="LN93" s="86" t="s">
        <v>182</v>
      </c>
      <c r="LO93" s="86" t="s">
        <v>183</v>
      </c>
    </row>
    <row r="94" spans="1:327" x14ac:dyDescent="0.2">
      <c r="A94" s="85" t="s">
        <v>27</v>
      </c>
      <c r="B94" s="85">
        <f>C94+P94+V94+KJ94+LJ94+KX94</f>
        <v>233449180</v>
      </c>
      <c r="C94" s="85">
        <f>C45</f>
        <v>77936250</v>
      </c>
      <c r="D94" s="85">
        <f t="shared" ref="D94:BO95" si="419">D45</f>
        <v>42318750</v>
      </c>
      <c r="E94" s="85">
        <f t="shared" si="419"/>
        <v>6662302</v>
      </c>
      <c r="F94" s="85">
        <f t="shared" si="419"/>
        <v>12761470</v>
      </c>
      <c r="G94" s="85">
        <f t="shared" si="419"/>
        <v>12784910</v>
      </c>
      <c r="H94" s="85">
        <f t="shared" si="419"/>
        <v>9442601</v>
      </c>
      <c r="I94" s="85">
        <f t="shared" si="419"/>
        <v>667465</v>
      </c>
      <c r="J94" s="85">
        <f t="shared" si="419"/>
        <v>35617490</v>
      </c>
      <c r="K94" s="85">
        <f t="shared" si="419"/>
        <v>1105634</v>
      </c>
      <c r="L94" s="85">
        <f t="shared" si="419"/>
        <v>2944332</v>
      </c>
      <c r="M94" s="85">
        <f t="shared" si="419"/>
        <v>9941604</v>
      </c>
      <c r="N94" s="85">
        <f t="shared" si="419"/>
        <v>21470630</v>
      </c>
      <c r="O94" s="85">
        <f t="shared" si="419"/>
        <v>155288</v>
      </c>
      <c r="P94" s="85">
        <f t="shared" si="419"/>
        <v>14524020</v>
      </c>
      <c r="Q94" s="85">
        <f t="shared" si="419"/>
        <v>1011962</v>
      </c>
      <c r="R94" s="85">
        <f t="shared" si="419"/>
        <v>4371096</v>
      </c>
      <c r="S94" s="85">
        <f t="shared" si="419"/>
        <v>4894731</v>
      </c>
      <c r="T94" s="85">
        <f t="shared" si="419"/>
        <v>4098175</v>
      </c>
      <c r="U94" s="85">
        <f t="shared" si="419"/>
        <v>148058</v>
      </c>
      <c r="V94" s="85">
        <f t="shared" si="419"/>
        <v>28260070</v>
      </c>
      <c r="W94" s="85">
        <f t="shared" si="419"/>
        <v>999230</v>
      </c>
      <c r="X94" s="85">
        <f t="shared" si="419"/>
        <v>148437</v>
      </c>
      <c r="Y94" s="85">
        <f t="shared" si="419"/>
        <v>457267</v>
      </c>
      <c r="Z94" s="85">
        <f t="shared" si="419"/>
        <v>14089</v>
      </c>
      <c r="AA94" s="85">
        <f t="shared" si="419"/>
        <v>143827</v>
      </c>
      <c r="AB94" s="85">
        <f t="shared" si="419"/>
        <v>151387</v>
      </c>
      <c r="AC94" s="85">
        <f t="shared" si="419"/>
        <v>0</v>
      </c>
      <c r="AD94" s="85">
        <f t="shared" si="419"/>
        <v>329537</v>
      </c>
      <c r="AE94" s="85">
        <f t="shared" si="419"/>
        <v>0</v>
      </c>
      <c r="AF94" s="85">
        <f t="shared" si="419"/>
        <v>0</v>
      </c>
      <c r="AG94" s="85">
        <f t="shared" si="419"/>
        <v>0</v>
      </c>
      <c r="AH94" s="85">
        <f t="shared" si="419"/>
        <v>0</v>
      </c>
      <c r="AI94" s="85">
        <f t="shared" si="419"/>
        <v>58041</v>
      </c>
      <c r="AJ94" s="85">
        <f t="shared" si="419"/>
        <v>1814375</v>
      </c>
      <c r="AK94" s="85">
        <f t="shared" si="419"/>
        <v>9424</v>
      </c>
      <c r="AL94" s="85">
        <f t="shared" si="419"/>
        <v>460737</v>
      </c>
      <c r="AM94" s="85">
        <f t="shared" si="419"/>
        <v>17135</v>
      </c>
      <c r="AN94" s="85">
        <f t="shared" si="419"/>
        <v>0</v>
      </c>
      <c r="AO94" s="85">
        <f t="shared" si="419"/>
        <v>322965</v>
      </c>
      <c r="AP94" s="85">
        <f t="shared" si="419"/>
        <v>0</v>
      </c>
      <c r="AQ94" s="85">
        <f t="shared" si="419"/>
        <v>0</v>
      </c>
      <c r="AR94" s="85">
        <f t="shared" si="419"/>
        <v>0</v>
      </c>
      <c r="AS94" s="85">
        <f t="shared" si="419"/>
        <v>0</v>
      </c>
      <c r="AT94" s="85">
        <f t="shared" si="419"/>
        <v>0</v>
      </c>
      <c r="AU94" s="85">
        <f t="shared" si="419"/>
        <v>0</v>
      </c>
      <c r="AV94" s="85">
        <f t="shared" si="419"/>
        <v>0</v>
      </c>
      <c r="AW94" s="85">
        <f t="shared" si="419"/>
        <v>80405</v>
      </c>
      <c r="AX94" s="85">
        <f t="shared" si="419"/>
        <v>22371</v>
      </c>
      <c r="AY94" s="85">
        <f t="shared" si="419"/>
        <v>56685</v>
      </c>
      <c r="AZ94" s="85">
        <f t="shared" si="419"/>
        <v>37279</v>
      </c>
      <c r="BA94" s="85">
        <f t="shared" si="419"/>
        <v>0</v>
      </c>
      <c r="BB94" s="85">
        <f t="shared" si="419"/>
        <v>37126</v>
      </c>
      <c r="BC94" s="85">
        <f t="shared" si="419"/>
        <v>0</v>
      </c>
      <c r="BD94" s="85">
        <f t="shared" si="419"/>
        <v>112639</v>
      </c>
      <c r="BE94" s="85">
        <f t="shared" si="419"/>
        <v>235581</v>
      </c>
      <c r="BF94" s="85">
        <f t="shared" si="419"/>
        <v>0</v>
      </c>
      <c r="BG94" s="85">
        <f t="shared" si="419"/>
        <v>1200868</v>
      </c>
      <c r="BH94" s="85">
        <f t="shared" si="419"/>
        <v>0</v>
      </c>
      <c r="BI94" s="85">
        <f t="shared" si="419"/>
        <v>130418</v>
      </c>
      <c r="BJ94" s="85">
        <f t="shared" si="419"/>
        <v>61163</v>
      </c>
      <c r="BK94" s="85">
        <f t="shared" si="419"/>
        <v>43314</v>
      </c>
      <c r="BL94" s="85">
        <f t="shared" si="419"/>
        <v>0</v>
      </c>
      <c r="BM94" s="85">
        <f t="shared" si="419"/>
        <v>0</v>
      </c>
      <c r="BN94" s="85">
        <f t="shared" si="419"/>
        <v>24506</v>
      </c>
      <c r="BO94" s="85">
        <f t="shared" si="419"/>
        <v>146521</v>
      </c>
      <c r="BP94" s="85">
        <f t="shared" ref="BP94:EA97" si="420">BP45</f>
        <v>0</v>
      </c>
      <c r="BQ94" s="85">
        <f t="shared" si="420"/>
        <v>0</v>
      </c>
      <c r="BR94" s="85">
        <f t="shared" si="420"/>
        <v>0</v>
      </c>
      <c r="BS94" s="85">
        <f t="shared" si="420"/>
        <v>0</v>
      </c>
      <c r="BT94" s="85">
        <f t="shared" si="420"/>
        <v>0</v>
      </c>
      <c r="BU94" s="85">
        <f t="shared" si="420"/>
        <v>0</v>
      </c>
      <c r="BV94" s="85">
        <f t="shared" si="420"/>
        <v>0</v>
      </c>
      <c r="BW94" s="85">
        <f t="shared" si="420"/>
        <v>56347</v>
      </c>
      <c r="BX94" s="85">
        <f t="shared" si="420"/>
        <v>0</v>
      </c>
      <c r="BY94" s="85">
        <f t="shared" si="420"/>
        <v>0</v>
      </c>
      <c r="BZ94" s="85">
        <f t="shared" si="420"/>
        <v>0</v>
      </c>
      <c r="CA94" s="85">
        <f t="shared" si="420"/>
        <v>0</v>
      </c>
      <c r="CB94" s="85">
        <f t="shared" si="420"/>
        <v>0</v>
      </c>
      <c r="CC94" s="85">
        <f t="shared" si="420"/>
        <v>0</v>
      </c>
      <c r="CD94" s="85">
        <f t="shared" si="420"/>
        <v>0</v>
      </c>
      <c r="CE94" s="85">
        <f t="shared" si="420"/>
        <v>0</v>
      </c>
      <c r="CF94" s="85">
        <f t="shared" si="420"/>
        <v>0</v>
      </c>
      <c r="CG94" s="85">
        <f t="shared" si="420"/>
        <v>0</v>
      </c>
      <c r="CH94" s="85">
        <f t="shared" si="420"/>
        <v>0</v>
      </c>
      <c r="CI94" s="85">
        <f t="shared" si="420"/>
        <v>0</v>
      </c>
      <c r="CJ94" s="85">
        <f t="shared" si="420"/>
        <v>0</v>
      </c>
      <c r="CK94" s="85">
        <f t="shared" si="420"/>
        <v>0</v>
      </c>
      <c r="CL94" s="85">
        <f t="shared" si="420"/>
        <v>0</v>
      </c>
      <c r="CM94" s="85">
        <f t="shared" si="420"/>
        <v>0</v>
      </c>
      <c r="CN94" s="85">
        <f t="shared" si="420"/>
        <v>0</v>
      </c>
      <c r="CO94" s="85">
        <f t="shared" si="420"/>
        <v>0</v>
      </c>
      <c r="CP94" s="85">
        <f t="shared" si="420"/>
        <v>0</v>
      </c>
      <c r="CQ94" s="85">
        <f t="shared" si="420"/>
        <v>0</v>
      </c>
      <c r="CR94" s="85">
        <f t="shared" si="420"/>
        <v>0</v>
      </c>
      <c r="CS94" s="85">
        <f t="shared" si="420"/>
        <v>0</v>
      </c>
      <c r="CT94" s="85">
        <f t="shared" si="420"/>
        <v>0</v>
      </c>
      <c r="CU94" s="85">
        <f t="shared" si="420"/>
        <v>0</v>
      </c>
      <c r="CV94" s="85">
        <f t="shared" si="420"/>
        <v>0</v>
      </c>
      <c r="CW94" s="85">
        <f t="shared" si="420"/>
        <v>41258</v>
      </c>
      <c r="CX94" s="85">
        <f t="shared" si="420"/>
        <v>0</v>
      </c>
      <c r="CY94" s="85">
        <f t="shared" si="420"/>
        <v>0</v>
      </c>
      <c r="CZ94" s="85">
        <f t="shared" si="420"/>
        <v>0</v>
      </c>
      <c r="DA94" s="85">
        <f t="shared" si="420"/>
        <v>49740</v>
      </c>
      <c r="DB94" s="85">
        <f t="shared" si="420"/>
        <v>0</v>
      </c>
      <c r="DC94" s="85">
        <f t="shared" si="420"/>
        <v>0</v>
      </c>
      <c r="DD94" s="85">
        <f t="shared" si="420"/>
        <v>19801</v>
      </c>
      <c r="DE94" s="85">
        <f t="shared" si="420"/>
        <v>213090</v>
      </c>
      <c r="DF94" s="85">
        <f t="shared" si="420"/>
        <v>0</v>
      </c>
      <c r="DG94" s="85">
        <f t="shared" si="420"/>
        <v>0</v>
      </c>
      <c r="DH94" s="85">
        <f t="shared" si="420"/>
        <v>0</v>
      </c>
      <c r="DI94" s="85">
        <f t="shared" si="420"/>
        <v>0</v>
      </c>
      <c r="DJ94" s="85">
        <f t="shared" si="420"/>
        <v>41295</v>
      </c>
      <c r="DK94" s="85">
        <f t="shared" si="420"/>
        <v>0</v>
      </c>
      <c r="DL94" s="85">
        <f t="shared" si="420"/>
        <v>239335</v>
      </c>
      <c r="DM94" s="85">
        <f t="shared" si="420"/>
        <v>0</v>
      </c>
      <c r="DN94" s="85">
        <f t="shared" si="420"/>
        <v>0</v>
      </c>
      <c r="DO94" s="85">
        <f t="shared" si="420"/>
        <v>70497</v>
      </c>
      <c r="DP94" s="85">
        <f t="shared" si="420"/>
        <v>0</v>
      </c>
      <c r="DQ94" s="85">
        <f t="shared" si="420"/>
        <v>0</v>
      </c>
      <c r="DR94" s="85">
        <f t="shared" si="420"/>
        <v>0</v>
      </c>
      <c r="DS94" s="85">
        <f t="shared" si="420"/>
        <v>0</v>
      </c>
      <c r="DT94" s="85">
        <f t="shared" si="420"/>
        <v>0</v>
      </c>
      <c r="DU94" s="85">
        <f t="shared" si="420"/>
        <v>0</v>
      </c>
      <c r="DV94" s="85">
        <f t="shared" si="420"/>
        <v>0</v>
      </c>
      <c r="DW94" s="85">
        <f t="shared" si="420"/>
        <v>426883</v>
      </c>
      <c r="DX94" s="85">
        <f t="shared" si="420"/>
        <v>49257</v>
      </c>
      <c r="DY94" s="85">
        <f t="shared" si="420"/>
        <v>16564</v>
      </c>
      <c r="DZ94" s="85">
        <f t="shared" si="420"/>
        <v>140045</v>
      </c>
      <c r="EA94" s="85">
        <f t="shared" si="420"/>
        <v>283267</v>
      </c>
      <c r="EB94" s="85">
        <f t="shared" ref="EB94:GM100" si="421">EB45</f>
        <v>633651</v>
      </c>
      <c r="EC94" s="85">
        <f t="shared" si="421"/>
        <v>332176</v>
      </c>
      <c r="ED94" s="85">
        <f t="shared" si="421"/>
        <v>22085</v>
      </c>
      <c r="EE94" s="85">
        <f t="shared" si="421"/>
        <v>1375565</v>
      </c>
      <c r="EF94" s="85">
        <f t="shared" si="421"/>
        <v>214948</v>
      </c>
      <c r="EG94" s="85">
        <f t="shared" si="421"/>
        <v>0</v>
      </c>
      <c r="EH94" s="85">
        <f t="shared" si="421"/>
        <v>0</v>
      </c>
      <c r="EI94" s="85">
        <f t="shared" si="421"/>
        <v>0</v>
      </c>
      <c r="EJ94" s="85">
        <f t="shared" si="421"/>
        <v>277946</v>
      </c>
      <c r="EK94" s="85">
        <f t="shared" si="421"/>
        <v>0</v>
      </c>
      <c r="EL94" s="85">
        <f t="shared" si="421"/>
        <v>117519</v>
      </c>
      <c r="EM94" s="85">
        <f t="shared" si="421"/>
        <v>36789</v>
      </c>
      <c r="EN94" s="85">
        <f t="shared" si="421"/>
        <v>0</v>
      </c>
      <c r="EO94" s="85">
        <f t="shared" si="421"/>
        <v>0</v>
      </c>
      <c r="EP94" s="85">
        <f t="shared" si="421"/>
        <v>0</v>
      </c>
      <c r="EQ94" s="85">
        <f t="shared" si="421"/>
        <v>0</v>
      </c>
      <c r="ER94" s="85">
        <f t="shared" si="421"/>
        <v>0</v>
      </c>
      <c r="ES94" s="85">
        <f t="shared" si="421"/>
        <v>0</v>
      </c>
      <c r="ET94" s="85">
        <f t="shared" si="421"/>
        <v>0</v>
      </c>
      <c r="EU94" s="85">
        <f t="shared" si="421"/>
        <v>0</v>
      </c>
      <c r="EV94" s="85">
        <f t="shared" si="421"/>
        <v>0</v>
      </c>
      <c r="EW94" s="85">
        <f t="shared" si="421"/>
        <v>213496</v>
      </c>
      <c r="EX94" s="85">
        <f t="shared" si="421"/>
        <v>33842</v>
      </c>
      <c r="EY94" s="85">
        <f t="shared" si="421"/>
        <v>28179</v>
      </c>
      <c r="EZ94" s="85">
        <f t="shared" si="421"/>
        <v>129847</v>
      </c>
      <c r="FA94" s="85">
        <f t="shared" si="421"/>
        <v>0</v>
      </c>
      <c r="FB94" s="85">
        <f t="shared" si="421"/>
        <v>0</v>
      </c>
      <c r="FC94" s="85">
        <f t="shared" si="421"/>
        <v>0</v>
      </c>
      <c r="FD94" s="85">
        <f t="shared" si="421"/>
        <v>51025</v>
      </c>
      <c r="FE94" s="85">
        <f t="shared" si="421"/>
        <v>0</v>
      </c>
      <c r="FF94" s="85">
        <f t="shared" si="421"/>
        <v>0</v>
      </c>
      <c r="FG94" s="85">
        <f t="shared" si="421"/>
        <v>0</v>
      </c>
      <c r="FH94" s="85">
        <f t="shared" si="421"/>
        <v>0</v>
      </c>
      <c r="FI94" s="85">
        <f t="shared" si="421"/>
        <v>0</v>
      </c>
      <c r="FJ94" s="85">
        <f t="shared" si="421"/>
        <v>134943</v>
      </c>
      <c r="FK94" s="85">
        <f t="shared" si="421"/>
        <v>12148</v>
      </c>
      <c r="FL94" s="85">
        <f t="shared" si="421"/>
        <v>0</v>
      </c>
      <c r="FM94" s="85">
        <f t="shared" si="421"/>
        <v>0</v>
      </c>
      <c r="FN94" s="85">
        <f t="shared" si="421"/>
        <v>0</v>
      </c>
      <c r="FO94" s="85">
        <f t="shared" si="421"/>
        <v>209050</v>
      </c>
      <c r="FP94" s="85">
        <f t="shared" si="421"/>
        <v>0</v>
      </c>
      <c r="FQ94" s="85">
        <f t="shared" si="421"/>
        <v>0</v>
      </c>
      <c r="FR94" s="85">
        <f t="shared" si="421"/>
        <v>0</v>
      </c>
      <c r="FS94" s="85">
        <f t="shared" si="421"/>
        <v>0</v>
      </c>
      <c r="FT94" s="85">
        <f t="shared" si="421"/>
        <v>0</v>
      </c>
      <c r="FU94" s="85">
        <f t="shared" si="421"/>
        <v>0</v>
      </c>
      <c r="FV94" s="85">
        <f t="shared" si="421"/>
        <v>0</v>
      </c>
      <c r="FW94" s="85">
        <f t="shared" si="421"/>
        <v>203148</v>
      </c>
      <c r="FX94" s="85">
        <f t="shared" si="421"/>
        <v>214095</v>
      </c>
      <c r="FY94" s="85">
        <f t="shared" si="421"/>
        <v>269595</v>
      </c>
      <c r="FZ94" s="85">
        <f t="shared" si="421"/>
        <v>110808</v>
      </c>
      <c r="GA94" s="85">
        <f t="shared" si="421"/>
        <v>47122</v>
      </c>
      <c r="GB94" s="85">
        <f t="shared" si="421"/>
        <v>82820</v>
      </c>
      <c r="GC94" s="85">
        <f t="shared" si="421"/>
        <v>0</v>
      </c>
      <c r="GD94" s="85">
        <f t="shared" si="421"/>
        <v>0</v>
      </c>
      <c r="GE94" s="85">
        <f t="shared" si="421"/>
        <v>53310</v>
      </c>
      <c r="GF94" s="85">
        <f t="shared" si="421"/>
        <v>0</v>
      </c>
      <c r="GG94" s="85">
        <f t="shared" si="421"/>
        <v>0</v>
      </c>
      <c r="GH94" s="85">
        <f t="shared" si="421"/>
        <v>0</v>
      </c>
      <c r="GI94" s="85">
        <f t="shared" si="421"/>
        <v>0</v>
      </c>
      <c r="GJ94" s="85">
        <f t="shared" si="421"/>
        <v>94856</v>
      </c>
      <c r="GK94" s="85">
        <f t="shared" si="421"/>
        <v>0</v>
      </c>
      <c r="GL94" s="85">
        <f t="shared" si="421"/>
        <v>0</v>
      </c>
      <c r="GM94" s="85">
        <f t="shared" si="421"/>
        <v>36174</v>
      </c>
      <c r="GN94" s="85">
        <f t="shared" ref="GN94:IY97" si="422">GN45</f>
        <v>64019</v>
      </c>
      <c r="GO94" s="85">
        <f t="shared" si="422"/>
        <v>0</v>
      </c>
      <c r="GP94" s="85">
        <f t="shared" si="422"/>
        <v>0</v>
      </c>
      <c r="GQ94" s="85">
        <f t="shared" si="422"/>
        <v>0</v>
      </c>
      <c r="GR94" s="85">
        <f t="shared" si="422"/>
        <v>0</v>
      </c>
      <c r="GS94" s="85">
        <f t="shared" si="422"/>
        <v>0</v>
      </c>
      <c r="GT94" s="85">
        <f t="shared" si="422"/>
        <v>0</v>
      </c>
      <c r="GU94" s="85">
        <f t="shared" si="422"/>
        <v>0</v>
      </c>
      <c r="GV94" s="85">
        <f t="shared" si="422"/>
        <v>0</v>
      </c>
      <c r="GW94" s="85">
        <f t="shared" si="422"/>
        <v>42505</v>
      </c>
      <c r="GX94" s="85">
        <f t="shared" si="422"/>
        <v>0</v>
      </c>
      <c r="GY94" s="85">
        <f t="shared" si="422"/>
        <v>0</v>
      </c>
      <c r="GZ94" s="85">
        <f t="shared" si="422"/>
        <v>0</v>
      </c>
      <c r="HA94" s="85">
        <f t="shared" si="422"/>
        <v>0</v>
      </c>
      <c r="HB94" s="85">
        <f t="shared" si="422"/>
        <v>0</v>
      </c>
      <c r="HC94" s="85">
        <f t="shared" si="422"/>
        <v>0</v>
      </c>
      <c r="HD94" s="85">
        <f t="shared" si="422"/>
        <v>0</v>
      </c>
      <c r="HE94" s="85">
        <f t="shared" si="422"/>
        <v>0</v>
      </c>
      <c r="HF94" s="85">
        <f t="shared" si="422"/>
        <v>0</v>
      </c>
      <c r="HG94" s="85">
        <f t="shared" si="422"/>
        <v>0</v>
      </c>
      <c r="HH94" s="85">
        <f t="shared" si="422"/>
        <v>0</v>
      </c>
      <c r="HI94" s="85">
        <f t="shared" si="422"/>
        <v>0</v>
      </c>
      <c r="HJ94" s="85">
        <f t="shared" si="422"/>
        <v>962047</v>
      </c>
      <c r="HK94" s="85">
        <f t="shared" si="422"/>
        <v>37412</v>
      </c>
      <c r="HL94" s="85">
        <f t="shared" si="422"/>
        <v>395507</v>
      </c>
      <c r="HM94" s="85">
        <f t="shared" si="422"/>
        <v>410842</v>
      </c>
      <c r="HN94" s="85">
        <f t="shared" si="422"/>
        <v>446666</v>
      </c>
      <c r="HO94" s="85">
        <f t="shared" si="422"/>
        <v>0</v>
      </c>
      <c r="HP94" s="85">
        <f t="shared" si="422"/>
        <v>0</v>
      </c>
      <c r="HQ94" s="85">
        <f t="shared" si="422"/>
        <v>279876</v>
      </c>
      <c r="HR94" s="85">
        <f t="shared" si="422"/>
        <v>0</v>
      </c>
      <c r="HS94" s="85">
        <f t="shared" si="422"/>
        <v>171058</v>
      </c>
      <c r="HT94" s="85">
        <f t="shared" si="422"/>
        <v>0</v>
      </c>
      <c r="HU94" s="85">
        <f t="shared" si="422"/>
        <v>95101</v>
      </c>
      <c r="HV94" s="85">
        <f t="shared" si="422"/>
        <v>0</v>
      </c>
      <c r="HW94" s="85">
        <f t="shared" si="422"/>
        <v>202945</v>
      </c>
      <c r="HX94" s="85">
        <f t="shared" si="422"/>
        <v>34842</v>
      </c>
      <c r="HY94" s="85">
        <f t="shared" si="422"/>
        <v>35984</v>
      </c>
      <c r="HZ94" s="85">
        <f t="shared" si="422"/>
        <v>120708</v>
      </c>
      <c r="IA94" s="85">
        <f t="shared" si="422"/>
        <v>100670</v>
      </c>
      <c r="IB94" s="85">
        <f t="shared" si="422"/>
        <v>0</v>
      </c>
      <c r="IC94" s="85">
        <f t="shared" si="422"/>
        <v>0</v>
      </c>
      <c r="ID94" s="85">
        <f t="shared" si="422"/>
        <v>0</v>
      </c>
      <c r="IE94" s="85">
        <f t="shared" si="422"/>
        <v>0</v>
      </c>
      <c r="IF94" s="85">
        <f t="shared" si="422"/>
        <v>0</v>
      </c>
      <c r="IG94" s="85">
        <f t="shared" si="422"/>
        <v>0</v>
      </c>
      <c r="IH94" s="85">
        <f t="shared" si="422"/>
        <v>0</v>
      </c>
      <c r="II94" s="85">
        <f t="shared" si="422"/>
        <v>114235</v>
      </c>
      <c r="IJ94" s="85">
        <f t="shared" si="422"/>
        <v>18611</v>
      </c>
      <c r="IK94" s="85">
        <f t="shared" si="422"/>
        <v>0</v>
      </c>
      <c r="IL94" s="85">
        <f t="shared" si="422"/>
        <v>0</v>
      </c>
      <c r="IM94" s="85">
        <f t="shared" si="422"/>
        <v>0</v>
      </c>
      <c r="IN94" s="85">
        <f t="shared" si="422"/>
        <v>0</v>
      </c>
      <c r="IO94" s="85">
        <f t="shared" si="422"/>
        <v>0</v>
      </c>
      <c r="IP94" s="85">
        <f t="shared" si="422"/>
        <v>0</v>
      </c>
      <c r="IQ94" s="85">
        <f t="shared" si="422"/>
        <v>45313</v>
      </c>
      <c r="IR94" s="85">
        <f t="shared" si="422"/>
        <v>0</v>
      </c>
      <c r="IS94" s="85">
        <f t="shared" si="422"/>
        <v>0</v>
      </c>
      <c r="IT94" s="85">
        <f t="shared" si="422"/>
        <v>0</v>
      </c>
      <c r="IU94" s="85">
        <f t="shared" si="422"/>
        <v>0</v>
      </c>
      <c r="IV94" s="85">
        <f t="shared" si="422"/>
        <v>0</v>
      </c>
      <c r="IW94" s="85">
        <f t="shared" si="422"/>
        <v>167160</v>
      </c>
      <c r="IX94" s="85">
        <f t="shared" si="422"/>
        <v>78917</v>
      </c>
      <c r="IY94" s="85">
        <f t="shared" si="422"/>
        <v>0</v>
      </c>
      <c r="IZ94" s="85">
        <f t="shared" ref="IZ94:LK100" si="423">IZ45</f>
        <v>24809</v>
      </c>
      <c r="JA94" s="85">
        <f t="shared" si="423"/>
        <v>0</v>
      </c>
      <c r="JB94" s="85">
        <f t="shared" si="423"/>
        <v>0</v>
      </c>
      <c r="JC94" s="85">
        <f t="shared" si="423"/>
        <v>0</v>
      </c>
      <c r="JD94" s="85">
        <f t="shared" si="423"/>
        <v>0</v>
      </c>
      <c r="JE94" s="85">
        <f t="shared" si="423"/>
        <v>0</v>
      </c>
      <c r="JF94" s="85">
        <f t="shared" si="423"/>
        <v>0</v>
      </c>
      <c r="JG94" s="85">
        <f t="shared" si="423"/>
        <v>0</v>
      </c>
      <c r="JH94" s="85">
        <f t="shared" si="423"/>
        <v>0</v>
      </c>
      <c r="JI94" s="85">
        <f t="shared" si="423"/>
        <v>0</v>
      </c>
      <c r="JJ94" s="85">
        <f t="shared" si="423"/>
        <v>545416</v>
      </c>
      <c r="JK94" s="85">
        <f t="shared" si="423"/>
        <v>277305</v>
      </c>
      <c r="JL94" s="85">
        <f t="shared" si="423"/>
        <v>169353</v>
      </c>
      <c r="JM94" s="85">
        <f t="shared" si="423"/>
        <v>171352</v>
      </c>
      <c r="JN94" s="85">
        <f t="shared" si="423"/>
        <v>27131</v>
      </c>
      <c r="JO94" s="85">
        <f t="shared" si="423"/>
        <v>31700</v>
      </c>
      <c r="JP94" s="85">
        <f t="shared" si="423"/>
        <v>0</v>
      </c>
      <c r="JQ94" s="85">
        <f t="shared" si="423"/>
        <v>0</v>
      </c>
      <c r="JR94" s="85">
        <f t="shared" si="423"/>
        <v>0</v>
      </c>
      <c r="JS94" s="85">
        <f t="shared" si="423"/>
        <v>0</v>
      </c>
      <c r="JT94" s="85">
        <f t="shared" si="423"/>
        <v>0</v>
      </c>
      <c r="JU94" s="85">
        <f t="shared" si="423"/>
        <v>0</v>
      </c>
      <c r="JV94" s="85">
        <f t="shared" si="423"/>
        <v>212049</v>
      </c>
      <c r="JW94" s="85">
        <f t="shared" si="423"/>
        <v>2091955</v>
      </c>
      <c r="JX94" s="85">
        <f t="shared" si="423"/>
        <v>167354</v>
      </c>
      <c r="JY94" s="85">
        <f t="shared" si="423"/>
        <v>395515</v>
      </c>
      <c r="JZ94" s="85">
        <f t="shared" si="423"/>
        <v>49502</v>
      </c>
      <c r="KA94" s="85">
        <f t="shared" si="423"/>
        <v>489600</v>
      </c>
      <c r="KB94" s="85">
        <f t="shared" si="423"/>
        <v>1357482</v>
      </c>
      <c r="KC94" s="85">
        <f t="shared" si="423"/>
        <v>66637</v>
      </c>
      <c r="KD94" s="85">
        <f t="shared" si="423"/>
        <v>268452</v>
      </c>
      <c r="KE94" s="85">
        <f t="shared" si="423"/>
        <v>389183</v>
      </c>
      <c r="KF94" s="85">
        <f t="shared" si="423"/>
        <v>1228899</v>
      </c>
      <c r="KG94" s="85">
        <f t="shared" si="423"/>
        <v>727100</v>
      </c>
      <c r="KH94" s="85">
        <f t="shared" si="423"/>
        <v>0</v>
      </c>
      <c r="KI94" s="85">
        <f t="shared" si="423"/>
        <v>2047011</v>
      </c>
      <c r="KJ94" s="85">
        <f t="shared" si="423"/>
        <v>57796460</v>
      </c>
      <c r="KK94" s="85">
        <f t="shared" si="423"/>
        <v>32376240</v>
      </c>
      <c r="KL94" s="85">
        <f t="shared" si="423"/>
        <v>3825518</v>
      </c>
      <c r="KM94" s="85">
        <f t="shared" si="423"/>
        <v>7451735</v>
      </c>
      <c r="KN94" s="85">
        <f t="shared" si="423"/>
        <v>1180808</v>
      </c>
      <c r="KO94" s="85">
        <f t="shared" si="423"/>
        <v>2411033</v>
      </c>
      <c r="KP94" s="85">
        <f t="shared" si="423"/>
        <v>5855165</v>
      </c>
      <c r="KQ94" s="85">
        <f t="shared" si="423"/>
        <v>0</v>
      </c>
      <c r="KR94" s="85">
        <f t="shared" si="423"/>
        <v>559237</v>
      </c>
      <c r="KS94" s="85">
        <f t="shared" si="423"/>
        <v>148530</v>
      </c>
      <c r="KT94" s="85">
        <f t="shared" si="423"/>
        <v>2258035</v>
      </c>
      <c r="KU94" s="85">
        <f t="shared" si="423"/>
        <v>991924</v>
      </c>
      <c r="KV94" s="85">
        <f t="shared" si="423"/>
        <v>656979</v>
      </c>
      <c r="KW94" s="85">
        <f t="shared" si="423"/>
        <v>81259</v>
      </c>
      <c r="KX94" s="85">
        <f t="shared" si="423"/>
        <v>33335900</v>
      </c>
      <c r="KY94" s="85">
        <f t="shared" si="423"/>
        <v>22255090</v>
      </c>
      <c r="KZ94" s="85">
        <f t="shared" si="423"/>
        <v>3093948</v>
      </c>
      <c r="LA94" s="85">
        <f t="shared" si="423"/>
        <v>1595227</v>
      </c>
      <c r="LB94" s="85">
        <f t="shared" si="423"/>
        <v>3634920</v>
      </c>
      <c r="LC94" s="85">
        <f t="shared" si="423"/>
        <v>1439118</v>
      </c>
      <c r="LD94" s="85">
        <f t="shared" si="423"/>
        <v>174985</v>
      </c>
      <c r="LE94" s="85">
        <f t="shared" si="423"/>
        <v>670452</v>
      </c>
      <c r="LF94" s="85">
        <f t="shared" si="423"/>
        <v>65998</v>
      </c>
      <c r="LG94" s="85">
        <f t="shared" si="423"/>
        <v>237185</v>
      </c>
      <c r="LH94" s="85">
        <f t="shared" si="423"/>
        <v>168984</v>
      </c>
      <c r="LI94" s="85">
        <f t="shared" si="423"/>
        <v>0</v>
      </c>
      <c r="LJ94" s="85">
        <f t="shared" si="423"/>
        <v>21596480</v>
      </c>
      <c r="LK94" s="85">
        <f t="shared" si="423"/>
        <v>84688</v>
      </c>
      <c r="LL94" s="85">
        <f t="shared" ref="LL94:LO104" si="424">LL45</f>
        <v>880467</v>
      </c>
      <c r="LM94" s="85">
        <f t="shared" si="424"/>
        <v>1244101</v>
      </c>
      <c r="LN94" s="85">
        <f t="shared" si="424"/>
        <v>56012</v>
      </c>
      <c r="LO94" s="85">
        <f t="shared" si="424"/>
        <v>19331220</v>
      </c>
    </row>
    <row r="95" spans="1:327" x14ac:dyDescent="0.2">
      <c r="A95" s="85" t="s">
        <v>28</v>
      </c>
      <c r="B95" s="85">
        <f t="shared" ref="B95:B109" si="425">C95+P95+V95+KJ95+LJ95+KX95</f>
        <v>12387255</v>
      </c>
      <c r="C95" s="85">
        <f t="shared" ref="C95:R109" si="426">C46</f>
        <v>5799580</v>
      </c>
      <c r="D95" s="85">
        <f t="shared" si="426"/>
        <v>3719956</v>
      </c>
      <c r="E95" s="85">
        <f t="shared" si="426"/>
        <v>299340</v>
      </c>
      <c r="F95" s="85">
        <f t="shared" si="426"/>
        <v>906481</v>
      </c>
      <c r="G95" s="85">
        <f t="shared" si="426"/>
        <v>1310209</v>
      </c>
      <c r="H95" s="85">
        <f t="shared" si="426"/>
        <v>1081252</v>
      </c>
      <c r="I95" s="85">
        <f t="shared" si="426"/>
        <v>122674</v>
      </c>
      <c r="J95" s="85">
        <f t="shared" si="426"/>
        <v>2079624</v>
      </c>
      <c r="K95" s="85">
        <f t="shared" si="426"/>
        <v>254815</v>
      </c>
      <c r="L95" s="85">
        <f t="shared" si="426"/>
        <v>104436</v>
      </c>
      <c r="M95" s="85">
        <f t="shared" si="426"/>
        <v>481861</v>
      </c>
      <c r="N95" s="85">
        <f t="shared" si="426"/>
        <v>1231801</v>
      </c>
      <c r="O95" s="85">
        <f t="shared" si="426"/>
        <v>6711</v>
      </c>
      <c r="P95" s="85">
        <f t="shared" si="426"/>
        <v>621515</v>
      </c>
      <c r="Q95" s="85">
        <f t="shared" si="426"/>
        <v>35324</v>
      </c>
      <c r="R95" s="85">
        <f t="shared" si="426"/>
        <v>83976</v>
      </c>
      <c r="S95" s="85">
        <f t="shared" si="419"/>
        <v>329009</v>
      </c>
      <c r="T95" s="85">
        <f t="shared" si="419"/>
        <v>173206</v>
      </c>
      <c r="U95" s="85">
        <f t="shared" si="419"/>
        <v>0</v>
      </c>
      <c r="V95" s="85">
        <f t="shared" si="419"/>
        <v>2033507</v>
      </c>
      <c r="W95" s="85">
        <f t="shared" si="419"/>
        <v>176010</v>
      </c>
      <c r="X95" s="85">
        <f t="shared" si="419"/>
        <v>55309</v>
      </c>
      <c r="Y95" s="85">
        <f t="shared" si="419"/>
        <v>22561</v>
      </c>
      <c r="Z95" s="85">
        <f t="shared" si="419"/>
        <v>0</v>
      </c>
      <c r="AA95" s="85">
        <f t="shared" si="419"/>
        <v>0</v>
      </c>
      <c r="AB95" s="85">
        <f t="shared" si="419"/>
        <v>13137</v>
      </c>
      <c r="AC95" s="85">
        <f t="shared" si="419"/>
        <v>0</v>
      </c>
      <c r="AD95" s="85">
        <f t="shared" si="419"/>
        <v>0</v>
      </c>
      <c r="AE95" s="85">
        <f t="shared" si="419"/>
        <v>0</v>
      </c>
      <c r="AF95" s="85">
        <f t="shared" si="419"/>
        <v>0</v>
      </c>
      <c r="AG95" s="85">
        <f t="shared" si="419"/>
        <v>0</v>
      </c>
      <c r="AH95" s="85">
        <f t="shared" si="419"/>
        <v>0</v>
      </c>
      <c r="AI95" s="85">
        <f t="shared" si="419"/>
        <v>0</v>
      </c>
      <c r="AJ95" s="85">
        <f t="shared" si="419"/>
        <v>104642</v>
      </c>
      <c r="AK95" s="85">
        <f t="shared" si="419"/>
        <v>0</v>
      </c>
      <c r="AL95" s="85">
        <f t="shared" si="419"/>
        <v>139371</v>
      </c>
      <c r="AM95" s="85">
        <f t="shared" si="419"/>
        <v>0</v>
      </c>
      <c r="AN95" s="85">
        <f t="shared" si="419"/>
        <v>0</v>
      </c>
      <c r="AO95" s="85">
        <f t="shared" si="419"/>
        <v>61687</v>
      </c>
      <c r="AP95" s="85">
        <f t="shared" si="419"/>
        <v>0</v>
      </c>
      <c r="AQ95" s="85">
        <f t="shared" si="419"/>
        <v>0</v>
      </c>
      <c r="AR95" s="85">
        <f t="shared" si="419"/>
        <v>0</v>
      </c>
      <c r="AS95" s="85">
        <f t="shared" si="419"/>
        <v>0</v>
      </c>
      <c r="AT95" s="85">
        <f t="shared" si="419"/>
        <v>0</v>
      </c>
      <c r="AU95" s="85">
        <f t="shared" si="419"/>
        <v>0</v>
      </c>
      <c r="AV95" s="85">
        <f t="shared" si="419"/>
        <v>0</v>
      </c>
      <c r="AW95" s="85">
        <f t="shared" si="419"/>
        <v>5521</v>
      </c>
      <c r="AX95" s="85">
        <f t="shared" si="419"/>
        <v>0</v>
      </c>
      <c r="AY95" s="85">
        <f t="shared" si="419"/>
        <v>0</v>
      </c>
      <c r="AZ95" s="85">
        <f t="shared" si="419"/>
        <v>10091</v>
      </c>
      <c r="BA95" s="85">
        <f t="shared" si="419"/>
        <v>0</v>
      </c>
      <c r="BB95" s="85">
        <f t="shared" si="419"/>
        <v>0</v>
      </c>
      <c r="BC95" s="85">
        <f t="shared" si="419"/>
        <v>0</v>
      </c>
      <c r="BD95" s="85">
        <f t="shared" si="419"/>
        <v>0</v>
      </c>
      <c r="BE95" s="85">
        <f t="shared" si="419"/>
        <v>97085</v>
      </c>
      <c r="BF95" s="85">
        <f t="shared" si="419"/>
        <v>0</v>
      </c>
      <c r="BG95" s="85">
        <f t="shared" si="419"/>
        <v>155337</v>
      </c>
      <c r="BH95" s="85">
        <f t="shared" si="419"/>
        <v>0</v>
      </c>
      <c r="BI95" s="85">
        <f t="shared" si="419"/>
        <v>0</v>
      </c>
      <c r="BJ95" s="85">
        <f t="shared" si="419"/>
        <v>0</v>
      </c>
      <c r="BK95" s="85">
        <f t="shared" si="419"/>
        <v>0</v>
      </c>
      <c r="BL95" s="85">
        <f t="shared" si="419"/>
        <v>0</v>
      </c>
      <c r="BM95" s="85">
        <f t="shared" si="419"/>
        <v>0</v>
      </c>
      <c r="BN95" s="85">
        <f t="shared" si="419"/>
        <v>0</v>
      </c>
      <c r="BO95" s="85">
        <f t="shared" si="419"/>
        <v>52277</v>
      </c>
      <c r="BP95" s="85">
        <f t="shared" si="420"/>
        <v>0</v>
      </c>
      <c r="BQ95" s="85">
        <f t="shared" si="420"/>
        <v>0</v>
      </c>
      <c r="BR95" s="85">
        <f t="shared" si="420"/>
        <v>0</v>
      </c>
      <c r="BS95" s="85">
        <f t="shared" si="420"/>
        <v>0</v>
      </c>
      <c r="BT95" s="85">
        <f t="shared" si="420"/>
        <v>0</v>
      </c>
      <c r="BU95" s="85">
        <f t="shared" si="420"/>
        <v>0</v>
      </c>
      <c r="BV95" s="85">
        <f t="shared" si="420"/>
        <v>0</v>
      </c>
      <c r="BW95" s="85">
        <f t="shared" si="420"/>
        <v>8520</v>
      </c>
      <c r="BX95" s="85">
        <f t="shared" si="420"/>
        <v>0</v>
      </c>
      <c r="BY95" s="85">
        <f t="shared" si="420"/>
        <v>0</v>
      </c>
      <c r="BZ95" s="85">
        <f t="shared" si="420"/>
        <v>0</v>
      </c>
      <c r="CA95" s="85">
        <f t="shared" si="420"/>
        <v>0</v>
      </c>
      <c r="CB95" s="85">
        <f t="shared" si="420"/>
        <v>0</v>
      </c>
      <c r="CC95" s="85">
        <f t="shared" si="420"/>
        <v>0</v>
      </c>
      <c r="CD95" s="85">
        <f t="shared" si="420"/>
        <v>0</v>
      </c>
      <c r="CE95" s="85">
        <f t="shared" si="420"/>
        <v>0</v>
      </c>
      <c r="CF95" s="85">
        <f t="shared" si="420"/>
        <v>0</v>
      </c>
      <c r="CG95" s="85">
        <f t="shared" si="420"/>
        <v>0</v>
      </c>
      <c r="CH95" s="85">
        <f t="shared" si="420"/>
        <v>0</v>
      </c>
      <c r="CI95" s="85">
        <f t="shared" si="420"/>
        <v>0</v>
      </c>
      <c r="CJ95" s="85">
        <f t="shared" si="420"/>
        <v>0</v>
      </c>
      <c r="CK95" s="85">
        <f t="shared" si="420"/>
        <v>0</v>
      </c>
      <c r="CL95" s="85">
        <f t="shared" si="420"/>
        <v>0</v>
      </c>
      <c r="CM95" s="85">
        <f t="shared" si="420"/>
        <v>0</v>
      </c>
      <c r="CN95" s="85">
        <f t="shared" si="420"/>
        <v>0</v>
      </c>
      <c r="CO95" s="85">
        <f t="shared" si="420"/>
        <v>0</v>
      </c>
      <c r="CP95" s="85">
        <f t="shared" si="420"/>
        <v>0</v>
      </c>
      <c r="CQ95" s="85">
        <f t="shared" si="420"/>
        <v>0</v>
      </c>
      <c r="CR95" s="85">
        <f t="shared" si="420"/>
        <v>0</v>
      </c>
      <c r="CS95" s="85">
        <f t="shared" si="420"/>
        <v>0</v>
      </c>
      <c r="CT95" s="85">
        <f t="shared" si="420"/>
        <v>0</v>
      </c>
      <c r="CU95" s="85">
        <f t="shared" si="420"/>
        <v>0</v>
      </c>
      <c r="CV95" s="85">
        <f t="shared" si="420"/>
        <v>0</v>
      </c>
      <c r="CW95" s="85">
        <f t="shared" si="420"/>
        <v>10567</v>
      </c>
      <c r="CX95" s="85">
        <f t="shared" si="420"/>
        <v>0</v>
      </c>
      <c r="CY95" s="85">
        <f t="shared" si="420"/>
        <v>0</v>
      </c>
      <c r="CZ95" s="85">
        <f t="shared" si="420"/>
        <v>0</v>
      </c>
      <c r="DA95" s="85">
        <f t="shared" si="420"/>
        <v>0</v>
      </c>
      <c r="DB95" s="85">
        <f t="shared" si="420"/>
        <v>0</v>
      </c>
      <c r="DC95" s="85">
        <f t="shared" si="420"/>
        <v>0</v>
      </c>
      <c r="DD95" s="85">
        <f t="shared" si="420"/>
        <v>0</v>
      </c>
      <c r="DE95" s="85">
        <f t="shared" si="420"/>
        <v>0</v>
      </c>
      <c r="DF95" s="85">
        <f t="shared" si="420"/>
        <v>0</v>
      </c>
      <c r="DG95" s="85">
        <f t="shared" si="420"/>
        <v>0</v>
      </c>
      <c r="DH95" s="85">
        <f t="shared" si="420"/>
        <v>0</v>
      </c>
      <c r="DI95" s="85">
        <f t="shared" si="420"/>
        <v>0</v>
      </c>
      <c r="DJ95" s="85">
        <f t="shared" si="420"/>
        <v>0</v>
      </c>
      <c r="DK95" s="85">
        <f t="shared" si="420"/>
        <v>0</v>
      </c>
      <c r="DL95" s="85">
        <f t="shared" si="420"/>
        <v>0</v>
      </c>
      <c r="DM95" s="85">
        <f t="shared" si="420"/>
        <v>0</v>
      </c>
      <c r="DN95" s="85">
        <f t="shared" si="420"/>
        <v>0</v>
      </c>
      <c r="DO95" s="85">
        <f t="shared" si="420"/>
        <v>44552</v>
      </c>
      <c r="DP95" s="85">
        <f t="shared" si="420"/>
        <v>0</v>
      </c>
      <c r="DQ95" s="85">
        <f t="shared" si="420"/>
        <v>0</v>
      </c>
      <c r="DR95" s="85">
        <f t="shared" si="420"/>
        <v>0</v>
      </c>
      <c r="DS95" s="85">
        <f t="shared" si="420"/>
        <v>0</v>
      </c>
      <c r="DT95" s="85">
        <f t="shared" si="420"/>
        <v>0</v>
      </c>
      <c r="DU95" s="85">
        <f t="shared" si="420"/>
        <v>0</v>
      </c>
      <c r="DV95" s="85">
        <f t="shared" si="420"/>
        <v>0</v>
      </c>
      <c r="DW95" s="85">
        <f t="shared" si="420"/>
        <v>47979</v>
      </c>
      <c r="DX95" s="85">
        <f t="shared" si="420"/>
        <v>0</v>
      </c>
      <c r="DY95" s="85">
        <f t="shared" si="420"/>
        <v>0</v>
      </c>
      <c r="DZ95" s="85">
        <f t="shared" si="420"/>
        <v>0</v>
      </c>
      <c r="EA95" s="85">
        <f t="shared" si="420"/>
        <v>0</v>
      </c>
      <c r="EB95" s="85">
        <f t="shared" si="421"/>
        <v>0</v>
      </c>
      <c r="EC95" s="85">
        <f t="shared" si="421"/>
        <v>0</v>
      </c>
      <c r="ED95" s="85">
        <f t="shared" si="421"/>
        <v>0</v>
      </c>
      <c r="EE95" s="85">
        <f t="shared" si="421"/>
        <v>0</v>
      </c>
      <c r="EF95" s="85">
        <f t="shared" si="421"/>
        <v>0</v>
      </c>
      <c r="EG95" s="85">
        <f t="shared" si="421"/>
        <v>0</v>
      </c>
      <c r="EH95" s="85">
        <f t="shared" si="421"/>
        <v>0</v>
      </c>
      <c r="EI95" s="85">
        <f t="shared" si="421"/>
        <v>0</v>
      </c>
      <c r="EJ95" s="85">
        <f t="shared" si="421"/>
        <v>5902</v>
      </c>
      <c r="EK95" s="85">
        <f t="shared" si="421"/>
        <v>0</v>
      </c>
      <c r="EL95" s="85">
        <f t="shared" si="421"/>
        <v>0</v>
      </c>
      <c r="EM95" s="85">
        <f t="shared" si="421"/>
        <v>0</v>
      </c>
      <c r="EN95" s="85">
        <f t="shared" si="421"/>
        <v>0</v>
      </c>
      <c r="EO95" s="85">
        <f t="shared" si="421"/>
        <v>0</v>
      </c>
      <c r="EP95" s="85">
        <f t="shared" si="421"/>
        <v>0</v>
      </c>
      <c r="EQ95" s="85">
        <f t="shared" si="421"/>
        <v>0</v>
      </c>
      <c r="ER95" s="85">
        <f t="shared" si="421"/>
        <v>0</v>
      </c>
      <c r="ES95" s="85">
        <f t="shared" si="421"/>
        <v>0</v>
      </c>
      <c r="ET95" s="85">
        <f t="shared" si="421"/>
        <v>0</v>
      </c>
      <c r="EU95" s="85">
        <f t="shared" si="421"/>
        <v>0</v>
      </c>
      <c r="EV95" s="85">
        <f t="shared" si="421"/>
        <v>0</v>
      </c>
      <c r="EW95" s="85">
        <f t="shared" si="421"/>
        <v>0</v>
      </c>
      <c r="EX95" s="85">
        <f t="shared" si="421"/>
        <v>0</v>
      </c>
      <c r="EY95" s="85">
        <f t="shared" si="421"/>
        <v>0</v>
      </c>
      <c r="EZ95" s="85">
        <f t="shared" si="421"/>
        <v>0</v>
      </c>
      <c r="FA95" s="85">
        <f t="shared" si="421"/>
        <v>0</v>
      </c>
      <c r="FB95" s="85">
        <f t="shared" si="421"/>
        <v>0</v>
      </c>
      <c r="FC95" s="85">
        <f t="shared" si="421"/>
        <v>0</v>
      </c>
      <c r="FD95" s="85">
        <f t="shared" si="421"/>
        <v>0</v>
      </c>
      <c r="FE95" s="85">
        <f t="shared" si="421"/>
        <v>0</v>
      </c>
      <c r="FF95" s="85">
        <f t="shared" si="421"/>
        <v>0</v>
      </c>
      <c r="FG95" s="85">
        <f t="shared" si="421"/>
        <v>0</v>
      </c>
      <c r="FH95" s="85">
        <f t="shared" si="421"/>
        <v>0</v>
      </c>
      <c r="FI95" s="85">
        <f t="shared" si="421"/>
        <v>0</v>
      </c>
      <c r="FJ95" s="85">
        <f t="shared" si="421"/>
        <v>0</v>
      </c>
      <c r="FK95" s="85">
        <f t="shared" si="421"/>
        <v>0</v>
      </c>
      <c r="FL95" s="85">
        <f t="shared" si="421"/>
        <v>0</v>
      </c>
      <c r="FM95" s="85">
        <f t="shared" si="421"/>
        <v>0</v>
      </c>
      <c r="FN95" s="85">
        <f t="shared" si="421"/>
        <v>0</v>
      </c>
      <c r="FO95" s="85">
        <f t="shared" si="421"/>
        <v>0</v>
      </c>
      <c r="FP95" s="85">
        <f t="shared" si="421"/>
        <v>0</v>
      </c>
      <c r="FQ95" s="85">
        <f t="shared" si="421"/>
        <v>0</v>
      </c>
      <c r="FR95" s="85">
        <f t="shared" si="421"/>
        <v>0</v>
      </c>
      <c r="FS95" s="85">
        <f t="shared" si="421"/>
        <v>0</v>
      </c>
      <c r="FT95" s="85">
        <f t="shared" si="421"/>
        <v>0</v>
      </c>
      <c r="FU95" s="85">
        <f t="shared" si="421"/>
        <v>0</v>
      </c>
      <c r="FV95" s="85">
        <f t="shared" si="421"/>
        <v>0</v>
      </c>
      <c r="FW95" s="85">
        <f t="shared" si="421"/>
        <v>11661</v>
      </c>
      <c r="FX95" s="85">
        <f t="shared" si="421"/>
        <v>59783</v>
      </c>
      <c r="FY95" s="85">
        <f t="shared" si="421"/>
        <v>0</v>
      </c>
      <c r="FZ95" s="85">
        <f t="shared" si="421"/>
        <v>0</v>
      </c>
      <c r="GA95" s="85">
        <f t="shared" si="421"/>
        <v>0</v>
      </c>
      <c r="GB95" s="85">
        <f t="shared" si="421"/>
        <v>0</v>
      </c>
      <c r="GC95" s="85">
        <f t="shared" si="421"/>
        <v>0</v>
      </c>
      <c r="GD95" s="85">
        <f t="shared" si="421"/>
        <v>0</v>
      </c>
      <c r="GE95" s="85">
        <f t="shared" si="421"/>
        <v>0</v>
      </c>
      <c r="GF95" s="85">
        <f t="shared" si="421"/>
        <v>0</v>
      </c>
      <c r="GG95" s="85">
        <f t="shared" si="421"/>
        <v>0</v>
      </c>
      <c r="GH95" s="85">
        <f t="shared" si="421"/>
        <v>0</v>
      </c>
      <c r="GI95" s="85">
        <f t="shared" si="421"/>
        <v>0</v>
      </c>
      <c r="GJ95" s="85">
        <f t="shared" si="421"/>
        <v>11661</v>
      </c>
      <c r="GK95" s="85">
        <f t="shared" si="421"/>
        <v>0</v>
      </c>
      <c r="GL95" s="85">
        <f t="shared" si="421"/>
        <v>0</v>
      </c>
      <c r="GM95" s="85">
        <f t="shared" si="421"/>
        <v>0</v>
      </c>
      <c r="GN95" s="85">
        <f t="shared" si="422"/>
        <v>0</v>
      </c>
      <c r="GO95" s="85">
        <f t="shared" si="422"/>
        <v>0</v>
      </c>
      <c r="GP95" s="85">
        <f t="shared" si="422"/>
        <v>0</v>
      </c>
      <c r="GQ95" s="85">
        <f t="shared" si="422"/>
        <v>0</v>
      </c>
      <c r="GR95" s="85">
        <f t="shared" si="422"/>
        <v>0</v>
      </c>
      <c r="GS95" s="85">
        <f t="shared" si="422"/>
        <v>0</v>
      </c>
      <c r="GT95" s="85">
        <f t="shared" si="422"/>
        <v>0</v>
      </c>
      <c r="GU95" s="85">
        <f t="shared" si="422"/>
        <v>0</v>
      </c>
      <c r="GV95" s="85">
        <f t="shared" si="422"/>
        <v>0</v>
      </c>
      <c r="GW95" s="85">
        <f t="shared" si="422"/>
        <v>0</v>
      </c>
      <c r="GX95" s="85">
        <f t="shared" si="422"/>
        <v>0</v>
      </c>
      <c r="GY95" s="85">
        <f t="shared" si="422"/>
        <v>0</v>
      </c>
      <c r="GZ95" s="85">
        <f t="shared" si="422"/>
        <v>0</v>
      </c>
      <c r="HA95" s="85">
        <f t="shared" si="422"/>
        <v>0</v>
      </c>
      <c r="HB95" s="85">
        <f t="shared" si="422"/>
        <v>0</v>
      </c>
      <c r="HC95" s="85">
        <f t="shared" si="422"/>
        <v>0</v>
      </c>
      <c r="HD95" s="85">
        <f t="shared" si="422"/>
        <v>0</v>
      </c>
      <c r="HE95" s="85">
        <f t="shared" si="422"/>
        <v>0</v>
      </c>
      <c r="HF95" s="85">
        <f t="shared" si="422"/>
        <v>0</v>
      </c>
      <c r="HG95" s="85">
        <f t="shared" si="422"/>
        <v>0</v>
      </c>
      <c r="HH95" s="85">
        <f t="shared" si="422"/>
        <v>0</v>
      </c>
      <c r="HI95" s="85">
        <f t="shared" si="422"/>
        <v>0</v>
      </c>
      <c r="HJ95" s="85">
        <f t="shared" si="422"/>
        <v>59212</v>
      </c>
      <c r="HK95" s="85">
        <f t="shared" si="422"/>
        <v>0</v>
      </c>
      <c r="HL95" s="85">
        <f t="shared" si="422"/>
        <v>19420</v>
      </c>
      <c r="HM95" s="85">
        <f t="shared" si="422"/>
        <v>105694</v>
      </c>
      <c r="HN95" s="85">
        <f t="shared" si="422"/>
        <v>19991</v>
      </c>
      <c r="HO95" s="85">
        <f t="shared" si="422"/>
        <v>0</v>
      </c>
      <c r="HP95" s="85">
        <f t="shared" si="422"/>
        <v>0</v>
      </c>
      <c r="HQ95" s="85">
        <f t="shared" si="422"/>
        <v>0</v>
      </c>
      <c r="HR95" s="85">
        <f t="shared" si="422"/>
        <v>0</v>
      </c>
      <c r="HS95" s="85">
        <f t="shared" si="422"/>
        <v>0</v>
      </c>
      <c r="HT95" s="85">
        <f t="shared" si="422"/>
        <v>0</v>
      </c>
      <c r="HU95" s="85">
        <f t="shared" si="422"/>
        <v>0</v>
      </c>
      <c r="HV95" s="85">
        <f t="shared" si="422"/>
        <v>0</v>
      </c>
      <c r="HW95" s="85">
        <f t="shared" si="422"/>
        <v>0</v>
      </c>
      <c r="HX95" s="85">
        <f t="shared" si="422"/>
        <v>0</v>
      </c>
      <c r="HY95" s="85">
        <f t="shared" si="422"/>
        <v>0</v>
      </c>
      <c r="HZ95" s="85">
        <f t="shared" si="422"/>
        <v>0</v>
      </c>
      <c r="IA95" s="85">
        <f t="shared" si="422"/>
        <v>0</v>
      </c>
      <c r="IB95" s="85">
        <f t="shared" si="422"/>
        <v>0</v>
      </c>
      <c r="IC95" s="85">
        <f t="shared" si="422"/>
        <v>0</v>
      </c>
      <c r="ID95" s="85">
        <f t="shared" si="422"/>
        <v>0</v>
      </c>
      <c r="IE95" s="85">
        <f t="shared" si="422"/>
        <v>0</v>
      </c>
      <c r="IF95" s="85">
        <f t="shared" si="422"/>
        <v>0</v>
      </c>
      <c r="IG95" s="85">
        <f t="shared" si="422"/>
        <v>0</v>
      </c>
      <c r="IH95" s="85">
        <f t="shared" si="422"/>
        <v>0</v>
      </c>
      <c r="II95" s="85">
        <f t="shared" si="422"/>
        <v>0</v>
      </c>
      <c r="IJ95" s="85">
        <f t="shared" si="422"/>
        <v>0</v>
      </c>
      <c r="IK95" s="85">
        <f t="shared" si="422"/>
        <v>0</v>
      </c>
      <c r="IL95" s="85">
        <f t="shared" si="422"/>
        <v>0</v>
      </c>
      <c r="IM95" s="85">
        <f t="shared" si="422"/>
        <v>0</v>
      </c>
      <c r="IN95" s="85">
        <f t="shared" si="422"/>
        <v>0</v>
      </c>
      <c r="IO95" s="85">
        <f t="shared" si="422"/>
        <v>0</v>
      </c>
      <c r="IP95" s="85">
        <f t="shared" si="422"/>
        <v>0</v>
      </c>
      <c r="IQ95" s="85">
        <f t="shared" si="422"/>
        <v>0</v>
      </c>
      <c r="IR95" s="85">
        <f t="shared" si="422"/>
        <v>0</v>
      </c>
      <c r="IS95" s="85">
        <f t="shared" si="422"/>
        <v>0</v>
      </c>
      <c r="IT95" s="85">
        <f t="shared" si="422"/>
        <v>0</v>
      </c>
      <c r="IU95" s="85">
        <f t="shared" si="422"/>
        <v>0</v>
      </c>
      <c r="IV95" s="85">
        <f t="shared" si="422"/>
        <v>0</v>
      </c>
      <c r="IW95" s="85">
        <f t="shared" si="422"/>
        <v>31341</v>
      </c>
      <c r="IX95" s="85">
        <f t="shared" si="422"/>
        <v>0</v>
      </c>
      <c r="IY95" s="85">
        <f t="shared" si="422"/>
        <v>0</v>
      </c>
      <c r="IZ95" s="85">
        <f t="shared" si="423"/>
        <v>15460</v>
      </c>
      <c r="JA95" s="85">
        <f t="shared" si="423"/>
        <v>0</v>
      </c>
      <c r="JB95" s="85">
        <f t="shared" si="423"/>
        <v>0</v>
      </c>
      <c r="JC95" s="85">
        <f t="shared" si="423"/>
        <v>0</v>
      </c>
      <c r="JD95" s="85">
        <f t="shared" si="423"/>
        <v>0</v>
      </c>
      <c r="JE95" s="85">
        <f t="shared" si="423"/>
        <v>0</v>
      </c>
      <c r="JF95" s="85">
        <f t="shared" si="423"/>
        <v>0</v>
      </c>
      <c r="JG95" s="85">
        <f t="shared" si="423"/>
        <v>0</v>
      </c>
      <c r="JH95" s="85">
        <f t="shared" si="423"/>
        <v>0</v>
      </c>
      <c r="JI95" s="85">
        <f t="shared" si="423"/>
        <v>0</v>
      </c>
      <c r="JJ95" s="85">
        <f t="shared" si="423"/>
        <v>15498</v>
      </c>
      <c r="JK95" s="85">
        <f t="shared" si="423"/>
        <v>0</v>
      </c>
      <c r="JL95" s="85">
        <f t="shared" si="423"/>
        <v>0</v>
      </c>
      <c r="JM95" s="85">
        <f t="shared" si="423"/>
        <v>0</v>
      </c>
      <c r="JN95" s="85">
        <f t="shared" si="423"/>
        <v>0</v>
      </c>
      <c r="JO95" s="85">
        <f t="shared" si="423"/>
        <v>0</v>
      </c>
      <c r="JP95" s="85">
        <f t="shared" si="423"/>
        <v>0</v>
      </c>
      <c r="JQ95" s="85">
        <f t="shared" si="423"/>
        <v>0</v>
      </c>
      <c r="JR95" s="85">
        <f t="shared" si="423"/>
        <v>0</v>
      </c>
      <c r="JS95" s="85">
        <f t="shared" si="423"/>
        <v>0</v>
      </c>
      <c r="JT95" s="85">
        <f t="shared" si="423"/>
        <v>0</v>
      </c>
      <c r="JU95" s="85">
        <f t="shared" si="423"/>
        <v>0</v>
      </c>
      <c r="JV95" s="85">
        <f t="shared" si="423"/>
        <v>0</v>
      </c>
      <c r="JW95" s="85">
        <f t="shared" si="423"/>
        <v>134266</v>
      </c>
      <c r="JX95" s="85">
        <f t="shared" si="423"/>
        <v>0</v>
      </c>
      <c r="JY95" s="85">
        <f t="shared" si="423"/>
        <v>0</v>
      </c>
      <c r="JZ95" s="85">
        <f t="shared" si="423"/>
        <v>27607</v>
      </c>
      <c r="KA95" s="85">
        <f t="shared" si="423"/>
        <v>57310</v>
      </c>
      <c r="KB95" s="85">
        <f t="shared" si="423"/>
        <v>0</v>
      </c>
      <c r="KC95" s="85">
        <f t="shared" si="423"/>
        <v>0</v>
      </c>
      <c r="KD95" s="85">
        <f t="shared" si="423"/>
        <v>0</v>
      </c>
      <c r="KE95" s="85">
        <f t="shared" si="423"/>
        <v>0</v>
      </c>
      <c r="KF95" s="85">
        <f t="shared" si="423"/>
        <v>52548</v>
      </c>
      <c r="KG95" s="85">
        <f t="shared" si="423"/>
        <v>90217</v>
      </c>
      <c r="KH95" s="85">
        <f t="shared" si="423"/>
        <v>0</v>
      </c>
      <c r="KI95" s="85">
        <f t="shared" si="423"/>
        <v>311290</v>
      </c>
      <c r="KJ95" s="85">
        <f t="shared" si="423"/>
        <v>1901676</v>
      </c>
      <c r="KK95" s="85">
        <f t="shared" si="423"/>
        <v>207688</v>
      </c>
      <c r="KL95" s="85">
        <f t="shared" si="423"/>
        <v>156004</v>
      </c>
      <c r="KM95" s="85">
        <f t="shared" si="423"/>
        <v>578053</v>
      </c>
      <c r="KN95" s="85">
        <f t="shared" si="423"/>
        <v>91169</v>
      </c>
      <c r="KO95" s="85">
        <f t="shared" si="423"/>
        <v>28147</v>
      </c>
      <c r="KP95" s="85">
        <f t="shared" si="423"/>
        <v>358924</v>
      </c>
      <c r="KQ95" s="85">
        <f t="shared" si="423"/>
        <v>0</v>
      </c>
      <c r="KR95" s="85">
        <f t="shared" si="423"/>
        <v>93250</v>
      </c>
      <c r="KS95" s="85">
        <f t="shared" si="423"/>
        <v>37448</v>
      </c>
      <c r="KT95" s="85">
        <f t="shared" si="423"/>
        <v>281935</v>
      </c>
      <c r="KU95" s="85">
        <f t="shared" si="423"/>
        <v>69060</v>
      </c>
      <c r="KV95" s="85">
        <f t="shared" si="423"/>
        <v>0</v>
      </c>
      <c r="KW95" s="85">
        <f t="shared" si="423"/>
        <v>0</v>
      </c>
      <c r="KX95" s="85">
        <f t="shared" si="423"/>
        <v>1227388</v>
      </c>
      <c r="KY95" s="85">
        <f t="shared" si="423"/>
        <v>45620</v>
      </c>
      <c r="KZ95" s="85">
        <f t="shared" si="423"/>
        <v>263493</v>
      </c>
      <c r="LA95" s="85">
        <f t="shared" si="423"/>
        <v>393539</v>
      </c>
      <c r="LB95" s="85">
        <f t="shared" si="423"/>
        <v>331510</v>
      </c>
      <c r="LC95" s="85">
        <f t="shared" si="423"/>
        <v>136300</v>
      </c>
      <c r="LD95" s="85">
        <f t="shared" si="423"/>
        <v>9319</v>
      </c>
      <c r="LE95" s="85">
        <f t="shared" si="423"/>
        <v>0</v>
      </c>
      <c r="LF95" s="85">
        <f t="shared" si="423"/>
        <v>0</v>
      </c>
      <c r="LG95" s="85">
        <f t="shared" si="423"/>
        <v>35561</v>
      </c>
      <c r="LH95" s="85">
        <f t="shared" si="423"/>
        <v>12046</v>
      </c>
      <c r="LI95" s="85">
        <f t="shared" si="423"/>
        <v>0</v>
      </c>
      <c r="LJ95" s="85">
        <f t="shared" si="423"/>
        <v>803589</v>
      </c>
      <c r="LK95" s="85">
        <f t="shared" si="423"/>
        <v>10377</v>
      </c>
      <c r="LL95" s="85">
        <f t="shared" si="424"/>
        <v>97854</v>
      </c>
      <c r="LM95" s="85">
        <f t="shared" si="424"/>
        <v>109124</v>
      </c>
      <c r="LN95" s="85">
        <f t="shared" si="424"/>
        <v>0</v>
      </c>
      <c r="LO95" s="85">
        <f t="shared" si="424"/>
        <v>586234</v>
      </c>
    </row>
    <row r="96" spans="1:327" x14ac:dyDescent="0.2">
      <c r="A96" s="85" t="s">
        <v>29</v>
      </c>
      <c r="B96" s="85">
        <f t="shared" si="425"/>
        <v>20568922</v>
      </c>
      <c r="C96" s="85">
        <f t="shared" si="426"/>
        <v>7711998</v>
      </c>
      <c r="D96" s="85">
        <f t="shared" ref="D96:BO99" si="427">D47</f>
        <v>5372313</v>
      </c>
      <c r="E96" s="85">
        <f t="shared" si="427"/>
        <v>159741</v>
      </c>
      <c r="F96" s="85">
        <f t="shared" si="427"/>
        <v>1360561</v>
      </c>
      <c r="G96" s="85">
        <f t="shared" si="427"/>
        <v>1552010</v>
      </c>
      <c r="H96" s="85">
        <f t="shared" si="427"/>
        <v>2239999</v>
      </c>
      <c r="I96" s="85">
        <f t="shared" si="427"/>
        <v>60002</v>
      </c>
      <c r="J96" s="85">
        <f t="shared" si="427"/>
        <v>2339685</v>
      </c>
      <c r="K96" s="85">
        <f t="shared" si="427"/>
        <v>124059</v>
      </c>
      <c r="L96" s="85">
        <f t="shared" si="427"/>
        <v>104080</v>
      </c>
      <c r="M96" s="85">
        <f t="shared" si="427"/>
        <v>811334</v>
      </c>
      <c r="N96" s="85">
        <f t="shared" si="427"/>
        <v>1291788</v>
      </c>
      <c r="O96" s="85">
        <f t="shared" si="427"/>
        <v>8425</v>
      </c>
      <c r="P96" s="85">
        <f t="shared" si="427"/>
        <v>1974694</v>
      </c>
      <c r="Q96" s="85">
        <f t="shared" si="427"/>
        <v>213335</v>
      </c>
      <c r="R96" s="85">
        <f t="shared" si="427"/>
        <v>668905</v>
      </c>
      <c r="S96" s="85">
        <f t="shared" si="427"/>
        <v>746804</v>
      </c>
      <c r="T96" s="85">
        <f t="shared" si="427"/>
        <v>321408</v>
      </c>
      <c r="U96" s="85">
        <f t="shared" si="427"/>
        <v>24243</v>
      </c>
      <c r="V96" s="85">
        <f t="shared" si="427"/>
        <v>4061338</v>
      </c>
      <c r="W96" s="85">
        <f t="shared" si="427"/>
        <v>64242</v>
      </c>
      <c r="X96" s="85">
        <f t="shared" si="427"/>
        <v>9615</v>
      </c>
      <c r="Y96" s="85">
        <f t="shared" si="427"/>
        <v>0</v>
      </c>
      <c r="Z96" s="85">
        <f t="shared" si="427"/>
        <v>0</v>
      </c>
      <c r="AA96" s="85">
        <f t="shared" si="427"/>
        <v>0</v>
      </c>
      <c r="AB96" s="85">
        <f t="shared" si="427"/>
        <v>0</v>
      </c>
      <c r="AC96" s="85">
        <f t="shared" si="427"/>
        <v>0</v>
      </c>
      <c r="AD96" s="85">
        <f t="shared" si="427"/>
        <v>0</v>
      </c>
      <c r="AE96" s="85">
        <f t="shared" si="427"/>
        <v>0</v>
      </c>
      <c r="AF96" s="85">
        <f t="shared" si="427"/>
        <v>0</v>
      </c>
      <c r="AG96" s="85">
        <f t="shared" si="427"/>
        <v>0</v>
      </c>
      <c r="AH96" s="85">
        <f t="shared" si="427"/>
        <v>0</v>
      </c>
      <c r="AI96" s="85">
        <f t="shared" si="427"/>
        <v>0</v>
      </c>
      <c r="AJ96" s="85">
        <f t="shared" si="427"/>
        <v>500750</v>
      </c>
      <c r="AK96" s="85">
        <f t="shared" si="427"/>
        <v>0</v>
      </c>
      <c r="AL96" s="85">
        <f t="shared" si="427"/>
        <v>0</v>
      </c>
      <c r="AM96" s="85">
        <f t="shared" si="427"/>
        <v>0</v>
      </c>
      <c r="AN96" s="85">
        <f t="shared" si="427"/>
        <v>0</v>
      </c>
      <c r="AO96" s="85">
        <f t="shared" si="427"/>
        <v>145935</v>
      </c>
      <c r="AP96" s="85">
        <f t="shared" si="427"/>
        <v>0</v>
      </c>
      <c r="AQ96" s="85">
        <f t="shared" si="427"/>
        <v>0</v>
      </c>
      <c r="AR96" s="85">
        <f t="shared" si="427"/>
        <v>0</v>
      </c>
      <c r="AS96" s="85">
        <f t="shared" si="427"/>
        <v>0</v>
      </c>
      <c r="AT96" s="85">
        <f t="shared" si="427"/>
        <v>0</v>
      </c>
      <c r="AU96" s="85">
        <f t="shared" si="427"/>
        <v>0</v>
      </c>
      <c r="AV96" s="85">
        <f t="shared" si="427"/>
        <v>0</v>
      </c>
      <c r="AW96" s="85">
        <f t="shared" si="427"/>
        <v>0</v>
      </c>
      <c r="AX96" s="85">
        <f t="shared" si="427"/>
        <v>0</v>
      </c>
      <c r="AY96" s="85">
        <f t="shared" si="427"/>
        <v>0</v>
      </c>
      <c r="AZ96" s="85">
        <f t="shared" si="427"/>
        <v>0</v>
      </c>
      <c r="BA96" s="85">
        <f t="shared" si="427"/>
        <v>0</v>
      </c>
      <c r="BB96" s="85">
        <f t="shared" si="427"/>
        <v>0</v>
      </c>
      <c r="BC96" s="85">
        <f t="shared" si="427"/>
        <v>0</v>
      </c>
      <c r="BD96" s="85">
        <f t="shared" si="427"/>
        <v>0</v>
      </c>
      <c r="BE96" s="85">
        <f t="shared" si="427"/>
        <v>0</v>
      </c>
      <c r="BF96" s="85">
        <f t="shared" si="427"/>
        <v>0</v>
      </c>
      <c r="BG96" s="85">
        <f t="shared" si="427"/>
        <v>0</v>
      </c>
      <c r="BH96" s="85">
        <f t="shared" si="427"/>
        <v>0</v>
      </c>
      <c r="BI96" s="85">
        <f t="shared" si="427"/>
        <v>130418</v>
      </c>
      <c r="BJ96" s="85">
        <f t="shared" si="427"/>
        <v>0</v>
      </c>
      <c r="BK96" s="85">
        <f t="shared" si="427"/>
        <v>0</v>
      </c>
      <c r="BL96" s="85">
        <f t="shared" si="427"/>
        <v>0</v>
      </c>
      <c r="BM96" s="85">
        <f t="shared" si="427"/>
        <v>0</v>
      </c>
      <c r="BN96" s="85">
        <f t="shared" si="427"/>
        <v>0</v>
      </c>
      <c r="BO96" s="85">
        <f t="shared" si="427"/>
        <v>0</v>
      </c>
      <c r="BP96" s="85">
        <f t="shared" si="420"/>
        <v>0</v>
      </c>
      <c r="BQ96" s="85">
        <f t="shared" si="420"/>
        <v>0</v>
      </c>
      <c r="BR96" s="85">
        <f t="shared" si="420"/>
        <v>0</v>
      </c>
      <c r="BS96" s="85">
        <f t="shared" si="420"/>
        <v>0</v>
      </c>
      <c r="BT96" s="85">
        <f t="shared" si="420"/>
        <v>0</v>
      </c>
      <c r="BU96" s="85">
        <f t="shared" si="420"/>
        <v>0</v>
      </c>
      <c r="BV96" s="85">
        <f t="shared" si="420"/>
        <v>0</v>
      </c>
      <c r="BW96" s="85">
        <f t="shared" si="420"/>
        <v>3046</v>
      </c>
      <c r="BX96" s="85">
        <f t="shared" si="420"/>
        <v>0</v>
      </c>
      <c r="BY96" s="85">
        <f t="shared" si="420"/>
        <v>0</v>
      </c>
      <c r="BZ96" s="85">
        <f t="shared" si="420"/>
        <v>0</v>
      </c>
      <c r="CA96" s="85">
        <f t="shared" si="420"/>
        <v>0</v>
      </c>
      <c r="CB96" s="85">
        <f t="shared" si="420"/>
        <v>0</v>
      </c>
      <c r="CC96" s="85">
        <f t="shared" si="420"/>
        <v>0</v>
      </c>
      <c r="CD96" s="85">
        <f t="shared" si="420"/>
        <v>0</v>
      </c>
      <c r="CE96" s="85">
        <f t="shared" si="420"/>
        <v>0</v>
      </c>
      <c r="CF96" s="85">
        <f t="shared" si="420"/>
        <v>0</v>
      </c>
      <c r="CG96" s="85">
        <f t="shared" si="420"/>
        <v>0</v>
      </c>
      <c r="CH96" s="85">
        <f t="shared" si="420"/>
        <v>0</v>
      </c>
      <c r="CI96" s="85">
        <f t="shared" si="420"/>
        <v>0</v>
      </c>
      <c r="CJ96" s="85">
        <f t="shared" si="420"/>
        <v>0</v>
      </c>
      <c r="CK96" s="85">
        <f t="shared" si="420"/>
        <v>0</v>
      </c>
      <c r="CL96" s="85">
        <f t="shared" si="420"/>
        <v>0</v>
      </c>
      <c r="CM96" s="85">
        <f t="shared" si="420"/>
        <v>0</v>
      </c>
      <c r="CN96" s="85">
        <f t="shared" si="420"/>
        <v>0</v>
      </c>
      <c r="CO96" s="85">
        <f t="shared" si="420"/>
        <v>0</v>
      </c>
      <c r="CP96" s="85">
        <f t="shared" si="420"/>
        <v>0</v>
      </c>
      <c r="CQ96" s="85">
        <f t="shared" si="420"/>
        <v>0</v>
      </c>
      <c r="CR96" s="85">
        <f t="shared" si="420"/>
        <v>0</v>
      </c>
      <c r="CS96" s="85">
        <f t="shared" si="420"/>
        <v>0</v>
      </c>
      <c r="CT96" s="85">
        <f t="shared" si="420"/>
        <v>0</v>
      </c>
      <c r="CU96" s="85">
        <f t="shared" si="420"/>
        <v>0</v>
      </c>
      <c r="CV96" s="85">
        <f t="shared" si="420"/>
        <v>0</v>
      </c>
      <c r="CW96" s="85">
        <f t="shared" si="420"/>
        <v>19936</v>
      </c>
      <c r="CX96" s="85">
        <f t="shared" si="420"/>
        <v>0</v>
      </c>
      <c r="CY96" s="85">
        <f t="shared" si="420"/>
        <v>0</v>
      </c>
      <c r="CZ96" s="85">
        <f t="shared" si="420"/>
        <v>0</v>
      </c>
      <c r="DA96" s="85">
        <f t="shared" si="420"/>
        <v>49740</v>
      </c>
      <c r="DB96" s="85">
        <f t="shared" si="420"/>
        <v>0</v>
      </c>
      <c r="DC96" s="85">
        <f t="shared" si="420"/>
        <v>0</v>
      </c>
      <c r="DD96" s="85">
        <f t="shared" si="420"/>
        <v>0</v>
      </c>
      <c r="DE96" s="85">
        <f t="shared" si="420"/>
        <v>0</v>
      </c>
      <c r="DF96" s="85">
        <f t="shared" si="420"/>
        <v>0</v>
      </c>
      <c r="DG96" s="85">
        <f t="shared" si="420"/>
        <v>0</v>
      </c>
      <c r="DH96" s="85">
        <f t="shared" si="420"/>
        <v>0</v>
      </c>
      <c r="DI96" s="85">
        <f t="shared" si="420"/>
        <v>0</v>
      </c>
      <c r="DJ96" s="85">
        <f t="shared" si="420"/>
        <v>0</v>
      </c>
      <c r="DK96" s="85">
        <f t="shared" si="420"/>
        <v>0</v>
      </c>
      <c r="DL96" s="85">
        <f t="shared" si="420"/>
        <v>0</v>
      </c>
      <c r="DM96" s="85">
        <f t="shared" si="420"/>
        <v>0</v>
      </c>
      <c r="DN96" s="85">
        <f t="shared" si="420"/>
        <v>0</v>
      </c>
      <c r="DO96" s="85">
        <f t="shared" si="420"/>
        <v>25946</v>
      </c>
      <c r="DP96" s="85">
        <f t="shared" si="420"/>
        <v>0</v>
      </c>
      <c r="DQ96" s="85">
        <f t="shared" si="420"/>
        <v>0</v>
      </c>
      <c r="DR96" s="85">
        <f t="shared" si="420"/>
        <v>0</v>
      </c>
      <c r="DS96" s="85">
        <f t="shared" si="420"/>
        <v>0</v>
      </c>
      <c r="DT96" s="85">
        <f t="shared" si="420"/>
        <v>0</v>
      </c>
      <c r="DU96" s="85">
        <f t="shared" si="420"/>
        <v>0</v>
      </c>
      <c r="DV96" s="85">
        <f t="shared" si="420"/>
        <v>0</v>
      </c>
      <c r="DW96" s="85">
        <f t="shared" si="420"/>
        <v>78575</v>
      </c>
      <c r="DX96" s="85">
        <f t="shared" si="420"/>
        <v>0</v>
      </c>
      <c r="DY96" s="85">
        <f t="shared" si="420"/>
        <v>0</v>
      </c>
      <c r="DZ96" s="85">
        <f t="shared" si="420"/>
        <v>0</v>
      </c>
      <c r="EA96" s="85">
        <f t="shared" si="420"/>
        <v>0</v>
      </c>
      <c r="EB96" s="85">
        <f t="shared" si="421"/>
        <v>296693</v>
      </c>
      <c r="EC96" s="85">
        <f t="shared" si="421"/>
        <v>174316</v>
      </c>
      <c r="ED96" s="85">
        <f t="shared" si="421"/>
        <v>0</v>
      </c>
      <c r="EE96" s="85">
        <f t="shared" si="421"/>
        <v>0</v>
      </c>
      <c r="EF96" s="85">
        <f t="shared" si="421"/>
        <v>94350</v>
      </c>
      <c r="EG96" s="85">
        <f t="shared" si="421"/>
        <v>0</v>
      </c>
      <c r="EH96" s="85">
        <f t="shared" si="421"/>
        <v>0</v>
      </c>
      <c r="EI96" s="85">
        <f t="shared" si="421"/>
        <v>0</v>
      </c>
      <c r="EJ96" s="85">
        <f t="shared" si="421"/>
        <v>58830</v>
      </c>
      <c r="EK96" s="85">
        <f t="shared" si="421"/>
        <v>0</v>
      </c>
      <c r="EL96" s="85">
        <f t="shared" si="421"/>
        <v>52548</v>
      </c>
      <c r="EM96" s="85">
        <f t="shared" si="421"/>
        <v>0</v>
      </c>
      <c r="EN96" s="85">
        <f t="shared" si="421"/>
        <v>0</v>
      </c>
      <c r="EO96" s="85">
        <f t="shared" si="421"/>
        <v>0</v>
      </c>
      <c r="EP96" s="85">
        <f t="shared" si="421"/>
        <v>0</v>
      </c>
      <c r="EQ96" s="85">
        <f t="shared" si="421"/>
        <v>0</v>
      </c>
      <c r="ER96" s="85">
        <f t="shared" si="421"/>
        <v>0</v>
      </c>
      <c r="ES96" s="85">
        <f t="shared" si="421"/>
        <v>0</v>
      </c>
      <c r="ET96" s="85">
        <f t="shared" si="421"/>
        <v>0</v>
      </c>
      <c r="EU96" s="85">
        <f t="shared" si="421"/>
        <v>0</v>
      </c>
      <c r="EV96" s="85">
        <f t="shared" si="421"/>
        <v>0</v>
      </c>
      <c r="EW96" s="85">
        <f t="shared" si="421"/>
        <v>51432</v>
      </c>
      <c r="EX96" s="85">
        <f t="shared" si="421"/>
        <v>0</v>
      </c>
      <c r="EY96" s="85">
        <f t="shared" si="421"/>
        <v>0</v>
      </c>
      <c r="EZ96" s="85">
        <f t="shared" si="421"/>
        <v>0</v>
      </c>
      <c r="FA96" s="85">
        <f t="shared" si="421"/>
        <v>0</v>
      </c>
      <c r="FB96" s="85">
        <f t="shared" si="421"/>
        <v>0</v>
      </c>
      <c r="FC96" s="85">
        <f t="shared" si="421"/>
        <v>0</v>
      </c>
      <c r="FD96" s="85">
        <f t="shared" si="421"/>
        <v>0</v>
      </c>
      <c r="FE96" s="85">
        <f t="shared" si="421"/>
        <v>0</v>
      </c>
      <c r="FF96" s="85">
        <f t="shared" si="421"/>
        <v>0</v>
      </c>
      <c r="FG96" s="85">
        <f t="shared" si="421"/>
        <v>0</v>
      </c>
      <c r="FH96" s="85">
        <f t="shared" si="421"/>
        <v>0</v>
      </c>
      <c r="FI96" s="85">
        <f t="shared" si="421"/>
        <v>0</v>
      </c>
      <c r="FJ96" s="85">
        <f t="shared" si="421"/>
        <v>0</v>
      </c>
      <c r="FK96" s="85">
        <f t="shared" si="421"/>
        <v>0</v>
      </c>
      <c r="FL96" s="85">
        <f t="shared" si="421"/>
        <v>0</v>
      </c>
      <c r="FM96" s="85">
        <f t="shared" si="421"/>
        <v>0</v>
      </c>
      <c r="FN96" s="85">
        <f t="shared" si="421"/>
        <v>0</v>
      </c>
      <c r="FO96" s="85">
        <f t="shared" si="421"/>
        <v>209050</v>
      </c>
      <c r="FP96" s="85">
        <f t="shared" si="421"/>
        <v>0</v>
      </c>
      <c r="FQ96" s="85">
        <f t="shared" si="421"/>
        <v>0</v>
      </c>
      <c r="FR96" s="85">
        <f t="shared" si="421"/>
        <v>0</v>
      </c>
      <c r="FS96" s="85">
        <f t="shared" si="421"/>
        <v>0</v>
      </c>
      <c r="FT96" s="85">
        <f t="shared" si="421"/>
        <v>0</v>
      </c>
      <c r="FU96" s="85">
        <f t="shared" si="421"/>
        <v>0</v>
      </c>
      <c r="FV96" s="85">
        <f t="shared" si="421"/>
        <v>0</v>
      </c>
      <c r="FW96" s="85">
        <f t="shared" si="421"/>
        <v>0</v>
      </c>
      <c r="FX96" s="85">
        <f t="shared" si="421"/>
        <v>31224</v>
      </c>
      <c r="FY96" s="85">
        <f t="shared" si="421"/>
        <v>0</v>
      </c>
      <c r="FZ96" s="85">
        <f t="shared" si="421"/>
        <v>0</v>
      </c>
      <c r="GA96" s="85">
        <f t="shared" si="421"/>
        <v>0</v>
      </c>
      <c r="GB96" s="85">
        <f t="shared" si="421"/>
        <v>0</v>
      </c>
      <c r="GC96" s="85">
        <f t="shared" si="421"/>
        <v>0</v>
      </c>
      <c r="GD96" s="85">
        <f t="shared" si="421"/>
        <v>0</v>
      </c>
      <c r="GE96" s="85">
        <f t="shared" si="421"/>
        <v>53310</v>
      </c>
      <c r="GF96" s="85">
        <f t="shared" si="421"/>
        <v>0</v>
      </c>
      <c r="GG96" s="85">
        <f t="shared" si="421"/>
        <v>0</v>
      </c>
      <c r="GH96" s="85">
        <f t="shared" si="421"/>
        <v>0</v>
      </c>
      <c r="GI96" s="85">
        <f t="shared" si="421"/>
        <v>0</v>
      </c>
      <c r="GJ96" s="85">
        <f t="shared" si="421"/>
        <v>17564</v>
      </c>
      <c r="GK96" s="85">
        <f t="shared" si="421"/>
        <v>0</v>
      </c>
      <c r="GL96" s="85">
        <f t="shared" si="421"/>
        <v>0</v>
      </c>
      <c r="GM96" s="85">
        <f t="shared" si="421"/>
        <v>0</v>
      </c>
      <c r="GN96" s="85">
        <f t="shared" si="422"/>
        <v>22609</v>
      </c>
      <c r="GO96" s="85">
        <f t="shared" si="422"/>
        <v>0</v>
      </c>
      <c r="GP96" s="85">
        <f t="shared" si="422"/>
        <v>0</v>
      </c>
      <c r="GQ96" s="85">
        <f t="shared" si="422"/>
        <v>0</v>
      </c>
      <c r="GR96" s="85">
        <f t="shared" si="422"/>
        <v>0</v>
      </c>
      <c r="GS96" s="85">
        <f t="shared" si="422"/>
        <v>0</v>
      </c>
      <c r="GT96" s="85">
        <f t="shared" si="422"/>
        <v>0</v>
      </c>
      <c r="GU96" s="85">
        <f t="shared" si="422"/>
        <v>0</v>
      </c>
      <c r="GV96" s="85">
        <f t="shared" si="422"/>
        <v>0</v>
      </c>
      <c r="GW96" s="85">
        <f t="shared" si="422"/>
        <v>0</v>
      </c>
      <c r="GX96" s="85">
        <f t="shared" si="422"/>
        <v>0</v>
      </c>
      <c r="GY96" s="85">
        <f t="shared" si="422"/>
        <v>0</v>
      </c>
      <c r="GZ96" s="85">
        <f t="shared" si="422"/>
        <v>0</v>
      </c>
      <c r="HA96" s="85">
        <f t="shared" si="422"/>
        <v>0</v>
      </c>
      <c r="HB96" s="85">
        <f t="shared" si="422"/>
        <v>0</v>
      </c>
      <c r="HC96" s="85">
        <f t="shared" si="422"/>
        <v>0</v>
      </c>
      <c r="HD96" s="85">
        <f t="shared" si="422"/>
        <v>0</v>
      </c>
      <c r="HE96" s="85">
        <f t="shared" si="422"/>
        <v>0</v>
      </c>
      <c r="HF96" s="85">
        <f t="shared" si="422"/>
        <v>0</v>
      </c>
      <c r="HG96" s="85">
        <f t="shared" si="422"/>
        <v>0</v>
      </c>
      <c r="HH96" s="85">
        <f t="shared" si="422"/>
        <v>0</v>
      </c>
      <c r="HI96" s="85">
        <f t="shared" si="422"/>
        <v>0</v>
      </c>
      <c r="HJ96" s="85">
        <f t="shared" si="422"/>
        <v>302422</v>
      </c>
      <c r="HK96" s="85">
        <f t="shared" si="422"/>
        <v>0</v>
      </c>
      <c r="HL96" s="85">
        <f t="shared" si="422"/>
        <v>59117</v>
      </c>
      <c r="HM96" s="85">
        <f t="shared" si="422"/>
        <v>0</v>
      </c>
      <c r="HN96" s="85">
        <f t="shared" si="422"/>
        <v>0</v>
      </c>
      <c r="HO96" s="85">
        <f t="shared" si="422"/>
        <v>0</v>
      </c>
      <c r="HP96" s="85">
        <f t="shared" si="422"/>
        <v>0</v>
      </c>
      <c r="HQ96" s="85">
        <f t="shared" si="422"/>
        <v>52929</v>
      </c>
      <c r="HR96" s="85">
        <f t="shared" si="422"/>
        <v>0</v>
      </c>
      <c r="HS96" s="85">
        <f t="shared" si="422"/>
        <v>0</v>
      </c>
      <c r="HT96" s="85">
        <f t="shared" si="422"/>
        <v>0</v>
      </c>
      <c r="HU96" s="85">
        <f t="shared" si="422"/>
        <v>0</v>
      </c>
      <c r="HV96" s="85">
        <f t="shared" si="422"/>
        <v>0</v>
      </c>
      <c r="HW96" s="85">
        <f t="shared" si="422"/>
        <v>17230</v>
      </c>
      <c r="HX96" s="85">
        <f t="shared" si="422"/>
        <v>11233</v>
      </c>
      <c r="HY96" s="85">
        <f t="shared" si="422"/>
        <v>0</v>
      </c>
      <c r="HZ96" s="85">
        <f t="shared" si="422"/>
        <v>0</v>
      </c>
      <c r="IA96" s="85">
        <f t="shared" si="422"/>
        <v>0</v>
      </c>
      <c r="IB96" s="85">
        <f t="shared" si="422"/>
        <v>0</v>
      </c>
      <c r="IC96" s="85">
        <f t="shared" si="422"/>
        <v>0</v>
      </c>
      <c r="ID96" s="85">
        <f t="shared" si="422"/>
        <v>0</v>
      </c>
      <c r="IE96" s="85">
        <f t="shared" si="422"/>
        <v>0</v>
      </c>
      <c r="IF96" s="85">
        <f t="shared" si="422"/>
        <v>0</v>
      </c>
      <c r="IG96" s="85">
        <f t="shared" si="422"/>
        <v>0</v>
      </c>
      <c r="IH96" s="85">
        <f t="shared" si="422"/>
        <v>0</v>
      </c>
      <c r="II96" s="85">
        <f t="shared" si="422"/>
        <v>0</v>
      </c>
      <c r="IJ96" s="85">
        <f t="shared" si="422"/>
        <v>0</v>
      </c>
      <c r="IK96" s="85">
        <f t="shared" si="422"/>
        <v>0</v>
      </c>
      <c r="IL96" s="85">
        <f t="shared" si="422"/>
        <v>0</v>
      </c>
      <c r="IM96" s="85">
        <f t="shared" si="422"/>
        <v>0</v>
      </c>
      <c r="IN96" s="85">
        <f t="shared" si="422"/>
        <v>0</v>
      </c>
      <c r="IO96" s="85">
        <f t="shared" si="422"/>
        <v>0</v>
      </c>
      <c r="IP96" s="85">
        <f t="shared" si="422"/>
        <v>0</v>
      </c>
      <c r="IQ96" s="85">
        <f t="shared" si="422"/>
        <v>0</v>
      </c>
      <c r="IR96" s="85">
        <f t="shared" si="422"/>
        <v>0</v>
      </c>
      <c r="IS96" s="85">
        <f t="shared" si="422"/>
        <v>0</v>
      </c>
      <c r="IT96" s="85">
        <f t="shared" si="422"/>
        <v>0</v>
      </c>
      <c r="IU96" s="85">
        <f t="shared" si="422"/>
        <v>0</v>
      </c>
      <c r="IV96" s="85">
        <f t="shared" si="422"/>
        <v>0</v>
      </c>
      <c r="IW96" s="85">
        <f t="shared" si="422"/>
        <v>52351</v>
      </c>
      <c r="IX96" s="85">
        <f t="shared" si="422"/>
        <v>0</v>
      </c>
      <c r="IY96" s="85">
        <f t="shared" si="422"/>
        <v>0</v>
      </c>
      <c r="IZ96" s="85">
        <f t="shared" si="423"/>
        <v>0</v>
      </c>
      <c r="JA96" s="85">
        <f t="shared" si="423"/>
        <v>0</v>
      </c>
      <c r="JB96" s="85">
        <f t="shared" si="423"/>
        <v>0</v>
      </c>
      <c r="JC96" s="85">
        <f t="shared" si="423"/>
        <v>0</v>
      </c>
      <c r="JD96" s="85">
        <f t="shared" si="423"/>
        <v>0</v>
      </c>
      <c r="JE96" s="85">
        <f t="shared" si="423"/>
        <v>0</v>
      </c>
      <c r="JF96" s="85">
        <f t="shared" si="423"/>
        <v>0</v>
      </c>
      <c r="JG96" s="85">
        <f t="shared" si="423"/>
        <v>0</v>
      </c>
      <c r="JH96" s="85">
        <f t="shared" si="423"/>
        <v>0</v>
      </c>
      <c r="JI96" s="85">
        <f t="shared" si="423"/>
        <v>0</v>
      </c>
      <c r="JJ96" s="85">
        <f t="shared" si="423"/>
        <v>186515</v>
      </c>
      <c r="JK96" s="85">
        <f t="shared" si="423"/>
        <v>48550</v>
      </c>
      <c r="JL96" s="85">
        <f t="shared" si="423"/>
        <v>0</v>
      </c>
      <c r="JM96" s="85">
        <f t="shared" si="423"/>
        <v>34651</v>
      </c>
      <c r="JN96" s="85">
        <f t="shared" si="423"/>
        <v>0</v>
      </c>
      <c r="JO96" s="85">
        <f t="shared" si="423"/>
        <v>0</v>
      </c>
      <c r="JP96" s="85">
        <f t="shared" si="423"/>
        <v>0</v>
      </c>
      <c r="JQ96" s="85">
        <f t="shared" si="423"/>
        <v>0</v>
      </c>
      <c r="JR96" s="85">
        <f t="shared" si="423"/>
        <v>0</v>
      </c>
      <c r="JS96" s="85">
        <f t="shared" si="423"/>
        <v>0</v>
      </c>
      <c r="JT96" s="85">
        <f t="shared" si="423"/>
        <v>0</v>
      </c>
      <c r="JU96" s="85">
        <f t="shared" si="423"/>
        <v>0</v>
      </c>
      <c r="JV96" s="85">
        <f t="shared" si="423"/>
        <v>0</v>
      </c>
      <c r="JW96" s="85">
        <f t="shared" si="423"/>
        <v>293816</v>
      </c>
      <c r="JX96" s="85">
        <f t="shared" si="423"/>
        <v>35032</v>
      </c>
      <c r="JY96" s="85">
        <f t="shared" si="423"/>
        <v>0</v>
      </c>
      <c r="JZ96" s="85">
        <f t="shared" si="423"/>
        <v>0</v>
      </c>
      <c r="KA96" s="85">
        <f t="shared" si="423"/>
        <v>0</v>
      </c>
      <c r="KB96" s="85">
        <f t="shared" si="423"/>
        <v>221766</v>
      </c>
      <c r="KC96" s="85">
        <f t="shared" si="423"/>
        <v>0</v>
      </c>
      <c r="KD96" s="85">
        <f t="shared" si="423"/>
        <v>124897</v>
      </c>
      <c r="KE96" s="85">
        <f t="shared" si="423"/>
        <v>0</v>
      </c>
      <c r="KF96" s="85">
        <f t="shared" si="423"/>
        <v>0</v>
      </c>
      <c r="KG96" s="85">
        <f t="shared" si="423"/>
        <v>352922</v>
      </c>
      <c r="KH96" s="85">
        <f t="shared" si="423"/>
        <v>0</v>
      </c>
      <c r="KI96" s="85">
        <f t="shared" si="423"/>
        <v>177778</v>
      </c>
      <c r="KJ96" s="85">
        <f t="shared" si="423"/>
        <v>3860184</v>
      </c>
      <c r="KK96" s="85">
        <f t="shared" si="423"/>
        <v>852331</v>
      </c>
      <c r="KL96" s="85">
        <f t="shared" si="423"/>
        <v>608293</v>
      </c>
      <c r="KM96" s="85">
        <f t="shared" si="423"/>
        <v>547502</v>
      </c>
      <c r="KN96" s="85">
        <f t="shared" si="423"/>
        <v>270081</v>
      </c>
      <c r="KO96" s="85">
        <f t="shared" si="423"/>
        <v>205763</v>
      </c>
      <c r="KP96" s="85">
        <f t="shared" si="423"/>
        <v>706752</v>
      </c>
      <c r="KQ96" s="85">
        <f t="shared" si="423"/>
        <v>0</v>
      </c>
      <c r="KR96" s="85">
        <f t="shared" si="423"/>
        <v>35487</v>
      </c>
      <c r="KS96" s="85">
        <f t="shared" si="423"/>
        <v>0</v>
      </c>
      <c r="KT96" s="85">
        <f t="shared" si="423"/>
        <v>416981</v>
      </c>
      <c r="KU96" s="85">
        <f t="shared" si="423"/>
        <v>182344</v>
      </c>
      <c r="KV96" s="85">
        <f t="shared" si="423"/>
        <v>34651</v>
      </c>
      <c r="KW96" s="85">
        <f t="shared" si="423"/>
        <v>0</v>
      </c>
      <c r="KX96" s="85">
        <f t="shared" si="423"/>
        <v>1617302</v>
      </c>
      <c r="KY96" s="85">
        <f t="shared" si="423"/>
        <v>0</v>
      </c>
      <c r="KZ96" s="85">
        <f t="shared" si="423"/>
        <v>393307</v>
      </c>
      <c r="LA96" s="85">
        <f t="shared" si="423"/>
        <v>42831</v>
      </c>
      <c r="LB96" s="85">
        <f t="shared" si="423"/>
        <v>844671</v>
      </c>
      <c r="LC96" s="85">
        <f t="shared" si="423"/>
        <v>150104</v>
      </c>
      <c r="LD96" s="85">
        <f t="shared" si="423"/>
        <v>0</v>
      </c>
      <c r="LE96" s="85">
        <f t="shared" si="423"/>
        <v>169014</v>
      </c>
      <c r="LF96" s="85">
        <f t="shared" si="423"/>
        <v>17375</v>
      </c>
      <c r="LG96" s="85">
        <f t="shared" si="423"/>
        <v>0</v>
      </c>
      <c r="LH96" s="85">
        <f t="shared" si="423"/>
        <v>0</v>
      </c>
      <c r="LI96" s="85">
        <f t="shared" si="423"/>
        <v>0</v>
      </c>
      <c r="LJ96" s="85">
        <f t="shared" si="423"/>
        <v>1343406</v>
      </c>
      <c r="LK96" s="85">
        <f t="shared" si="423"/>
        <v>25663</v>
      </c>
      <c r="LL96" s="85">
        <f t="shared" si="424"/>
        <v>77659</v>
      </c>
      <c r="LM96" s="85">
        <f t="shared" si="424"/>
        <v>112918</v>
      </c>
      <c r="LN96" s="85">
        <f t="shared" si="424"/>
        <v>12720</v>
      </c>
      <c r="LO96" s="85">
        <f t="shared" si="424"/>
        <v>1114447</v>
      </c>
    </row>
    <row r="97" spans="1:327" x14ac:dyDescent="0.2">
      <c r="A97" s="85" t="s">
        <v>30</v>
      </c>
      <c r="B97" s="85">
        <f t="shared" si="425"/>
        <v>32517912</v>
      </c>
      <c r="C97" s="85">
        <f t="shared" si="426"/>
        <v>10463820</v>
      </c>
      <c r="D97" s="85">
        <f t="shared" si="427"/>
        <v>6126991</v>
      </c>
      <c r="E97" s="85">
        <f t="shared" si="427"/>
        <v>1059024</v>
      </c>
      <c r="F97" s="85">
        <f t="shared" si="427"/>
        <v>1996310</v>
      </c>
      <c r="G97" s="85">
        <f t="shared" si="427"/>
        <v>1703550</v>
      </c>
      <c r="H97" s="85">
        <f t="shared" si="427"/>
        <v>1270622</v>
      </c>
      <c r="I97" s="85">
        <f t="shared" si="427"/>
        <v>97485</v>
      </c>
      <c r="J97" s="85">
        <f t="shared" si="427"/>
        <v>4336826</v>
      </c>
      <c r="K97" s="85">
        <f t="shared" si="427"/>
        <v>126754</v>
      </c>
      <c r="L97" s="85">
        <f t="shared" si="427"/>
        <v>530859</v>
      </c>
      <c r="M97" s="85">
        <f t="shared" si="427"/>
        <v>1289888</v>
      </c>
      <c r="N97" s="85">
        <f t="shared" si="427"/>
        <v>2349200</v>
      </c>
      <c r="O97" s="85">
        <f t="shared" si="427"/>
        <v>40125</v>
      </c>
      <c r="P97" s="85">
        <f t="shared" si="427"/>
        <v>1518878</v>
      </c>
      <c r="Q97" s="85">
        <f t="shared" si="427"/>
        <v>42603</v>
      </c>
      <c r="R97" s="85">
        <f t="shared" si="427"/>
        <v>475577</v>
      </c>
      <c r="S97" s="85">
        <f t="shared" si="427"/>
        <v>671545</v>
      </c>
      <c r="T97" s="85">
        <f t="shared" si="427"/>
        <v>300247</v>
      </c>
      <c r="U97" s="85">
        <f t="shared" si="427"/>
        <v>28907</v>
      </c>
      <c r="V97" s="85">
        <f t="shared" si="427"/>
        <v>4270856</v>
      </c>
      <c r="W97" s="85">
        <f t="shared" si="427"/>
        <v>188397</v>
      </c>
      <c r="X97" s="85">
        <f t="shared" si="427"/>
        <v>24846</v>
      </c>
      <c r="Y97" s="85">
        <f t="shared" si="427"/>
        <v>91245</v>
      </c>
      <c r="Z97" s="85">
        <f t="shared" si="427"/>
        <v>0</v>
      </c>
      <c r="AA97" s="85">
        <f t="shared" si="427"/>
        <v>0</v>
      </c>
      <c r="AB97" s="85">
        <f t="shared" si="427"/>
        <v>0</v>
      </c>
      <c r="AC97" s="85">
        <f t="shared" si="427"/>
        <v>0</v>
      </c>
      <c r="AD97" s="85">
        <f t="shared" si="427"/>
        <v>0</v>
      </c>
      <c r="AE97" s="85">
        <f t="shared" si="427"/>
        <v>0</v>
      </c>
      <c r="AF97" s="85">
        <f t="shared" si="427"/>
        <v>0</v>
      </c>
      <c r="AG97" s="85">
        <f t="shared" si="427"/>
        <v>0</v>
      </c>
      <c r="AH97" s="85">
        <f t="shared" si="427"/>
        <v>0</v>
      </c>
      <c r="AI97" s="85">
        <f t="shared" si="427"/>
        <v>0</v>
      </c>
      <c r="AJ97" s="85">
        <f t="shared" si="427"/>
        <v>270317</v>
      </c>
      <c r="AK97" s="85">
        <f t="shared" si="427"/>
        <v>0</v>
      </c>
      <c r="AL97" s="85">
        <f t="shared" si="427"/>
        <v>73746</v>
      </c>
      <c r="AM97" s="85">
        <f t="shared" si="427"/>
        <v>0</v>
      </c>
      <c r="AN97" s="85">
        <f t="shared" si="427"/>
        <v>0</v>
      </c>
      <c r="AO97" s="85">
        <f t="shared" si="427"/>
        <v>20521</v>
      </c>
      <c r="AP97" s="85">
        <f t="shared" si="427"/>
        <v>0</v>
      </c>
      <c r="AQ97" s="85">
        <f t="shared" si="427"/>
        <v>0</v>
      </c>
      <c r="AR97" s="85">
        <f t="shared" si="427"/>
        <v>0</v>
      </c>
      <c r="AS97" s="85">
        <f t="shared" si="427"/>
        <v>0</v>
      </c>
      <c r="AT97" s="85">
        <f t="shared" si="427"/>
        <v>0</v>
      </c>
      <c r="AU97" s="85">
        <f t="shared" si="427"/>
        <v>0</v>
      </c>
      <c r="AV97" s="85">
        <f t="shared" si="427"/>
        <v>0</v>
      </c>
      <c r="AW97" s="85">
        <f t="shared" si="427"/>
        <v>22014</v>
      </c>
      <c r="AX97" s="85">
        <f t="shared" si="427"/>
        <v>0</v>
      </c>
      <c r="AY97" s="85">
        <f t="shared" si="427"/>
        <v>0</v>
      </c>
      <c r="AZ97" s="85">
        <f t="shared" si="427"/>
        <v>0</v>
      </c>
      <c r="BA97" s="85">
        <f t="shared" si="427"/>
        <v>0</v>
      </c>
      <c r="BB97" s="85">
        <f t="shared" si="427"/>
        <v>0</v>
      </c>
      <c r="BC97" s="85">
        <f t="shared" si="427"/>
        <v>0</v>
      </c>
      <c r="BD97" s="85">
        <f t="shared" si="427"/>
        <v>66184</v>
      </c>
      <c r="BE97" s="85">
        <f t="shared" si="427"/>
        <v>0</v>
      </c>
      <c r="BF97" s="85">
        <f t="shared" si="427"/>
        <v>0</v>
      </c>
      <c r="BG97" s="85">
        <f t="shared" si="427"/>
        <v>505512</v>
      </c>
      <c r="BH97" s="85">
        <f t="shared" si="427"/>
        <v>0</v>
      </c>
      <c r="BI97" s="85">
        <f t="shared" si="427"/>
        <v>0</v>
      </c>
      <c r="BJ97" s="85">
        <f t="shared" si="427"/>
        <v>15898</v>
      </c>
      <c r="BK97" s="85">
        <f t="shared" si="427"/>
        <v>0</v>
      </c>
      <c r="BL97" s="85">
        <f t="shared" si="427"/>
        <v>0</v>
      </c>
      <c r="BM97" s="85">
        <f t="shared" si="427"/>
        <v>0</v>
      </c>
      <c r="BN97" s="85">
        <f t="shared" si="427"/>
        <v>0</v>
      </c>
      <c r="BO97" s="85">
        <f t="shared" si="427"/>
        <v>0</v>
      </c>
      <c r="BP97" s="85">
        <f t="shared" si="420"/>
        <v>0</v>
      </c>
      <c r="BQ97" s="85">
        <f t="shared" si="420"/>
        <v>0</v>
      </c>
      <c r="BR97" s="85">
        <f t="shared" si="420"/>
        <v>0</v>
      </c>
      <c r="BS97" s="85">
        <f t="shared" si="420"/>
        <v>0</v>
      </c>
      <c r="BT97" s="85">
        <f t="shared" si="420"/>
        <v>0</v>
      </c>
      <c r="BU97" s="85">
        <f t="shared" si="420"/>
        <v>0</v>
      </c>
      <c r="BV97" s="85">
        <f t="shared" si="420"/>
        <v>0</v>
      </c>
      <c r="BW97" s="85">
        <f t="shared" si="420"/>
        <v>8273</v>
      </c>
      <c r="BX97" s="85">
        <f t="shared" si="420"/>
        <v>0</v>
      </c>
      <c r="BY97" s="85">
        <f t="shared" si="420"/>
        <v>0</v>
      </c>
      <c r="BZ97" s="85">
        <f t="shared" si="420"/>
        <v>0</v>
      </c>
      <c r="CA97" s="85">
        <f t="shared" si="420"/>
        <v>0</v>
      </c>
      <c r="CB97" s="85">
        <f t="shared" si="420"/>
        <v>0</v>
      </c>
      <c r="CC97" s="85">
        <f t="shared" si="420"/>
        <v>0</v>
      </c>
      <c r="CD97" s="85">
        <f t="shared" si="420"/>
        <v>0</v>
      </c>
      <c r="CE97" s="85">
        <f t="shared" si="420"/>
        <v>0</v>
      </c>
      <c r="CF97" s="85">
        <f t="shared" si="420"/>
        <v>0</v>
      </c>
      <c r="CG97" s="85">
        <f t="shared" si="420"/>
        <v>0</v>
      </c>
      <c r="CH97" s="85">
        <f t="shared" si="420"/>
        <v>0</v>
      </c>
      <c r="CI97" s="85">
        <f t="shared" si="420"/>
        <v>0</v>
      </c>
      <c r="CJ97" s="85">
        <f t="shared" si="420"/>
        <v>0</v>
      </c>
      <c r="CK97" s="85">
        <f t="shared" si="420"/>
        <v>0</v>
      </c>
      <c r="CL97" s="85">
        <f t="shared" si="420"/>
        <v>0</v>
      </c>
      <c r="CM97" s="85">
        <f t="shared" si="420"/>
        <v>0</v>
      </c>
      <c r="CN97" s="85">
        <f t="shared" si="420"/>
        <v>0</v>
      </c>
      <c r="CO97" s="85">
        <f t="shared" si="420"/>
        <v>0</v>
      </c>
      <c r="CP97" s="85">
        <f t="shared" si="420"/>
        <v>0</v>
      </c>
      <c r="CQ97" s="85">
        <f t="shared" si="420"/>
        <v>0</v>
      </c>
      <c r="CR97" s="85">
        <f t="shared" si="420"/>
        <v>0</v>
      </c>
      <c r="CS97" s="85">
        <f t="shared" si="420"/>
        <v>0</v>
      </c>
      <c r="CT97" s="85">
        <f t="shared" si="420"/>
        <v>0</v>
      </c>
      <c r="CU97" s="85">
        <f t="shared" si="420"/>
        <v>0</v>
      </c>
      <c r="CV97" s="85">
        <f t="shared" si="420"/>
        <v>0</v>
      </c>
      <c r="CW97" s="85">
        <f t="shared" si="420"/>
        <v>0</v>
      </c>
      <c r="CX97" s="85">
        <f t="shared" si="420"/>
        <v>0</v>
      </c>
      <c r="CY97" s="85">
        <f t="shared" si="420"/>
        <v>0</v>
      </c>
      <c r="CZ97" s="85">
        <f t="shared" si="420"/>
        <v>0</v>
      </c>
      <c r="DA97" s="85">
        <f t="shared" si="420"/>
        <v>0</v>
      </c>
      <c r="DB97" s="85">
        <f t="shared" si="420"/>
        <v>0</v>
      </c>
      <c r="DC97" s="85">
        <f t="shared" si="420"/>
        <v>0</v>
      </c>
      <c r="DD97" s="85">
        <f t="shared" si="420"/>
        <v>0</v>
      </c>
      <c r="DE97" s="85">
        <f t="shared" si="420"/>
        <v>213090</v>
      </c>
      <c r="DF97" s="85">
        <f t="shared" si="420"/>
        <v>0</v>
      </c>
      <c r="DG97" s="85">
        <f t="shared" si="420"/>
        <v>0</v>
      </c>
      <c r="DH97" s="85">
        <f t="shared" si="420"/>
        <v>0</v>
      </c>
      <c r="DI97" s="85">
        <f t="shared" si="420"/>
        <v>0</v>
      </c>
      <c r="DJ97" s="85">
        <f t="shared" si="420"/>
        <v>18849</v>
      </c>
      <c r="DK97" s="85">
        <f t="shared" si="420"/>
        <v>0</v>
      </c>
      <c r="DL97" s="85">
        <f t="shared" si="420"/>
        <v>25417</v>
      </c>
      <c r="DM97" s="85">
        <f t="shared" si="420"/>
        <v>0</v>
      </c>
      <c r="DN97" s="85">
        <f t="shared" si="420"/>
        <v>0</v>
      </c>
      <c r="DO97" s="85">
        <f t="shared" si="420"/>
        <v>0</v>
      </c>
      <c r="DP97" s="85">
        <f t="shared" si="420"/>
        <v>0</v>
      </c>
      <c r="DQ97" s="85">
        <f t="shared" si="420"/>
        <v>0</v>
      </c>
      <c r="DR97" s="85">
        <f t="shared" si="420"/>
        <v>0</v>
      </c>
      <c r="DS97" s="85">
        <f t="shared" si="420"/>
        <v>0</v>
      </c>
      <c r="DT97" s="85">
        <f t="shared" si="420"/>
        <v>0</v>
      </c>
      <c r="DU97" s="85">
        <f t="shared" si="420"/>
        <v>0</v>
      </c>
      <c r="DV97" s="85">
        <f t="shared" si="420"/>
        <v>0</v>
      </c>
      <c r="DW97" s="85">
        <f t="shared" si="420"/>
        <v>58117</v>
      </c>
      <c r="DX97" s="85">
        <f t="shared" si="420"/>
        <v>0</v>
      </c>
      <c r="DY97" s="85">
        <f t="shared" si="420"/>
        <v>0</v>
      </c>
      <c r="DZ97" s="85">
        <f t="shared" si="420"/>
        <v>26953</v>
      </c>
      <c r="EA97" s="85">
        <f t="shared" ref="EA97:GL101" si="428">EA48</f>
        <v>0</v>
      </c>
      <c r="EB97" s="85">
        <f t="shared" si="428"/>
        <v>89960</v>
      </c>
      <c r="EC97" s="85">
        <f t="shared" si="428"/>
        <v>0</v>
      </c>
      <c r="ED97" s="85">
        <f t="shared" si="428"/>
        <v>0</v>
      </c>
      <c r="EE97" s="85">
        <f t="shared" si="428"/>
        <v>61007</v>
      </c>
      <c r="EF97" s="85">
        <f t="shared" si="428"/>
        <v>0</v>
      </c>
      <c r="EG97" s="85">
        <f t="shared" si="428"/>
        <v>0</v>
      </c>
      <c r="EH97" s="85">
        <f t="shared" si="428"/>
        <v>0</v>
      </c>
      <c r="EI97" s="85">
        <f t="shared" si="428"/>
        <v>0</v>
      </c>
      <c r="EJ97" s="85">
        <f t="shared" si="428"/>
        <v>38639</v>
      </c>
      <c r="EK97" s="85">
        <f t="shared" si="428"/>
        <v>0</v>
      </c>
      <c r="EL97" s="85">
        <f t="shared" si="428"/>
        <v>0</v>
      </c>
      <c r="EM97" s="85">
        <f t="shared" si="428"/>
        <v>0</v>
      </c>
      <c r="EN97" s="85">
        <f t="shared" si="428"/>
        <v>0</v>
      </c>
      <c r="EO97" s="85">
        <f t="shared" si="428"/>
        <v>0</v>
      </c>
      <c r="EP97" s="85">
        <f t="shared" si="428"/>
        <v>0</v>
      </c>
      <c r="EQ97" s="85">
        <f t="shared" si="428"/>
        <v>0</v>
      </c>
      <c r="ER97" s="85">
        <f t="shared" si="428"/>
        <v>0</v>
      </c>
      <c r="ES97" s="85">
        <f t="shared" si="428"/>
        <v>0</v>
      </c>
      <c r="ET97" s="85">
        <f t="shared" si="428"/>
        <v>0</v>
      </c>
      <c r="EU97" s="85">
        <f t="shared" si="428"/>
        <v>0</v>
      </c>
      <c r="EV97" s="85">
        <f t="shared" si="428"/>
        <v>0</v>
      </c>
      <c r="EW97" s="85">
        <f t="shared" si="428"/>
        <v>33461</v>
      </c>
      <c r="EX97" s="85">
        <f t="shared" si="428"/>
        <v>0</v>
      </c>
      <c r="EY97" s="85">
        <f t="shared" si="428"/>
        <v>0</v>
      </c>
      <c r="EZ97" s="85">
        <f t="shared" si="428"/>
        <v>0</v>
      </c>
      <c r="FA97" s="85">
        <f t="shared" si="428"/>
        <v>0</v>
      </c>
      <c r="FB97" s="85">
        <f t="shared" si="428"/>
        <v>0</v>
      </c>
      <c r="FC97" s="85">
        <f t="shared" si="428"/>
        <v>0</v>
      </c>
      <c r="FD97" s="85">
        <f t="shared" si="428"/>
        <v>0</v>
      </c>
      <c r="FE97" s="85">
        <f t="shared" si="428"/>
        <v>0</v>
      </c>
      <c r="FF97" s="85">
        <f t="shared" si="428"/>
        <v>0</v>
      </c>
      <c r="FG97" s="85">
        <f t="shared" si="428"/>
        <v>0</v>
      </c>
      <c r="FH97" s="85">
        <f t="shared" si="428"/>
        <v>0</v>
      </c>
      <c r="FI97" s="85">
        <f t="shared" si="428"/>
        <v>0</v>
      </c>
      <c r="FJ97" s="85">
        <f t="shared" si="428"/>
        <v>0</v>
      </c>
      <c r="FK97" s="85">
        <f t="shared" si="428"/>
        <v>0</v>
      </c>
      <c r="FL97" s="85">
        <f t="shared" si="428"/>
        <v>0</v>
      </c>
      <c r="FM97" s="85">
        <f t="shared" si="428"/>
        <v>0</v>
      </c>
      <c r="FN97" s="85">
        <f t="shared" si="428"/>
        <v>0</v>
      </c>
      <c r="FO97" s="85">
        <f t="shared" si="428"/>
        <v>0</v>
      </c>
      <c r="FP97" s="85">
        <f t="shared" si="428"/>
        <v>0</v>
      </c>
      <c r="FQ97" s="85">
        <f t="shared" si="428"/>
        <v>0</v>
      </c>
      <c r="FR97" s="85">
        <f t="shared" si="428"/>
        <v>0</v>
      </c>
      <c r="FS97" s="85">
        <f t="shared" si="428"/>
        <v>0</v>
      </c>
      <c r="FT97" s="85">
        <f t="shared" si="428"/>
        <v>0</v>
      </c>
      <c r="FU97" s="85">
        <f t="shared" si="428"/>
        <v>0</v>
      </c>
      <c r="FV97" s="85">
        <f t="shared" si="428"/>
        <v>0</v>
      </c>
      <c r="FW97" s="85">
        <f t="shared" si="428"/>
        <v>86819</v>
      </c>
      <c r="FX97" s="85">
        <f t="shared" si="428"/>
        <v>23989</v>
      </c>
      <c r="FY97" s="85">
        <f t="shared" si="428"/>
        <v>250603</v>
      </c>
      <c r="FZ97" s="85">
        <f t="shared" si="428"/>
        <v>85105</v>
      </c>
      <c r="GA97" s="85">
        <f t="shared" si="428"/>
        <v>47122</v>
      </c>
      <c r="GB97" s="85">
        <f t="shared" si="428"/>
        <v>35984</v>
      </c>
      <c r="GC97" s="85">
        <f t="shared" si="428"/>
        <v>0</v>
      </c>
      <c r="GD97" s="85">
        <f t="shared" si="428"/>
        <v>0</v>
      </c>
      <c r="GE97" s="85">
        <f t="shared" si="428"/>
        <v>0</v>
      </c>
      <c r="GF97" s="85">
        <f t="shared" si="428"/>
        <v>0</v>
      </c>
      <c r="GG97" s="85">
        <f t="shared" si="428"/>
        <v>0</v>
      </c>
      <c r="GH97" s="85">
        <f t="shared" si="428"/>
        <v>0</v>
      </c>
      <c r="GI97" s="85">
        <f t="shared" si="428"/>
        <v>0</v>
      </c>
      <c r="GJ97" s="85">
        <f t="shared" si="428"/>
        <v>0</v>
      </c>
      <c r="GK97" s="85">
        <f t="shared" si="428"/>
        <v>0</v>
      </c>
      <c r="GL97" s="85">
        <f t="shared" si="428"/>
        <v>0</v>
      </c>
      <c r="GM97" s="85">
        <f t="shared" si="421"/>
        <v>0</v>
      </c>
      <c r="GN97" s="85">
        <f t="shared" si="422"/>
        <v>0</v>
      </c>
      <c r="GO97" s="85">
        <f t="shared" si="422"/>
        <v>0</v>
      </c>
      <c r="GP97" s="85">
        <f t="shared" si="422"/>
        <v>0</v>
      </c>
      <c r="GQ97" s="85">
        <f t="shared" si="422"/>
        <v>0</v>
      </c>
      <c r="GR97" s="85">
        <f t="shared" si="422"/>
        <v>0</v>
      </c>
      <c r="GS97" s="85">
        <f t="shared" si="422"/>
        <v>0</v>
      </c>
      <c r="GT97" s="85">
        <f t="shared" si="422"/>
        <v>0</v>
      </c>
      <c r="GU97" s="85">
        <f t="shared" si="422"/>
        <v>0</v>
      </c>
      <c r="GV97" s="85">
        <f t="shared" si="422"/>
        <v>0</v>
      </c>
      <c r="GW97" s="85">
        <f t="shared" si="422"/>
        <v>10138</v>
      </c>
      <c r="GX97" s="85">
        <f t="shared" si="422"/>
        <v>0</v>
      </c>
      <c r="GY97" s="85">
        <f t="shared" si="422"/>
        <v>0</v>
      </c>
      <c r="GZ97" s="85">
        <f t="shared" si="422"/>
        <v>0</v>
      </c>
      <c r="HA97" s="85">
        <f t="shared" si="422"/>
        <v>0</v>
      </c>
      <c r="HB97" s="85">
        <f t="shared" si="422"/>
        <v>0</v>
      </c>
      <c r="HC97" s="85">
        <f t="shared" si="422"/>
        <v>0</v>
      </c>
      <c r="HD97" s="85">
        <f t="shared" si="422"/>
        <v>0</v>
      </c>
      <c r="HE97" s="85">
        <f t="shared" si="422"/>
        <v>0</v>
      </c>
      <c r="HF97" s="85">
        <f t="shared" si="422"/>
        <v>0</v>
      </c>
      <c r="HG97" s="85">
        <f t="shared" si="422"/>
        <v>0</v>
      </c>
      <c r="HH97" s="85">
        <f t="shared" si="422"/>
        <v>0</v>
      </c>
      <c r="HI97" s="85">
        <f t="shared" si="422"/>
        <v>0</v>
      </c>
      <c r="HJ97" s="85">
        <f t="shared" si="422"/>
        <v>58169</v>
      </c>
      <c r="HK97" s="85">
        <f t="shared" si="422"/>
        <v>0</v>
      </c>
      <c r="HL97" s="85">
        <f t="shared" si="422"/>
        <v>0</v>
      </c>
      <c r="HM97" s="85">
        <f t="shared" si="422"/>
        <v>58260</v>
      </c>
      <c r="HN97" s="85">
        <f t="shared" si="422"/>
        <v>71397</v>
      </c>
      <c r="HO97" s="85">
        <f t="shared" si="422"/>
        <v>0</v>
      </c>
      <c r="HP97" s="85">
        <f t="shared" si="422"/>
        <v>0</v>
      </c>
      <c r="HQ97" s="85">
        <f t="shared" si="422"/>
        <v>0</v>
      </c>
      <c r="HR97" s="85">
        <f t="shared" si="422"/>
        <v>0</v>
      </c>
      <c r="HS97" s="85">
        <f t="shared" si="422"/>
        <v>0</v>
      </c>
      <c r="HT97" s="85">
        <f t="shared" si="422"/>
        <v>0</v>
      </c>
      <c r="HU97" s="85">
        <f t="shared" si="422"/>
        <v>0</v>
      </c>
      <c r="HV97" s="85">
        <f t="shared" si="422"/>
        <v>0</v>
      </c>
      <c r="HW97" s="85">
        <f t="shared" si="422"/>
        <v>42697</v>
      </c>
      <c r="HX97" s="85">
        <f t="shared" si="422"/>
        <v>0</v>
      </c>
      <c r="HY97" s="85">
        <f t="shared" si="422"/>
        <v>35984</v>
      </c>
      <c r="HZ97" s="85">
        <f t="shared" si="422"/>
        <v>0</v>
      </c>
      <c r="IA97" s="85">
        <f t="shared" si="422"/>
        <v>0</v>
      </c>
      <c r="IB97" s="85">
        <f t="shared" si="422"/>
        <v>0</v>
      </c>
      <c r="IC97" s="85">
        <f t="shared" si="422"/>
        <v>0</v>
      </c>
      <c r="ID97" s="85">
        <f t="shared" si="422"/>
        <v>0</v>
      </c>
      <c r="IE97" s="85">
        <f t="shared" si="422"/>
        <v>0</v>
      </c>
      <c r="IF97" s="85">
        <f t="shared" si="422"/>
        <v>0</v>
      </c>
      <c r="IG97" s="85">
        <f t="shared" si="422"/>
        <v>0</v>
      </c>
      <c r="IH97" s="85">
        <f t="shared" si="422"/>
        <v>0</v>
      </c>
      <c r="II97" s="85">
        <f t="shared" si="422"/>
        <v>0</v>
      </c>
      <c r="IJ97" s="85">
        <f t="shared" si="422"/>
        <v>0</v>
      </c>
      <c r="IK97" s="85">
        <f t="shared" si="422"/>
        <v>0</v>
      </c>
      <c r="IL97" s="85">
        <f t="shared" si="422"/>
        <v>0</v>
      </c>
      <c r="IM97" s="85">
        <f t="shared" si="422"/>
        <v>0</v>
      </c>
      <c r="IN97" s="85">
        <f t="shared" si="422"/>
        <v>0</v>
      </c>
      <c r="IO97" s="85">
        <f t="shared" si="422"/>
        <v>0</v>
      </c>
      <c r="IP97" s="85">
        <f t="shared" si="422"/>
        <v>0</v>
      </c>
      <c r="IQ97" s="85">
        <f t="shared" si="422"/>
        <v>0</v>
      </c>
      <c r="IR97" s="85">
        <f t="shared" si="422"/>
        <v>0</v>
      </c>
      <c r="IS97" s="85">
        <f t="shared" si="422"/>
        <v>0</v>
      </c>
      <c r="IT97" s="85">
        <f t="shared" si="422"/>
        <v>0</v>
      </c>
      <c r="IU97" s="85">
        <f t="shared" si="422"/>
        <v>0</v>
      </c>
      <c r="IV97" s="85">
        <f t="shared" si="422"/>
        <v>0</v>
      </c>
      <c r="IW97" s="85">
        <f t="shared" si="422"/>
        <v>0</v>
      </c>
      <c r="IX97" s="85">
        <f t="shared" si="422"/>
        <v>0</v>
      </c>
      <c r="IY97" s="85">
        <f t="shared" ref="IY97:LJ101" si="429">IY48</f>
        <v>0</v>
      </c>
      <c r="IZ97" s="85">
        <f t="shared" si="429"/>
        <v>0</v>
      </c>
      <c r="JA97" s="85">
        <f t="shared" si="429"/>
        <v>0</v>
      </c>
      <c r="JB97" s="85">
        <f t="shared" si="429"/>
        <v>0</v>
      </c>
      <c r="JC97" s="85">
        <f t="shared" si="429"/>
        <v>0</v>
      </c>
      <c r="JD97" s="85">
        <f t="shared" si="429"/>
        <v>0</v>
      </c>
      <c r="JE97" s="85">
        <f t="shared" si="429"/>
        <v>0</v>
      </c>
      <c r="JF97" s="85">
        <f t="shared" si="429"/>
        <v>0</v>
      </c>
      <c r="JG97" s="85">
        <f t="shared" si="429"/>
        <v>0</v>
      </c>
      <c r="JH97" s="85">
        <f t="shared" si="429"/>
        <v>0</v>
      </c>
      <c r="JI97" s="85">
        <f t="shared" si="429"/>
        <v>0</v>
      </c>
      <c r="JJ97" s="85">
        <f t="shared" si="429"/>
        <v>70949</v>
      </c>
      <c r="JK97" s="85">
        <f t="shared" si="429"/>
        <v>79679</v>
      </c>
      <c r="JL97" s="85">
        <f t="shared" si="429"/>
        <v>48550</v>
      </c>
      <c r="JM97" s="85">
        <f t="shared" si="429"/>
        <v>0</v>
      </c>
      <c r="JN97" s="85">
        <f t="shared" si="429"/>
        <v>0</v>
      </c>
      <c r="JO97" s="85">
        <f t="shared" si="429"/>
        <v>0</v>
      </c>
      <c r="JP97" s="85">
        <f t="shared" si="429"/>
        <v>0</v>
      </c>
      <c r="JQ97" s="85">
        <f t="shared" si="429"/>
        <v>0</v>
      </c>
      <c r="JR97" s="85">
        <f t="shared" si="429"/>
        <v>0</v>
      </c>
      <c r="JS97" s="85">
        <f t="shared" si="429"/>
        <v>0</v>
      </c>
      <c r="JT97" s="85">
        <f t="shared" si="429"/>
        <v>0</v>
      </c>
      <c r="JU97" s="85">
        <f t="shared" si="429"/>
        <v>0</v>
      </c>
      <c r="JV97" s="85">
        <f t="shared" si="429"/>
        <v>0</v>
      </c>
      <c r="JW97" s="85">
        <f t="shared" si="429"/>
        <v>308832</v>
      </c>
      <c r="JX97" s="85">
        <f t="shared" si="429"/>
        <v>24561</v>
      </c>
      <c r="JY97" s="85">
        <f t="shared" si="429"/>
        <v>37315</v>
      </c>
      <c r="JZ97" s="85">
        <f t="shared" si="429"/>
        <v>0</v>
      </c>
      <c r="KA97" s="85">
        <f t="shared" si="429"/>
        <v>41843</v>
      </c>
      <c r="KB97" s="85">
        <f t="shared" si="429"/>
        <v>136089</v>
      </c>
      <c r="KC97" s="85">
        <f t="shared" si="429"/>
        <v>0</v>
      </c>
      <c r="KD97" s="85">
        <f t="shared" si="429"/>
        <v>0</v>
      </c>
      <c r="KE97" s="85">
        <f t="shared" si="429"/>
        <v>268175</v>
      </c>
      <c r="KF97" s="85">
        <f t="shared" si="429"/>
        <v>43814</v>
      </c>
      <c r="KG97" s="85">
        <f t="shared" si="429"/>
        <v>0</v>
      </c>
      <c r="KH97" s="85">
        <f t="shared" si="429"/>
        <v>0</v>
      </c>
      <c r="KI97" s="85">
        <f t="shared" si="429"/>
        <v>552338</v>
      </c>
      <c r="KJ97" s="85">
        <f t="shared" si="429"/>
        <v>9265518</v>
      </c>
      <c r="KK97" s="85">
        <f t="shared" si="429"/>
        <v>5350567</v>
      </c>
      <c r="KL97" s="85">
        <f t="shared" si="429"/>
        <v>608247</v>
      </c>
      <c r="KM97" s="85">
        <f t="shared" si="429"/>
        <v>1173349</v>
      </c>
      <c r="KN97" s="85">
        <f t="shared" si="429"/>
        <v>200640</v>
      </c>
      <c r="KO97" s="85">
        <f t="shared" si="429"/>
        <v>94959</v>
      </c>
      <c r="KP97" s="85">
        <f t="shared" si="429"/>
        <v>1416562</v>
      </c>
      <c r="KQ97" s="85">
        <f t="shared" si="429"/>
        <v>0</v>
      </c>
      <c r="KR97" s="85">
        <f t="shared" si="429"/>
        <v>42996</v>
      </c>
      <c r="KS97" s="85">
        <f t="shared" si="429"/>
        <v>0</v>
      </c>
      <c r="KT97" s="85">
        <f t="shared" si="429"/>
        <v>165207</v>
      </c>
      <c r="KU97" s="85">
        <f t="shared" si="429"/>
        <v>167338</v>
      </c>
      <c r="KV97" s="85">
        <f t="shared" si="429"/>
        <v>45653</v>
      </c>
      <c r="KW97" s="85">
        <f t="shared" si="429"/>
        <v>0</v>
      </c>
      <c r="KX97" s="85">
        <f t="shared" si="429"/>
        <v>4845931</v>
      </c>
      <c r="KY97" s="85">
        <f t="shared" si="429"/>
        <v>2895704</v>
      </c>
      <c r="KZ97" s="85">
        <f t="shared" si="429"/>
        <v>381185</v>
      </c>
      <c r="LA97" s="85">
        <f t="shared" si="429"/>
        <v>364042</v>
      </c>
      <c r="LB97" s="85">
        <f t="shared" si="429"/>
        <v>817598</v>
      </c>
      <c r="LC97" s="85">
        <f t="shared" si="429"/>
        <v>293326</v>
      </c>
      <c r="LD97" s="85">
        <f t="shared" si="429"/>
        <v>19811</v>
      </c>
      <c r="LE97" s="85">
        <f t="shared" si="429"/>
        <v>29456</v>
      </c>
      <c r="LF97" s="85">
        <f t="shared" si="429"/>
        <v>0</v>
      </c>
      <c r="LG97" s="85">
        <f t="shared" si="429"/>
        <v>35385</v>
      </c>
      <c r="LH97" s="85">
        <f t="shared" si="429"/>
        <v>9424</v>
      </c>
      <c r="LI97" s="85">
        <f t="shared" si="429"/>
        <v>0</v>
      </c>
      <c r="LJ97" s="85">
        <f t="shared" si="429"/>
        <v>2152909</v>
      </c>
      <c r="LK97" s="85">
        <f t="shared" si="423"/>
        <v>2008</v>
      </c>
      <c r="LL97" s="85">
        <f t="shared" si="424"/>
        <v>82568</v>
      </c>
      <c r="LM97" s="85">
        <f t="shared" si="424"/>
        <v>127088</v>
      </c>
      <c r="LN97" s="85">
        <f t="shared" si="424"/>
        <v>0</v>
      </c>
      <c r="LO97" s="85">
        <f t="shared" si="424"/>
        <v>1941245</v>
      </c>
    </row>
    <row r="98" spans="1:327" x14ac:dyDescent="0.2">
      <c r="A98" s="85" t="s">
        <v>31</v>
      </c>
      <c r="B98" s="85">
        <f t="shared" si="425"/>
        <v>73806193</v>
      </c>
      <c r="C98" s="85">
        <f t="shared" si="426"/>
        <v>20717150</v>
      </c>
      <c r="D98" s="85">
        <f t="shared" si="427"/>
        <v>10679670</v>
      </c>
      <c r="E98" s="85">
        <f t="shared" si="427"/>
        <v>2510851</v>
      </c>
      <c r="F98" s="85">
        <f t="shared" si="427"/>
        <v>2705830</v>
      </c>
      <c r="G98" s="85">
        <f t="shared" si="427"/>
        <v>3642670</v>
      </c>
      <c r="H98" s="85">
        <f t="shared" si="427"/>
        <v>1634614</v>
      </c>
      <c r="I98" s="85">
        <f t="shared" si="427"/>
        <v>185705</v>
      </c>
      <c r="J98" s="85">
        <f t="shared" si="427"/>
        <v>10037480</v>
      </c>
      <c r="K98" s="85">
        <f t="shared" si="427"/>
        <v>167054</v>
      </c>
      <c r="L98" s="85">
        <f t="shared" si="427"/>
        <v>674270</v>
      </c>
      <c r="M98" s="85">
        <f t="shared" si="427"/>
        <v>1902974</v>
      </c>
      <c r="N98" s="85">
        <f t="shared" si="427"/>
        <v>7259987</v>
      </c>
      <c r="O98" s="85">
        <f t="shared" si="427"/>
        <v>33200</v>
      </c>
      <c r="P98" s="85">
        <f t="shared" si="427"/>
        <v>4052594</v>
      </c>
      <c r="Q98" s="85">
        <f t="shared" si="427"/>
        <v>465020</v>
      </c>
      <c r="R98" s="85">
        <f t="shared" si="427"/>
        <v>1043912</v>
      </c>
      <c r="S98" s="85">
        <f t="shared" si="427"/>
        <v>390586</v>
      </c>
      <c r="T98" s="85">
        <f t="shared" si="427"/>
        <v>2126345</v>
      </c>
      <c r="U98" s="85">
        <f t="shared" si="427"/>
        <v>26731</v>
      </c>
      <c r="V98" s="85">
        <f t="shared" si="427"/>
        <v>5934099</v>
      </c>
      <c r="W98" s="85">
        <f t="shared" si="427"/>
        <v>171367</v>
      </c>
      <c r="X98" s="85">
        <f t="shared" si="427"/>
        <v>11614</v>
      </c>
      <c r="Y98" s="85">
        <f t="shared" si="427"/>
        <v>140500</v>
      </c>
      <c r="Z98" s="85">
        <f t="shared" si="427"/>
        <v>14089</v>
      </c>
      <c r="AA98" s="85">
        <f t="shared" si="427"/>
        <v>11424</v>
      </c>
      <c r="AB98" s="85">
        <f t="shared" si="427"/>
        <v>40232</v>
      </c>
      <c r="AC98" s="85">
        <f t="shared" si="427"/>
        <v>0</v>
      </c>
      <c r="AD98" s="85">
        <f t="shared" si="427"/>
        <v>0</v>
      </c>
      <c r="AE98" s="85">
        <f t="shared" si="427"/>
        <v>0</v>
      </c>
      <c r="AF98" s="85">
        <f t="shared" si="427"/>
        <v>0</v>
      </c>
      <c r="AG98" s="85">
        <f t="shared" si="427"/>
        <v>0</v>
      </c>
      <c r="AH98" s="85">
        <f t="shared" si="427"/>
        <v>0</v>
      </c>
      <c r="AI98" s="85">
        <f t="shared" si="427"/>
        <v>58041</v>
      </c>
      <c r="AJ98" s="85">
        <f t="shared" si="427"/>
        <v>300253</v>
      </c>
      <c r="AK98" s="85">
        <f t="shared" si="427"/>
        <v>9424</v>
      </c>
      <c r="AL98" s="85">
        <f t="shared" si="427"/>
        <v>48024</v>
      </c>
      <c r="AM98" s="85">
        <f t="shared" si="427"/>
        <v>0</v>
      </c>
      <c r="AN98" s="85">
        <f t="shared" si="427"/>
        <v>0</v>
      </c>
      <c r="AO98" s="85">
        <f t="shared" si="427"/>
        <v>43409</v>
      </c>
      <c r="AP98" s="85">
        <f t="shared" si="427"/>
        <v>0</v>
      </c>
      <c r="AQ98" s="85">
        <f t="shared" si="427"/>
        <v>0</v>
      </c>
      <c r="AR98" s="85">
        <f t="shared" si="427"/>
        <v>0</v>
      </c>
      <c r="AS98" s="85">
        <f t="shared" si="427"/>
        <v>0</v>
      </c>
      <c r="AT98" s="85">
        <f t="shared" si="427"/>
        <v>0</v>
      </c>
      <c r="AU98" s="85">
        <f t="shared" si="427"/>
        <v>0</v>
      </c>
      <c r="AV98" s="85">
        <f t="shared" si="427"/>
        <v>0</v>
      </c>
      <c r="AW98" s="85">
        <f t="shared" si="427"/>
        <v>0</v>
      </c>
      <c r="AX98" s="85">
        <f t="shared" si="427"/>
        <v>13613</v>
      </c>
      <c r="AY98" s="85">
        <f t="shared" si="427"/>
        <v>8706</v>
      </c>
      <c r="AZ98" s="85">
        <f t="shared" si="427"/>
        <v>0</v>
      </c>
      <c r="BA98" s="85">
        <f t="shared" si="427"/>
        <v>0</v>
      </c>
      <c r="BB98" s="85">
        <f t="shared" si="427"/>
        <v>37126</v>
      </c>
      <c r="BC98" s="85">
        <f t="shared" si="427"/>
        <v>0</v>
      </c>
      <c r="BD98" s="85">
        <f t="shared" si="427"/>
        <v>46456</v>
      </c>
      <c r="BE98" s="85">
        <f t="shared" si="427"/>
        <v>138496</v>
      </c>
      <c r="BF98" s="85">
        <f t="shared" si="427"/>
        <v>0</v>
      </c>
      <c r="BG98" s="85">
        <f t="shared" si="427"/>
        <v>0</v>
      </c>
      <c r="BH98" s="85">
        <f t="shared" si="427"/>
        <v>0</v>
      </c>
      <c r="BI98" s="85">
        <f t="shared" si="427"/>
        <v>0</v>
      </c>
      <c r="BJ98" s="85">
        <f t="shared" si="427"/>
        <v>24275</v>
      </c>
      <c r="BK98" s="85">
        <f t="shared" si="427"/>
        <v>0</v>
      </c>
      <c r="BL98" s="85">
        <f t="shared" si="427"/>
        <v>0</v>
      </c>
      <c r="BM98" s="85">
        <f t="shared" si="427"/>
        <v>0</v>
      </c>
      <c r="BN98" s="85">
        <f t="shared" si="427"/>
        <v>24506</v>
      </c>
      <c r="BO98" s="85">
        <f t="shared" si="427"/>
        <v>0</v>
      </c>
      <c r="BP98" s="85">
        <f t="shared" ref="BP98:EA109" si="430">BP49</f>
        <v>0</v>
      </c>
      <c r="BQ98" s="85">
        <f t="shared" si="430"/>
        <v>0</v>
      </c>
      <c r="BR98" s="85">
        <f t="shared" si="430"/>
        <v>0</v>
      </c>
      <c r="BS98" s="85">
        <f t="shared" si="430"/>
        <v>0</v>
      </c>
      <c r="BT98" s="85">
        <f t="shared" si="430"/>
        <v>0</v>
      </c>
      <c r="BU98" s="85">
        <f t="shared" si="430"/>
        <v>0</v>
      </c>
      <c r="BV98" s="85">
        <f t="shared" si="430"/>
        <v>0</v>
      </c>
      <c r="BW98" s="85">
        <f t="shared" si="430"/>
        <v>3730</v>
      </c>
      <c r="BX98" s="85">
        <f t="shared" si="430"/>
        <v>0</v>
      </c>
      <c r="BY98" s="85">
        <f t="shared" si="430"/>
        <v>0</v>
      </c>
      <c r="BZ98" s="85">
        <f t="shared" si="430"/>
        <v>0</v>
      </c>
      <c r="CA98" s="85">
        <f t="shared" si="430"/>
        <v>0</v>
      </c>
      <c r="CB98" s="85">
        <f t="shared" si="430"/>
        <v>0</v>
      </c>
      <c r="CC98" s="85">
        <f t="shared" si="430"/>
        <v>0</v>
      </c>
      <c r="CD98" s="85">
        <f t="shared" si="430"/>
        <v>0</v>
      </c>
      <c r="CE98" s="85">
        <f t="shared" si="430"/>
        <v>0</v>
      </c>
      <c r="CF98" s="85">
        <f t="shared" si="430"/>
        <v>0</v>
      </c>
      <c r="CG98" s="85">
        <f t="shared" si="430"/>
        <v>0</v>
      </c>
      <c r="CH98" s="85">
        <f t="shared" si="430"/>
        <v>0</v>
      </c>
      <c r="CI98" s="85">
        <f t="shared" si="430"/>
        <v>0</v>
      </c>
      <c r="CJ98" s="85">
        <f t="shared" si="430"/>
        <v>0</v>
      </c>
      <c r="CK98" s="85">
        <f t="shared" si="430"/>
        <v>0</v>
      </c>
      <c r="CL98" s="85">
        <f t="shared" si="430"/>
        <v>0</v>
      </c>
      <c r="CM98" s="85">
        <f t="shared" si="430"/>
        <v>0</v>
      </c>
      <c r="CN98" s="85">
        <f t="shared" si="430"/>
        <v>0</v>
      </c>
      <c r="CO98" s="85">
        <f t="shared" si="430"/>
        <v>0</v>
      </c>
      <c r="CP98" s="85">
        <f t="shared" si="430"/>
        <v>0</v>
      </c>
      <c r="CQ98" s="85">
        <f t="shared" si="430"/>
        <v>0</v>
      </c>
      <c r="CR98" s="85">
        <f t="shared" si="430"/>
        <v>0</v>
      </c>
      <c r="CS98" s="85">
        <f t="shared" si="430"/>
        <v>0</v>
      </c>
      <c r="CT98" s="85">
        <f t="shared" si="430"/>
        <v>0</v>
      </c>
      <c r="CU98" s="85">
        <f t="shared" si="430"/>
        <v>0</v>
      </c>
      <c r="CV98" s="85">
        <f t="shared" si="430"/>
        <v>0</v>
      </c>
      <c r="CW98" s="85">
        <f t="shared" si="430"/>
        <v>7996</v>
      </c>
      <c r="CX98" s="85">
        <f t="shared" si="430"/>
        <v>0</v>
      </c>
      <c r="CY98" s="85">
        <f t="shared" si="430"/>
        <v>0</v>
      </c>
      <c r="CZ98" s="85">
        <f t="shared" si="430"/>
        <v>0</v>
      </c>
      <c r="DA98" s="85">
        <f t="shared" si="430"/>
        <v>0</v>
      </c>
      <c r="DB98" s="85">
        <f t="shared" si="430"/>
        <v>0</v>
      </c>
      <c r="DC98" s="85">
        <f t="shared" si="430"/>
        <v>0</v>
      </c>
      <c r="DD98" s="85">
        <f t="shared" si="430"/>
        <v>0</v>
      </c>
      <c r="DE98" s="85">
        <f t="shared" si="430"/>
        <v>0</v>
      </c>
      <c r="DF98" s="85">
        <f t="shared" si="430"/>
        <v>0</v>
      </c>
      <c r="DG98" s="85">
        <f t="shared" si="430"/>
        <v>0</v>
      </c>
      <c r="DH98" s="85">
        <f t="shared" si="430"/>
        <v>0</v>
      </c>
      <c r="DI98" s="85">
        <f t="shared" si="430"/>
        <v>0</v>
      </c>
      <c r="DJ98" s="85">
        <f t="shared" si="430"/>
        <v>2788</v>
      </c>
      <c r="DK98" s="85">
        <f t="shared" si="430"/>
        <v>0</v>
      </c>
      <c r="DL98" s="85">
        <f t="shared" si="430"/>
        <v>148007</v>
      </c>
      <c r="DM98" s="85">
        <f t="shared" si="430"/>
        <v>0</v>
      </c>
      <c r="DN98" s="85">
        <f t="shared" si="430"/>
        <v>0</v>
      </c>
      <c r="DO98" s="85">
        <f t="shared" si="430"/>
        <v>0</v>
      </c>
      <c r="DP98" s="85">
        <f t="shared" si="430"/>
        <v>0</v>
      </c>
      <c r="DQ98" s="85">
        <f t="shared" si="430"/>
        <v>0</v>
      </c>
      <c r="DR98" s="85">
        <f t="shared" si="430"/>
        <v>0</v>
      </c>
      <c r="DS98" s="85">
        <f t="shared" si="430"/>
        <v>0</v>
      </c>
      <c r="DT98" s="85">
        <f t="shared" si="430"/>
        <v>0</v>
      </c>
      <c r="DU98" s="85">
        <f t="shared" si="430"/>
        <v>0</v>
      </c>
      <c r="DV98" s="85">
        <f t="shared" si="430"/>
        <v>0</v>
      </c>
      <c r="DW98" s="85">
        <f t="shared" si="430"/>
        <v>86009</v>
      </c>
      <c r="DX98" s="85">
        <f t="shared" si="430"/>
        <v>34270</v>
      </c>
      <c r="DY98" s="85">
        <f t="shared" si="430"/>
        <v>0</v>
      </c>
      <c r="DZ98" s="85">
        <f t="shared" si="430"/>
        <v>45694</v>
      </c>
      <c r="EA98" s="85">
        <f t="shared" si="430"/>
        <v>0</v>
      </c>
      <c r="EB98" s="85">
        <f t="shared" si="428"/>
        <v>37333</v>
      </c>
      <c r="EC98" s="85">
        <f t="shared" si="428"/>
        <v>0</v>
      </c>
      <c r="ED98" s="85">
        <f t="shared" si="428"/>
        <v>0</v>
      </c>
      <c r="EE98" s="85">
        <f t="shared" si="428"/>
        <v>257146</v>
      </c>
      <c r="EF98" s="85">
        <f t="shared" si="428"/>
        <v>0</v>
      </c>
      <c r="EG98" s="85">
        <f t="shared" si="428"/>
        <v>0</v>
      </c>
      <c r="EH98" s="85">
        <f t="shared" si="428"/>
        <v>0</v>
      </c>
      <c r="EI98" s="85">
        <f t="shared" si="428"/>
        <v>0</v>
      </c>
      <c r="EJ98" s="85">
        <f t="shared" si="428"/>
        <v>13994</v>
      </c>
      <c r="EK98" s="85">
        <f t="shared" si="428"/>
        <v>0</v>
      </c>
      <c r="EL98" s="85">
        <f t="shared" si="428"/>
        <v>35413</v>
      </c>
      <c r="EM98" s="85">
        <f t="shared" si="428"/>
        <v>0</v>
      </c>
      <c r="EN98" s="85">
        <f t="shared" si="428"/>
        <v>0</v>
      </c>
      <c r="EO98" s="85">
        <f t="shared" si="428"/>
        <v>0</v>
      </c>
      <c r="EP98" s="85">
        <f t="shared" si="428"/>
        <v>0</v>
      </c>
      <c r="EQ98" s="85">
        <f t="shared" si="428"/>
        <v>0</v>
      </c>
      <c r="ER98" s="85">
        <f t="shared" si="428"/>
        <v>0</v>
      </c>
      <c r="ES98" s="85">
        <f t="shared" si="428"/>
        <v>0</v>
      </c>
      <c r="ET98" s="85">
        <f t="shared" si="428"/>
        <v>0</v>
      </c>
      <c r="EU98" s="85">
        <f t="shared" si="428"/>
        <v>0</v>
      </c>
      <c r="EV98" s="85">
        <f t="shared" si="428"/>
        <v>0</v>
      </c>
      <c r="EW98" s="85">
        <f t="shared" si="428"/>
        <v>4712</v>
      </c>
      <c r="EX98" s="85">
        <f t="shared" si="428"/>
        <v>18230</v>
      </c>
      <c r="EY98" s="85">
        <f t="shared" si="428"/>
        <v>0</v>
      </c>
      <c r="EZ98" s="85">
        <f t="shared" si="428"/>
        <v>0</v>
      </c>
      <c r="FA98" s="85">
        <f t="shared" si="428"/>
        <v>0</v>
      </c>
      <c r="FB98" s="85">
        <f t="shared" si="428"/>
        <v>0</v>
      </c>
      <c r="FC98" s="85">
        <f t="shared" si="428"/>
        <v>0</v>
      </c>
      <c r="FD98" s="85">
        <f t="shared" si="428"/>
        <v>51025</v>
      </c>
      <c r="FE98" s="85">
        <f t="shared" si="428"/>
        <v>0</v>
      </c>
      <c r="FF98" s="85">
        <f t="shared" si="428"/>
        <v>0</v>
      </c>
      <c r="FG98" s="85">
        <f t="shared" si="428"/>
        <v>0</v>
      </c>
      <c r="FH98" s="85">
        <f t="shared" si="428"/>
        <v>0</v>
      </c>
      <c r="FI98" s="85">
        <f t="shared" si="428"/>
        <v>0</v>
      </c>
      <c r="FJ98" s="85">
        <f t="shared" si="428"/>
        <v>88159</v>
      </c>
      <c r="FK98" s="85">
        <f t="shared" si="428"/>
        <v>12148</v>
      </c>
      <c r="FL98" s="85">
        <f t="shared" si="428"/>
        <v>0</v>
      </c>
      <c r="FM98" s="85">
        <f t="shared" si="428"/>
        <v>0</v>
      </c>
      <c r="FN98" s="85">
        <f t="shared" si="428"/>
        <v>0</v>
      </c>
      <c r="FO98" s="85">
        <f t="shared" si="428"/>
        <v>0</v>
      </c>
      <c r="FP98" s="85">
        <f t="shared" si="428"/>
        <v>0</v>
      </c>
      <c r="FQ98" s="85">
        <f t="shared" si="428"/>
        <v>0</v>
      </c>
      <c r="FR98" s="85">
        <f t="shared" si="428"/>
        <v>0</v>
      </c>
      <c r="FS98" s="85">
        <f t="shared" si="428"/>
        <v>0</v>
      </c>
      <c r="FT98" s="85">
        <f t="shared" si="428"/>
        <v>0</v>
      </c>
      <c r="FU98" s="85">
        <f t="shared" si="428"/>
        <v>0</v>
      </c>
      <c r="FV98" s="85">
        <f t="shared" si="428"/>
        <v>0</v>
      </c>
      <c r="FW98" s="85">
        <f t="shared" si="428"/>
        <v>44742</v>
      </c>
      <c r="FX98" s="85">
        <f t="shared" si="428"/>
        <v>52072</v>
      </c>
      <c r="FY98" s="85">
        <f t="shared" si="428"/>
        <v>13994</v>
      </c>
      <c r="FZ98" s="85">
        <f t="shared" si="428"/>
        <v>0</v>
      </c>
      <c r="GA98" s="85">
        <f t="shared" si="428"/>
        <v>0</v>
      </c>
      <c r="GB98" s="85">
        <f t="shared" si="428"/>
        <v>0</v>
      </c>
      <c r="GC98" s="85">
        <f t="shared" si="428"/>
        <v>0</v>
      </c>
      <c r="GD98" s="85">
        <f t="shared" si="428"/>
        <v>0</v>
      </c>
      <c r="GE98" s="85">
        <f t="shared" si="428"/>
        <v>0</v>
      </c>
      <c r="GF98" s="85">
        <f t="shared" si="428"/>
        <v>0</v>
      </c>
      <c r="GG98" s="85">
        <f t="shared" si="428"/>
        <v>0</v>
      </c>
      <c r="GH98" s="85">
        <f t="shared" si="428"/>
        <v>0</v>
      </c>
      <c r="GI98" s="85">
        <f t="shared" si="428"/>
        <v>0</v>
      </c>
      <c r="GJ98" s="85">
        <f t="shared" si="428"/>
        <v>43838</v>
      </c>
      <c r="GK98" s="85">
        <f t="shared" si="428"/>
        <v>0</v>
      </c>
      <c r="GL98" s="85">
        <f t="shared" si="428"/>
        <v>0</v>
      </c>
      <c r="GM98" s="85">
        <f t="shared" si="421"/>
        <v>0</v>
      </c>
      <c r="GN98" s="85">
        <f t="shared" ref="GN98:IY102" si="431">GN49</f>
        <v>41410</v>
      </c>
      <c r="GO98" s="85">
        <f t="shared" si="431"/>
        <v>0</v>
      </c>
      <c r="GP98" s="85">
        <f t="shared" si="431"/>
        <v>0</v>
      </c>
      <c r="GQ98" s="85">
        <f t="shared" si="431"/>
        <v>0</v>
      </c>
      <c r="GR98" s="85">
        <f t="shared" si="431"/>
        <v>0</v>
      </c>
      <c r="GS98" s="85">
        <f t="shared" si="431"/>
        <v>0</v>
      </c>
      <c r="GT98" s="85">
        <f t="shared" si="431"/>
        <v>0</v>
      </c>
      <c r="GU98" s="85">
        <f t="shared" si="431"/>
        <v>0</v>
      </c>
      <c r="GV98" s="85">
        <f t="shared" si="431"/>
        <v>0</v>
      </c>
      <c r="GW98" s="85">
        <f t="shared" si="431"/>
        <v>0</v>
      </c>
      <c r="GX98" s="85">
        <f t="shared" si="431"/>
        <v>0</v>
      </c>
      <c r="GY98" s="85">
        <f t="shared" si="431"/>
        <v>0</v>
      </c>
      <c r="GZ98" s="85">
        <f t="shared" si="431"/>
        <v>0</v>
      </c>
      <c r="HA98" s="85">
        <f t="shared" si="431"/>
        <v>0</v>
      </c>
      <c r="HB98" s="85">
        <f t="shared" si="431"/>
        <v>0</v>
      </c>
      <c r="HC98" s="85">
        <f t="shared" si="431"/>
        <v>0</v>
      </c>
      <c r="HD98" s="85">
        <f t="shared" si="431"/>
        <v>0</v>
      </c>
      <c r="HE98" s="85">
        <f t="shared" si="431"/>
        <v>0</v>
      </c>
      <c r="HF98" s="85">
        <f t="shared" si="431"/>
        <v>0</v>
      </c>
      <c r="HG98" s="85">
        <f t="shared" si="431"/>
        <v>0</v>
      </c>
      <c r="HH98" s="85">
        <f t="shared" si="431"/>
        <v>0</v>
      </c>
      <c r="HI98" s="85">
        <f t="shared" si="431"/>
        <v>0</v>
      </c>
      <c r="HJ98" s="85">
        <f t="shared" si="431"/>
        <v>123262</v>
      </c>
      <c r="HK98" s="85">
        <f t="shared" si="431"/>
        <v>37412</v>
      </c>
      <c r="HL98" s="85">
        <f t="shared" si="431"/>
        <v>0</v>
      </c>
      <c r="HM98" s="85">
        <f t="shared" si="431"/>
        <v>147556</v>
      </c>
      <c r="HN98" s="85">
        <f t="shared" si="431"/>
        <v>83296</v>
      </c>
      <c r="HO98" s="85">
        <f t="shared" si="431"/>
        <v>0</v>
      </c>
      <c r="HP98" s="85">
        <f t="shared" si="431"/>
        <v>0</v>
      </c>
      <c r="HQ98" s="85">
        <f t="shared" si="431"/>
        <v>0</v>
      </c>
      <c r="HR98" s="85">
        <f t="shared" si="431"/>
        <v>0</v>
      </c>
      <c r="HS98" s="85">
        <f t="shared" si="431"/>
        <v>62258</v>
      </c>
      <c r="HT98" s="85">
        <f t="shared" si="431"/>
        <v>0</v>
      </c>
      <c r="HU98" s="85">
        <f t="shared" si="431"/>
        <v>0</v>
      </c>
      <c r="HV98" s="85">
        <f t="shared" si="431"/>
        <v>0</v>
      </c>
      <c r="HW98" s="85">
        <f t="shared" si="431"/>
        <v>13423</v>
      </c>
      <c r="HX98" s="85">
        <f t="shared" si="431"/>
        <v>23609</v>
      </c>
      <c r="HY98" s="85">
        <f t="shared" si="431"/>
        <v>0</v>
      </c>
      <c r="HZ98" s="85">
        <f t="shared" si="431"/>
        <v>95005</v>
      </c>
      <c r="IA98" s="85">
        <f t="shared" si="431"/>
        <v>0</v>
      </c>
      <c r="IB98" s="85">
        <f t="shared" si="431"/>
        <v>0</v>
      </c>
      <c r="IC98" s="85">
        <f t="shared" si="431"/>
        <v>0</v>
      </c>
      <c r="ID98" s="85">
        <f t="shared" si="431"/>
        <v>0</v>
      </c>
      <c r="IE98" s="85">
        <f t="shared" si="431"/>
        <v>0</v>
      </c>
      <c r="IF98" s="85">
        <f t="shared" si="431"/>
        <v>0</v>
      </c>
      <c r="IG98" s="85">
        <f t="shared" si="431"/>
        <v>0</v>
      </c>
      <c r="IH98" s="85">
        <f t="shared" si="431"/>
        <v>0</v>
      </c>
      <c r="II98" s="85">
        <f t="shared" si="431"/>
        <v>0</v>
      </c>
      <c r="IJ98" s="85">
        <f t="shared" si="431"/>
        <v>18611</v>
      </c>
      <c r="IK98" s="85">
        <f t="shared" si="431"/>
        <v>0</v>
      </c>
      <c r="IL98" s="85">
        <f t="shared" si="431"/>
        <v>0</v>
      </c>
      <c r="IM98" s="85">
        <f t="shared" si="431"/>
        <v>0</v>
      </c>
      <c r="IN98" s="85">
        <f t="shared" si="431"/>
        <v>0</v>
      </c>
      <c r="IO98" s="85">
        <f t="shared" si="431"/>
        <v>0</v>
      </c>
      <c r="IP98" s="85">
        <f t="shared" si="431"/>
        <v>0</v>
      </c>
      <c r="IQ98" s="85">
        <f t="shared" si="431"/>
        <v>45313</v>
      </c>
      <c r="IR98" s="85">
        <f t="shared" si="431"/>
        <v>0</v>
      </c>
      <c r="IS98" s="85">
        <f t="shared" si="431"/>
        <v>0</v>
      </c>
      <c r="IT98" s="85">
        <f t="shared" si="431"/>
        <v>0</v>
      </c>
      <c r="IU98" s="85">
        <f t="shared" si="431"/>
        <v>0</v>
      </c>
      <c r="IV98" s="85">
        <f t="shared" si="431"/>
        <v>0</v>
      </c>
      <c r="IW98" s="85">
        <f t="shared" si="431"/>
        <v>28226</v>
      </c>
      <c r="IX98" s="85">
        <f t="shared" si="431"/>
        <v>0</v>
      </c>
      <c r="IY98" s="85">
        <f t="shared" si="431"/>
        <v>0</v>
      </c>
      <c r="IZ98" s="85">
        <f t="shared" si="429"/>
        <v>0</v>
      </c>
      <c r="JA98" s="85">
        <f t="shared" si="429"/>
        <v>0</v>
      </c>
      <c r="JB98" s="85">
        <f t="shared" si="429"/>
        <v>0</v>
      </c>
      <c r="JC98" s="85">
        <f t="shared" si="429"/>
        <v>0</v>
      </c>
      <c r="JD98" s="85">
        <f t="shared" si="429"/>
        <v>0</v>
      </c>
      <c r="JE98" s="85">
        <f t="shared" si="429"/>
        <v>0</v>
      </c>
      <c r="JF98" s="85">
        <f t="shared" si="429"/>
        <v>0</v>
      </c>
      <c r="JG98" s="85">
        <f t="shared" si="429"/>
        <v>0</v>
      </c>
      <c r="JH98" s="85">
        <f t="shared" si="429"/>
        <v>0</v>
      </c>
      <c r="JI98" s="85">
        <f t="shared" si="429"/>
        <v>0</v>
      </c>
      <c r="JJ98" s="85">
        <f t="shared" si="429"/>
        <v>104224</v>
      </c>
      <c r="JK98" s="85">
        <f t="shared" si="429"/>
        <v>37698</v>
      </c>
      <c r="JL98" s="85">
        <f t="shared" si="429"/>
        <v>67541</v>
      </c>
      <c r="JM98" s="85">
        <f t="shared" si="429"/>
        <v>63591</v>
      </c>
      <c r="JN98" s="85">
        <f t="shared" si="429"/>
        <v>27131</v>
      </c>
      <c r="JO98" s="85">
        <f t="shared" si="429"/>
        <v>31700</v>
      </c>
      <c r="JP98" s="85">
        <f t="shared" si="429"/>
        <v>0</v>
      </c>
      <c r="JQ98" s="85">
        <f t="shared" si="429"/>
        <v>0</v>
      </c>
      <c r="JR98" s="85">
        <f t="shared" si="429"/>
        <v>0</v>
      </c>
      <c r="JS98" s="85">
        <f t="shared" si="429"/>
        <v>0</v>
      </c>
      <c r="JT98" s="85">
        <f t="shared" si="429"/>
        <v>0</v>
      </c>
      <c r="JU98" s="85">
        <f t="shared" si="429"/>
        <v>0</v>
      </c>
      <c r="JV98" s="85">
        <f t="shared" si="429"/>
        <v>0</v>
      </c>
      <c r="JW98" s="85">
        <f t="shared" si="429"/>
        <v>848726</v>
      </c>
      <c r="JX98" s="85">
        <f t="shared" si="429"/>
        <v>40934</v>
      </c>
      <c r="JY98" s="85">
        <f t="shared" si="429"/>
        <v>98528</v>
      </c>
      <c r="JZ98" s="85">
        <f t="shared" si="429"/>
        <v>0</v>
      </c>
      <c r="KA98" s="85">
        <f t="shared" si="429"/>
        <v>105507</v>
      </c>
      <c r="KB98" s="85">
        <f t="shared" si="429"/>
        <v>238306</v>
      </c>
      <c r="KC98" s="85">
        <f t="shared" si="429"/>
        <v>0</v>
      </c>
      <c r="KD98" s="85">
        <f t="shared" si="429"/>
        <v>36555</v>
      </c>
      <c r="KE98" s="85">
        <f t="shared" si="429"/>
        <v>0</v>
      </c>
      <c r="KF98" s="85">
        <f t="shared" si="429"/>
        <v>877429</v>
      </c>
      <c r="KG98" s="85">
        <f t="shared" si="429"/>
        <v>0</v>
      </c>
      <c r="KH98" s="85">
        <f t="shared" si="429"/>
        <v>0</v>
      </c>
      <c r="KI98" s="85">
        <f t="shared" si="429"/>
        <v>493993</v>
      </c>
      <c r="KJ98" s="85">
        <f t="shared" si="429"/>
        <v>20905050</v>
      </c>
      <c r="KK98" s="85">
        <f t="shared" si="429"/>
        <v>16837280</v>
      </c>
      <c r="KL98" s="85">
        <f t="shared" si="429"/>
        <v>540239</v>
      </c>
      <c r="KM98" s="85">
        <f t="shared" si="429"/>
        <v>1192151</v>
      </c>
      <c r="KN98" s="85">
        <f t="shared" si="429"/>
        <v>97823</v>
      </c>
      <c r="KO98" s="85">
        <f t="shared" si="429"/>
        <v>55066</v>
      </c>
      <c r="KP98" s="85">
        <f t="shared" si="429"/>
        <v>1399983</v>
      </c>
      <c r="KQ98" s="85">
        <f t="shared" si="429"/>
        <v>0</v>
      </c>
      <c r="KR98" s="85">
        <f t="shared" si="429"/>
        <v>101462</v>
      </c>
      <c r="KS98" s="85">
        <f t="shared" si="429"/>
        <v>0</v>
      </c>
      <c r="KT98" s="85">
        <f t="shared" si="429"/>
        <v>269434</v>
      </c>
      <c r="KU98" s="85">
        <f t="shared" si="429"/>
        <v>82470</v>
      </c>
      <c r="KV98" s="85">
        <f t="shared" si="429"/>
        <v>293868</v>
      </c>
      <c r="KW98" s="85">
        <f t="shared" si="429"/>
        <v>35270</v>
      </c>
      <c r="KX98" s="85">
        <f t="shared" si="429"/>
        <v>14628700</v>
      </c>
      <c r="KY98" s="85">
        <f t="shared" si="429"/>
        <v>13066490</v>
      </c>
      <c r="KZ98" s="85">
        <f t="shared" si="429"/>
        <v>646523</v>
      </c>
      <c r="LA98" s="85">
        <f t="shared" si="429"/>
        <v>237070</v>
      </c>
      <c r="LB98" s="85">
        <f t="shared" si="429"/>
        <v>282760</v>
      </c>
      <c r="LC98" s="85">
        <f t="shared" si="429"/>
        <v>246404</v>
      </c>
      <c r="LD98" s="85">
        <f t="shared" si="429"/>
        <v>0</v>
      </c>
      <c r="LE98" s="85">
        <f t="shared" si="429"/>
        <v>85859</v>
      </c>
      <c r="LF98" s="85">
        <f t="shared" si="429"/>
        <v>0</v>
      </c>
      <c r="LG98" s="85">
        <f t="shared" si="429"/>
        <v>56705</v>
      </c>
      <c r="LH98" s="85">
        <f t="shared" si="429"/>
        <v>6882</v>
      </c>
      <c r="LI98" s="85">
        <f t="shared" si="429"/>
        <v>0</v>
      </c>
      <c r="LJ98" s="85">
        <f t="shared" si="429"/>
        <v>7568600</v>
      </c>
      <c r="LK98" s="85">
        <f t="shared" si="423"/>
        <v>0</v>
      </c>
      <c r="LL98" s="85">
        <f t="shared" si="424"/>
        <v>153755</v>
      </c>
      <c r="LM98" s="85">
        <f t="shared" si="424"/>
        <v>239001</v>
      </c>
      <c r="LN98" s="85">
        <f t="shared" si="424"/>
        <v>35928</v>
      </c>
      <c r="LO98" s="85">
        <f t="shared" si="424"/>
        <v>7139915</v>
      </c>
    </row>
    <row r="99" spans="1:327" x14ac:dyDescent="0.2">
      <c r="A99" s="85" t="s">
        <v>32</v>
      </c>
      <c r="B99" s="85">
        <f t="shared" si="425"/>
        <v>27562505</v>
      </c>
      <c r="C99" s="85">
        <f t="shared" si="426"/>
        <v>10372830</v>
      </c>
      <c r="D99" s="85">
        <f t="shared" si="427"/>
        <v>5522294</v>
      </c>
      <c r="E99" s="85">
        <f t="shared" si="427"/>
        <v>925330</v>
      </c>
      <c r="F99" s="85">
        <f t="shared" si="427"/>
        <v>1852081</v>
      </c>
      <c r="G99" s="85">
        <f t="shared" si="427"/>
        <v>1830729</v>
      </c>
      <c r="H99" s="85">
        <f t="shared" si="427"/>
        <v>851184</v>
      </c>
      <c r="I99" s="85">
        <f t="shared" si="427"/>
        <v>62970</v>
      </c>
      <c r="J99" s="85">
        <f t="shared" si="427"/>
        <v>4850532</v>
      </c>
      <c r="K99" s="85">
        <f t="shared" si="427"/>
        <v>196680</v>
      </c>
      <c r="L99" s="85">
        <f t="shared" si="427"/>
        <v>553593</v>
      </c>
      <c r="M99" s="85">
        <f t="shared" si="427"/>
        <v>1766112</v>
      </c>
      <c r="N99" s="85">
        <f t="shared" si="427"/>
        <v>2324081</v>
      </c>
      <c r="O99" s="85">
        <f t="shared" si="427"/>
        <v>10067</v>
      </c>
      <c r="P99" s="85">
        <f t="shared" si="427"/>
        <v>1278228</v>
      </c>
      <c r="Q99" s="85">
        <f t="shared" si="427"/>
        <v>123852</v>
      </c>
      <c r="R99" s="85">
        <f t="shared" si="427"/>
        <v>544443</v>
      </c>
      <c r="S99" s="85">
        <f t="shared" si="427"/>
        <v>355731</v>
      </c>
      <c r="T99" s="85">
        <f t="shared" si="427"/>
        <v>203118</v>
      </c>
      <c r="U99" s="85">
        <f t="shared" si="427"/>
        <v>51084</v>
      </c>
      <c r="V99" s="85">
        <f t="shared" si="427"/>
        <v>3713564</v>
      </c>
      <c r="W99" s="85">
        <f t="shared" si="427"/>
        <v>39363</v>
      </c>
      <c r="X99" s="85">
        <f t="shared" si="427"/>
        <v>12756</v>
      </c>
      <c r="Y99" s="85">
        <f t="shared" si="427"/>
        <v>98813</v>
      </c>
      <c r="Z99" s="85">
        <f t="shared" si="427"/>
        <v>0</v>
      </c>
      <c r="AA99" s="85">
        <f t="shared" si="427"/>
        <v>68171</v>
      </c>
      <c r="AB99" s="85">
        <f t="shared" si="427"/>
        <v>23055</v>
      </c>
      <c r="AC99" s="85">
        <f t="shared" si="427"/>
        <v>0</v>
      </c>
      <c r="AD99" s="85">
        <f t="shared" si="427"/>
        <v>149648</v>
      </c>
      <c r="AE99" s="85">
        <f t="shared" si="427"/>
        <v>0</v>
      </c>
      <c r="AF99" s="85">
        <f t="shared" si="427"/>
        <v>0</v>
      </c>
      <c r="AG99" s="85">
        <f t="shared" si="427"/>
        <v>0</v>
      </c>
      <c r="AH99" s="85">
        <f t="shared" si="427"/>
        <v>0</v>
      </c>
      <c r="AI99" s="85">
        <f t="shared" si="427"/>
        <v>0</v>
      </c>
      <c r="AJ99" s="85">
        <f t="shared" si="427"/>
        <v>146526</v>
      </c>
      <c r="AK99" s="85">
        <f t="shared" si="427"/>
        <v>0</v>
      </c>
      <c r="AL99" s="85">
        <f t="shared" si="427"/>
        <v>58282</v>
      </c>
      <c r="AM99" s="85">
        <f t="shared" si="427"/>
        <v>17135</v>
      </c>
      <c r="AN99" s="85">
        <f t="shared" si="427"/>
        <v>0</v>
      </c>
      <c r="AO99" s="85">
        <f t="shared" si="427"/>
        <v>51413</v>
      </c>
      <c r="AP99" s="85">
        <f t="shared" si="427"/>
        <v>0</v>
      </c>
      <c r="AQ99" s="85">
        <f t="shared" si="427"/>
        <v>0</v>
      </c>
      <c r="AR99" s="85">
        <f t="shared" si="427"/>
        <v>0</v>
      </c>
      <c r="AS99" s="85">
        <f t="shared" si="427"/>
        <v>0</v>
      </c>
      <c r="AT99" s="85">
        <f t="shared" si="427"/>
        <v>0</v>
      </c>
      <c r="AU99" s="85">
        <f t="shared" si="427"/>
        <v>0</v>
      </c>
      <c r="AV99" s="85">
        <f t="shared" si="427"/>
        <v>0</v>
      </c>
      <c r="AW99" s="85">
        <f t="shared" si="427"/>
        <v>5283</v>
      </c>
      <c r="AX99" s="85">
        <f t="shared" si="427"/>
        <v>0</v>
      </c>
      <c r="AY99" s="85">
        <f t="shared" si="427"/>
        <v>47979</v>
      </c>
      <c r="AZ99" s="85">
        <f t="shared" si="427"/>
        <v>0</v>
      </c>
      <c r="BA99" s="85">
        <f t="shared" si="427"/>
        <v>0</v>
      </c>
      <c r="BB99" s="85">
        <f t="shared" si="427"/>
        <v>0</v>
      </c>
      <c r="BC99" s="85">
        <f t="shared" si="427"/>
        <v>0</v>
      </c>
      <c r="BD99" s="85">
        <f t="shared" si="427"/>
        <v>0</v>
      </c>
      <c r="BE99" s="85">
        <f t="shared" si="427"/>
        <v>0</v>
      </c>
      <c r="BF99" s="85">
        <f t="shared" si="427"/>
        <v>0</v>
      </c>
      <c r="BG99" s="85">
        <f t="shared" si="427"/>
        <v>0</v>
      </c>
      <c r="BH99" s="85">
        <f t="shared" si="427"/>
        <v>0</v>
      </c>
      <c r="BI99" s="85">
        <f t="shared" si="427"/>
        <v>0</v>
      </c>
      <c r="BJ99" s="85">
        <f t="shared" si="427"/>
        <v>0</v>
      </c>
      <c r="BK99" s="85">
        <f t="shared" si="427"/>
        <v>43314</v>
      </c>
      <c r="BL99" s="85">
        <f t="shared" si="427"/>
        <v>0</v>
      </c>
      <c r="BM99" s="85">
        <f t="shared" si="427"/>
        <v>0</v>
      </c>
      <c r="BN99" s="85">
        <f t="shared" si="427"/>
        <v>0</v>
      </c>
      <c r="BO99" s="85">
        <f t="shared" ref="BO99:DZ102" si="432">BO50</f>
        <v>94244</v>
      </c>
      <c r="BP99" s="85">
        <f t="shared" si="432"/>
        <v>0</v>
      </c>
      <c r="BQ99" s="85">
        <f t="shared" si="432"/>
        <v>0</v>
      </c>
      <c r="BR99" s="85">
        <f t="shared" si="432"/>
        <v>0</v>
      </c>
      <c r="BS99" s="85">
        <f t="shared" si="432"/>
        <v>0</v>
      </c>
      <c r="BT99" s="85">
        <f t="shared" si="432"/>
        <v>0</v>
      </c>
      <c r="BU99" s="85">
        <f t="shared" si="432"/>
        <v>0</v>
      </c>
      <c r="BV99" s="85">
        <f t="shared" si="432"/>
        <v>0</v>
      </c>
      <c r="BW99" s="85">
        <f t="shared" si="432"/>
        <v>0</v>
      </c>
      <c r="BX99" s="85">
        <f t="shared" si="432"/>
        <v>0</v>
      </c>
      <c r="BY99" s="85">
        <f t="shared" si="432"/>
        <v>0</v>
      </c>
      <c r="BZ99" s="85">
        <f t="shared" si="432"/>
        <v>0</v>
      </c>
      <c r="CA99" s="85">
        <f t="shared" si="432"/>
        <v>0</v>
      </c>
      <c r="CB99" s="85">
        <f t="shared" si="432"/>
        <v>0</v>
      </c>
      <c r="CC99" s="85">
        <f t="shared" si="432"/>
        <v>0</v>
      </c>
      <c r="CD99" s="85">
        <f t="shared" si="432"/>
        <v>0</v>
      </c>
      <c r="CE99" s="85">
        <f t="shared" si="432"/>
        <v>0</v>
      </c>
      <c r="CF99" s="85">
        <f t="shared" si="432"/>
        <v>0</v>
      </c>
      <c r="CG99" s="85">
        <f t="shared" si="432"/>
        <v>0</v>
      </c>
      <c r="CH99" s="85">
        <f t="shared" si="432"/>
        <v>0</v>
      </c>
      <c r="CI99" s="85">
        <f t="shared" si="432"/>
        <v>0</v>
      </c>
      <c r="CJ99" s="85">
        <f t="shared" si="432"/>
        <v>0</v>
      </c>
      <c r="CK99" s="85">
        <f t="shared" si="432"/>
        <v>0</v>
      </c>
      <c r="CL99" s="85">
        <f t="shared" si="432"/>
        <v>0</v>
      </c>
      <c r="CM99" s="85">
        <f t="shared" si="432"/>
        <v>0</v>
      </c>
      <c r="CN99" s="85">
        <f t="shared" si="432"/>
        <v>0</v>
      </c>
      <c r="CO99" s="85">
        <f t="shared" si="432"/>
        <v>0</v>
      </c>
      <c r="CP99" s="85">
        <f t="shared" si="432"/>
        <v>0</v>
      </c>
      <c r="CQ99" s="85">
        <f t="shared" si="432"/>
        <v>0</v>
      </c>
      <c r="CR99" s="85">
        <f t="shared" si="432"/>
        <v>0</v>
      </c>
      <c r="CS99" s="85">
        <f t="shared" si="432"/>
        <v>0</v>
      </c>
      <c r="CT99" s="85">
        <f t="shared" si="432"/>
        <v>0</v>
      </c>
      <c r="CU99" s="85">
        <f t="shared" si="432"/>
        <v>0</v>
      </c>
      <c r="CV99" s="85">
        <f t="shared" si="432"/>
        <v>0</v>
      </c>
      <c r="CW99" s="85">
        <f t="shared" si="432"/>
        <v>0</v>
      </c>
      <c r="CX99" s="85">
        <f t="shared" si="432"/>
        <v>0</v>
      </c>
      <c r="CY99" s="85">
        <f t="shared" si="432"/>
        <v>0</v>
      </c>
      <c r="CZ99" s="85">
        <f t="shared" si="432"/>
        <v>0</v>
      </c>
      <c r="DA99" s="85">
        <f t="shared" si="432"/>
        <v>0</v>
      </c>
      <c r="DB99" s="85">
        <f t="shared" si="432"/>
        <v>0</v>
      </c>
      <c r="DC99" s="85">
        <f t="shared" si="432"/>
        <v>0</v>
      </c>
      <c r="DD99" s="85">
        <f t="shared" si="432"/>
        <v>0</v>
      </c>
      <c r="DE99" s="85">
        <f t="shared" si="432"/>
        <v>0</v>
      </c>
      <c r="DF99" s="85">
        <f t="shared" si="432"/>
        <v>0</v>
      </c>
      <c r="DG99" s="85">
        <f t="shared" si="432"/>
        <v>0</v>
      </c>
      <c r="DH99" s="85">
        <f t="shared" si="432"/>
        <v>0</v>
      </c>
      <c r="DI99" s="85">
        <f t="shared" si="432"/>
        <v>0</v>
      </c>
      <c r="DJ99" s="85">
        <f t="shared" si="432"/>
        <v>8710</v>
      </c>
      <c r="DK99" s="85">
        <f t="shared" si="432"/>
        <v>0</v>
      </c>
      <c r="DL99" s="85">
        <f t="shared" si="432"/>
        <v>59770</v>
      </c>
      <c r="DM99" s="85">
        <f t="shared" si="432"/>
        <v>0</v>
      </c>
      <c r="DN99" s="85">
        <f t="shared" si="432"/>
        <v>0</v>
      </c>
      <c r="DO99" s="85">
        <f t="shared" si="432"/>
        <v>0</v>
      </c>
      <c r="DP99" s="85">
        <f t="shared" si="432"/>
        <v>0</v>
      </c>
      <c r="DQ99" s="85">
        <f t="shared" si="432"/>
        <v>0</v>
      </c>
      <c r="DR99" s="85">
        <f t="shared" si="432"/>
        <v>0</v>
      </c>
      <c r="DS99" s="85">
        <f t="shared" si="432"/>
        <v>0</v>
      </c>
      <c r="DT99" s="85">
        <f t="shared" si="432"/>
        <v>0</v>
      </c>
      <c r="DU99" s="85">
        <f t="shared" si="432"/>
        <v>0</v>
      </c>
      <c r="DV99" s="85">
        <f t="shared" si="432"/>
        <v>0</v>
      </c>
      <c r="DW99" s="85">
        <f t="shared" si="432"/>
        <v>28321</v>
      </c>
      <c r="DX99" s="85">
        <f t="shared" si="432"/>
        <v>14987</v>
      </c>
      <c r="DY99" s="85">
        <f t="shared" si="432"/>
        <v>0</v>
      </c>
      <c r="DZ99" s="85">
        <f t="shared" si="432"/>
        <v>0</v>
      </c>
      <c r="EA99" s="85">
        <f t="shared" si="430"/>
        <v>0</v>
      </c>
      <c r="EB99" s="85">
        <f t="shared" si="428"/>
        <v>122885</v>
      </c>
      <c r="EC99" s="85">
        <f t="shared" si="428"/>
        <v>70732</v>
      </c>
      <c r="ED99" s="85">
        <f t="shared" si="428"/>
        <v>0</v>
      </c>
      <c r="EE99" s="85">
        <f t="shared" si="428"/>
        <v>0</v>
      </c>
      <c r="EF99" s="85">
        <f t="shared" si="428"/>
        <v>120598</v>
      </c>
      <c r="EG99" s="85">
        <f t="shared" si="428"/>
        <v>0</v>
      </c>
      <c r="EH99" s="85">
        <f t="shared" si="428"/>
        <v>0</v>
      </c>
      <c r="EI99" s="85">
        <f t="shared" si="428"/>
        <v>0</v>
      </c>
      <c r="EJ99" s="85">
        <f t="shared" si="428"/>
        <v>41864</v>
      </c>
      <c r="EK99" s="85">
        <f t="shared" si="428"/>
        <v>0</v>
      </c>
      <c r="EL99" s="85">
        <f t="shared" si="428"/>
        <v>0</v>
      </c>
      <c r="EM99" s="85">
        <f t="shared" si="428"/>
        <v>36789</v>
      </c>
      <c r="EN99" s="85">
        <f t="shared" si="428"/>
        <v>0</v>
      </c>
      <c r="EO99" s="85">
        <f t="shared" si="428"/>
        <v>0</v>
      </c>
      <c r="EP99" s="85">
        <f t="shared" si="428"/>
        <v>0</v>
      </c>
      <c r="EQ99" s="85">
        <f t="shared" si="428"/>
        <v>0</v>
      </c>
      <c r="ER99" s="85">
        <f t="shared" si="428"/>
        <v>0</v>
      </c>
      <c r="ES99" s="85">
        <f t="shared" si="428"/>
        <v>0</v>
      </c>
      <c r="ET99" s="85">
        <f t="shared" si="428"/>
        <v>0</v>
      </c>
      <c r="EU99" s="85">
        <f t="shared" si="428"/>
        <v>0</v>
      </c>
      <c r="EV99" s="85">
        <f t="shared" si="428"/>
        <v>0</v>
      </c>
      <c r="EW99" s="85">
        <f t="shared" si="428"/>
        <v>32985</v>
      </c>
      <c r="EX99" s="85">
        <f t="shared" si="428"/>
        <v>7425</v>
      </c>
      <c r="EY99" s="85">
        <f t="shared" si="428"/>
        <v>28179</v>
      </c>
      <c r="EZ99" s="85">
        <f t="shared" si="428"/>
        <v>129847</v>
      </c>
      <c r="FA99" s="85">
        <f t="shared" si="428"/>
        <v>0</v>
      </c>
      <c r="FB99" s="85">
        <f t="shared" si="428"/>
        <v>0</v>
      </c>
      <c r="FC99" s="85">
        <f t="shared" si="428"/>
        <v>0</v>
      </c>
      <c r="FD99" s="85">
        <f t="shared" si="428"/>
        <v>0</v>
      </c>
      <c r="FE99" s="85">
        <f t="shared" si="428"/>
        <v>0</v>
      </c>
      <c r="FF99" s="85">
        <f t="shared" si="428"/>
        <v>0</v>
      </c>
      <c r="FG99" s="85">
        <f t="shared" si="428"/>
        <v>0</v>
      </c>
      <c r="FH99" s="85">
        <f t="shared" si="428"/>
        <v>0</v>
      </c>
      <c r="FI99" s="85">
        <f t="shared" si="428"/>
        <v>0</v>
      </c>
      <c r="FJ99" s="85">
        <f t="shared" si="428"/>
        <v>30415</v>
      </c>
      <c r="FK99" s="85">
        <f t="shared" si="428"/>
        <v>0</v>
      </c>
      <c r="FL99" s="85">
        <f t="shared" si="428"/>
        <v>0</v>
      </c>
      <c r="FM99" s="85">
        <f t="shared" si="428"/>
        <v>0</v>
      </c>
      <c r="FN99" s="85">
        <f t="shared" si="428"/>
        <v>0</v>
      </c>
      <c r="FO99" s="85">
        <f t="shared" si="428"/>
        <v>0</v>
      </c>
      <c r="FP99" s="85">
        <f t="shared" si="428"/>
        <v>0</v>
      </c>
      <c r="FQ99" s="85">
        <f t="shared" si="428"/>
        <v>0</v>
      </c>
      <c r="FR99" s="85">
        <f t="shared" si="428"/>
        <v>0</v>
      </c>
      <c r="FS99" s="85">
        <f t="shared" si="428"/>
        <v>0</v>
      </c>
      <c r="FT99" s="85">
        <f t="shared" si="428"/>
        <v>0</v>
      </c>
      <c r="FU99" s="85">
        <f t="shared" si="428"/>
        <v>0</v>
      </c>
      <c r="FV99" s="85">
        <f t="shared" si="428"/>
        <v>0</v>
      </c>
      <c r="FW99" s="85">
        <f t="shared" si="428"/>
        <v>31891</v>
      </c>
      <c r="FX99" s="85">
        <f t="shared" si="428"/>
        <v>0</v>
      </c>
      <c r="FY99" s="85">
        <f t="shared" si="428"/>
        <v>0</v>
      </c>
      <c r="FZ99" s="85">
        <f t="shared" si="428"/>
        <v>0</v>
      </c>
      <c r="GA99" s="85">
        <f t="shared" si="428"/>
        <v>0</v>
      </c>
      <c r="GB99" s="85">
        <f t="shared" si="428"/>
        <v>12566</v>
      </c>
      <c r="GC99" s="85">
        <f t="shared" si="428"/>
        <v>0</v>
      </c>
      <c r="GD99" s="85">
        <f t="shared" si="428"/>
        <v>0</v>
      </c>
      <c r="GE99" s="85">
        <f t="shared" si="428"/>
        <v>0</v>
      </c>
      <c r="GF99" s="85">
        <f t="shared" si="428"/>
        <v>0</v>
      </c>
      <c r="GG99" s="85">
        <f t="shared" si="428"/>
        <v>0</v>
      </c>
      <c r="GH99" s="85">
        <f t="shared" si="428"/>
        <v>0</v>
      </c>
      <c r="GI99" s="85">
        <f t="shared" si="428"/>
        <v>0</v>
      </c>
      <c r="GJ99" s="85">
        <f t="shared" si="428"/>
        <v>4115</v>
      </c>
      <c r="GK99" s="85">
        <f t="shared" si="428"/>
        <v>0</v>
      </c>
      <c r="GL99" s="85">
        <f t="shared" si="428"/>
        <v>0</v>
      </c>
      <c r="GM99" s="85">
        <f t="shared" si="421"/>
        <v>0</v>
      </c>
      <c r="GN99" s="85">
        <f t="shared" si="431"/>
        <v>0</v>
      </c>
      <c r="GO99" s="85">
        <f t="shared" si="431"/>
        <v>0</v>
      </c>
      <c r="GP99" s="85">
        <f t="shared" si="431"/>
        <v>0</v>
      </c>
      <c r="GQ99" s="85">
        <f t="shared" si="431"/>
        <v>0</v>
      </c>
      <c r="GR99" s="85">
        <f t="shared" si="431"/>
        <v>0</v>
      </c>
      <c r="GS99" s="85">
        <f t="shared" si="431"/>
        <v>0</v>
      </c>
      <c r="GT99" s="85">
        <f t="shared" si="431"/>
        <v>0</v>
      </c>
      <c r="GU99" s="85">
        <f t="shared" si="431"/>
        <v>0</v>
      </c>
      <c r="GV99" s="85">
        <f t="shared" si="431"/>
        <v>0</v>
      </c>
      <c r="GW99" s="85">
        <f t="shared" si="431"/>
        <v>5283</v>
      </c>
      <c r="GX99" s="85">
        <f t="shared" si="431"/>
        <v>0</v>
      </c>
      <c r="GY99" s="85">
        <f t="shared" si="431"/>
        <v>0</v>
      </c>
      <c r="GZ99" s="85">
        <f t="shared" si="431"/>
        <v>0</v>
      </c>
      <c r="HA99" s="85">
        <f t="shared" si="431"/>
        <v>0</v>
      </c>
      <c r="HB99" s="85">
        <f t="shared" si="431"/>
        <v>0</v>
      </c>
      <c r="HC99" s="85">
        <f t="shared" si="431"/>
        <v>0</v>
      </c>
      <c r="HD99" s="85">
        <f t="shared" si="431"/>
        <v>0</v>
      </c>
      <c r="HE99" s="85">
        <f t="shared" si="431"/>
        <v>0</v>
      </c>
      <c r="HF99" s="85">
        <f t="shared" si="431"/>
        <v>0</v>
      </c>
      <c r="HG99" s="85">
        <f t="shared" si="431"/>
        <v>0</v>
      </c>
      <c r="HH99" s="85">
        <f t="shared" si="431"/>
        <v>0</v>
      </c>
      <c r="HI99" s="85">
        <f t="shared" si="431"/>
        <v>0</v>
      </c>
      <c r="HJ99" s="85">
        <f t="shared" si="431"/>
        <v>200368</v>
      </c>
      <c r="HK99" s="85">
        <f t="shared" si="431"/>
        <v>0</v>
      </c>
      <c r="HL99" s="85">
        <f t="shared" si="431"/>
        <v>260061</v>
      </c>
      <c r="HM99" s="85">
        <f t="shared" si="431"/>
        <v>13899</v>
      </c>
      <c r="HN99" s="85">
        <f t="shared" si="431"/>
        <v>162721</v>
      </c>
      <c r="HO99" s="85">
        <f t="shared" si="431"/>
        <v>0</v>
      </c>
      <c r="HP99" s="85">
        <f t="shared" si="431"/>
        <v>0</v>
      </c>
      <c r="HQ99" s="85">
        <f t="shared" si="431"/>
        <v>226947</v>
      </c>
      <c r="HR99" s="85">
        <f t="shared" si="431"/>
        <v>0</v>
      </c>
      <c r="HS99" s="85">
        <f t="shared" si="431"/>
        <v>0</v>
      </c>
      <c r="HT99" s="85">
        <f t="shared" si="431"/>
        <v>0</v>
      </c>
      <c r="HU99" s="85">
        <f t="shared" si="431"/>
        <v>0</v>
      </c>
      <c r="HV99" s="85">
        <f t="shared" si="431"/>
        <v>0</v>
      </c>
      <c r="HW99" s="85">
        <f t="shared" si="431"/>
        <v>14184</v>
      </c>
      <c r="HX99" s="85">
        <f t="shared" si="431"/>
        <v>0</v>
      </c>
      <c r="HY99" s="85">
        <f t="shared" si="431"/>
        <v>0</v>
      </c>
      <c r="HZ99" s="85">
        <f t="shared" si="431"/>
        <v>0</v>
      </c>
      <c r="IA99" s="85">
        <f t="shared" si="431"/>
        <v>100670</v>
      </c>
      <c r="IB99" s="85">
        <f t="shared" si="431"/>
        <v>0</v>
      </c>
      <c r="IC99" s="85">
        <f t="shared" si="431"/>
        <v>0</v>
      </c>
      <c r="ID99" s="85">
        <f t="shared" si="431"/>
        <v>0</v>
      </c>
      <c r="IE99" s="85">
        <f t="shared" si="431"/>
        <v>0</v>
      </c>
      <c r="IF99" s="85">
        <f t="shared" si="431"/>
        <v>0</v>
      </c>
      <c r="IG99" s="85">
        <f t="shared" si="431"/>
        <v>0</v>
      </c>
      <c r="IH99" s="85">
        <f t="shared" si="431"/>
        <v>0</v>
      </c>
      <c r="II99" s="85">
        <f t="shared" si="431"/>
        <v>0</v>
      </c>
      <c r="IJ99" s="85">
        <f t="shared" si="431"/>
        <v>0</v>
      </c>
      <c r="IK99" s="85">
        <f t="shared" si="431"/>
        <v>0</v>
      </c>
      <c r="IL99" s="85">
        <f t="shared" si="431"/>
        <v>0</v>
      </c>
      <c r="IM99" s="85">
        <f t="shared" si="431"/>
        <v>0</v>
      </c>
      <c r="IN99" s="85">
        <f t="shared" si="431"/>
        <v>0</v>
      </c>
      <c r="IO99" s="85">
        <f t="shared" si="431"/>
        <v>0</v>
      </c>
      <c r="IP99" s="85">
        <f t="shared" si="431"/>
        <v>0</v>
      </c>
      <c r="IQ99" s="85">
        <f t="shared" si="431"/>
        <v>0</v>
      </c>
      <c r="IR99" s="85">
        <f t="shared" si="431"/>
        <v>0</v>
      </c>
      <c r="IS99" s="85">
        <f t="shared" si="431"/>
        <v>0</v>
      </c>
      <c r="IT99" s="85">
        <f t="shared" si="431"/>
        <v>0</v>
      </c>
      <c r="IU99" s="85">
        <f t="shared" si="431"/>
        <v>0</v>
      </c>
      <c r="IV99" s="85">
        <f t="shared" si="431"/>
        <v>0</v>
      </c>
      <c r="IW99" s="85">
        <f t="shared" si="431"/>
        <v>0</v>
      </c>
      <c r="IX99" s="85">
        <f t="shared" si="431"/>
        <v>0</v>
      </c>
      <c r="IY99" s="85">
        <f t="shared" si="431"/>
        <v>0</v>
      </c>
      <c r="IZ99" s="85">
        <f t="shared" si="429"/>
        <v>0</v>
      </c>
      <c r="JA99" s="85">
        <f t="shared" si="429"/>
        <v>0</v>
      </c>
      <c r="JB99" s="85">
        <f t="shared" si="429"/>
        <v>0</v>
      </c>
      <c r="JC99" s="85">
        <f t="shared" si="429"/>
        <v>0</v>
      </c>
      <c r="JD99" s="85">
        <f t="shared" si="429"/>
        <v>0</v>
      </c>
      <c r="JE99" s="85">
        <f t="shared" si="429"/>
        <v>0</v>
      </c>
      <c r="JF99" s="85">
        <f t="shared" si="429"/>
        <v>0</v>
      </c>
      <c r="JG99" s="85">
        <f t="shared" si="429"/>
        <v>0</v>
      </c>
      <c r="JH99" s="85">
        <f t="shared" si="429"/>
        <v>0</v>
      </c>
      <c r="JI99" s="85">
        <f t="shared" si="429"/>
        <v>0</v>
      </c>
      <c r="JJ99" s="85">
        <f t="shared" si="429"/>
        <v>47883</v>
      </c>
      <c r="JK99" s="85">
        <f t="shared" si="429"/>
        <v>10567</v>
      </c>
      <c r="JL99" s="85">
        <f t="shared" si="429"/>
        <v>53262</v>
      </c>
      <c r="JM99" s="85">
        <f t="shared" si="429"/>
        <v>0</v>
      </c>
      <c r="JN99" s="85">
        <f t="shared" si="429"/>
        <v>0</v>
      </c>
      <c r="JO99" s="85">
        <f t="shared" si="429"/>
        <v>0</v>
      </c>
      <c r="JP99" s="85">
        <f t="shared" si="429"/>
        <v>0</v>
      </c>
      <c r="JQ99" s="85">
        <f t="shared" si="429"/>
        <v>0</v>
      </c>
      <c r="JR99" s="85">
        <f t="shared" si="429"/>
        <v>0</v>
      </c>
      <c r="JS99" s="85">
        <f t="shared" si="429"/>
        <v>0</v>
      </c>
      <c r="JT99" s="85">
        <f t="shared" si="429"/>
        <v>0</v>
      </c>
      <c r="JU99" s="85">
        <f t="shared" si="429"/>
        <v>0</v>
      </c>
      <c r="JV99" s="85">
        <f t="shared" si="429"/>
        <v>0</v>
      </c>
      <c r="JW99" s="85">
        <f t="shared" si="429"/>
        <v>97338</v>
      </c>
      <c r="JX99" s="85">
        <f t="shared" si="429"/>
        <v>0</v>
      </c>
      <c r="JY99" s="85">
        <f t="shared" si="429"/>
        <v>30035</v>
      </c>
      <c r="JZ99" s="85">
        <f t="shared" si="429"/>
        <v>0</v>
      </c>
      <c r="KA99" s="85">
        <f t="shared" si="429"/>
        <v>9520</v>
      </c>
      <c r="KB99" s="85">
        <f t="shared" si="429"/>
        <v>607140</v>
      </c>
      <c r="KC99" s="85">
        <f t="shared" si="429"/>
        <v>0</v>
      </c>
      <c r="KD99" s="85">
        <f t="shared" si="429"/>
        <v>67018</v>
      </c>
      <c r="KE99" s="85">
        <f t="shared" si="429"/>
        <v>121008</v>
      </c>
      <c r="KF99" s="85">
        <f t="shared" si="429"/>
        <v>0</v>
      </c>
      <c r="KG99" s="85">
        <f t="shared" si="429"/>
        <v>0</v>
      </c>
      <c r="KH99" s="85">
        <f t="shared" si="429"/>
        <v>0</v>
      </c>
      <c r="KI99" s="85">
        <f t="shared" si="429"/>
        <v>47598</v>
      </c>
      <c r="KJ99" s="85">
        <f t="shared" si="429"/>
        <v>7447672</v>
      </c>
      <c r="KK99" s="85">
        <f t="shared" si="429"/>
        <v>2915713</v>
      </c>
      <c r="KL99" s="85">
        <f t="shared" si="429"/>
        <v>610645</v>
      </c>
      <c r="KM99" s="85">
        <f t="shared" si="429"/>
        <v>1086122</v>
      </c>
      <c r="KN99" s="85">
        <f t="shared" si="429"/>
        <v>70950</v>
      </c>
      <c r="KO99" s="85">
        <f t="shared" si="429"/>
        <v>1414120</v>
      </c>
      <c r="KP99" s="85">
        <f t="shared" si="429"/>
        <v>742702</v>
      </c>
      <c r="KQ99" s="85">
        <f t="shared" si="429"/>
        <v>0</v>
      </c>
      <c r="KR99" s="85">
        <f t="shared" si="429"/>
        <v>107324</v>
      </c>
      <c r="KS99" s="85">
        <f t="shared" si="429"/>
        <v>111082</v>
      </c>
      <c r="KT99" s="85">
        <f t="shared" si="429"/>
        <v>211436</v>
      </c>
      <c r="KU99" s="85">
        <f t="shared" si="429"/>
        <v>31236</v>
      </c>
      <c r="KV99" s="85">
        <f t="shared" si="429"/>
        <v>100353</v>
      </c>
      <c r="KW99" s="85">
        <f t="shared" si="429"/>
        <v>45989</v>
      </c>
      <c r="KX99" s="85">
        <f t="shared" si="429"/>
        <v>1520345</v>
      </c>
      <c r="KY99" s="85">
        <f t="shared" si="429"/>
        <v>215025</v>
      </c>
      <c r="KZ99" s="85">
        <f t="shared" si="429"/>
        <v>304933</v>
      </c>
      <c r="LA99" s="85">
        <f t="shared" si="429"/>
        <v>80132</v>
      </c>
      <c r="LB99" s="85">
        <f t="shared" si="429"/>
        <v>541864</v>
      </c>
      <c r="LC99" s="85">
        <f t="shared" si="429"/>
        <v>128859</v>
      </c>
      <c r="LD99" s="85">
        <f t="shared" si="429"/>
        <v>96369</v>
      </c>
      <c r="LE99" s="85">
        <f t="shared" si="429"/>
        <v>0</v>
      </c>
      <c r="LF99" s="85">
        <f t="shared" si="429"/>
        <v>0</v>
      </c>
      <c r="LG99" s="85">
        <f t="shared" si="429"/>
        <v>43033</v>
      </c>
      <c r="LH99" s="85">
        <f t="shared" si="429"/>
        <v>110131</v>
      </c>
      <c r="LI99" s="85">
        <f t="shared" si="429"/>
        <v>0</v>
      </c>
      <c r="LJ99" s="85">
        <f t="shared" si="429"/>
        <v>3229866</v>
      </c>
      <c r="LK99" s="85">
        <f t="shared" si="423"/>
        <v>18522</v>
      </c>
      <c r="LL99" s="85">
        <f t="shared" si="424"/>
        <v>52888</v>
      </c>
      <c r="LM99" s="85">
        <f t="shared" si="424"/>
        <v>87812</v>
      </c>
      <c r="LN99" s="85">
        <f t="shared" si="424"/>
        <v>2120</v>
      </c>
      <c r="LO99" s="85">
        <f t="shared" si="424"/>
        <v>3068523</v>
      </c>
    </row>
    <row r="100" spans="1:327" x14ac:dyDescent="0.2">
      <c r="A100" s="85" t="s">
        <v>33</v>
      </c>
      <c r="B100" s="85">
        <f t="shared" si="425"/>
        <v>27137710</v>
      </c>
      <c r="C100" s="85">
        <f t="shared" si="426"/>
        <v>8623135</v>
      </c>
      <c r="D100" s="85">
        <f t="shared" ref="D100:BO103" si="433">D51</f>
        <v>4286165</v>
      </c>
      <c r="E100" s="85">
        <f t="shared" si="433"/>
        <v>623822</v>
      </c>
      <c r="F100" s="85">
        <f t="shared" si="433"/>
        <v>1913759</v>
      </c>
      <c r="G100" s="85">
        <f t="shared" si="433"/>
        <v>1191689</v>
      </c>
      <c r="H100" s="85">
        <f t="shared" si="433"/>
        <v>530427</v>
      </c>
      <c r="I100" s="85">
        <f t="shared" si="433"/>
        <v>26467</v>
      </c>
      <c r="J100" s="85">
        <f t="shared" si="433"/>
        <v>4336971</v>
      </c>
      <c r="K100" s="85">
        <f t="shared" si="433"/>
        <v>99099</v>
      </c>
      <c r="L100" s="85">
        <f t="shared" si="433"/>
        <v>394819</v>
      </c>
      <c r="M100" s="85">
        <f t="shared" si="433"/>
        <v>1338542</v>
      </c>
      <c r="N100" s="85">
        <f t="shared" si="433"/>
        <v>2495372</v>
      </c>
      <c r="O100" s="85">
        <f t="shared" si="433"/>
        <v>9139</v>
      </c>
      <c r="P100" s="85">
        <f t="shared" si="433"/>
        <v>1558933</v>
      </c>
      <c r="Q100" s="85">
        <f t="shared" si="433"/>
        <v>83184</v>
      </c>
      <c r="R100" s="85">
        <f t="shared" si="433"/>
        <v>518542</v>
      </c>
      <c r="S100" s="85">
        <f t="shared" si="433"/>
        <v>666625</v>
      </c>
      <c r="T100" s="85">
        <f t="shared" si="433"/>
        <v>290582</v>
      </c>
      <c r="U100" s="85">
        <f t="shared" si="433"/>
        <v>0</v>
      </c>
      <c r="V100" s="85">
        <f t="shared" si="433"/>
        <v>3515623</v>
      </c>
      <c r="W100" s="85">
        <f t="shared" si="433"/>
        <v>119062</v>
      </c>
      <c r="X100" s="85">
        <f t="shared" si="433"/>
        <v>10376</v>
      </c>
      <c r="Y100" s="85">
        <f t="shared" si="433"/>
        <v>0</v>
      </c>
      <c r="Z100" s="85">
        <f t="shared" si="433"/>
        <v>0</v>
      </c>
      <c r="AA100" s="85">
        <f t="shared" si="433"/>
        <v>64232</v>
      </c>
      <c r="AB100" s="85">
        <f t="shared" si="433"/>
        <v>55975</v>
      </c>
      <c r="AC100" s="85">
        <f t="shared" si="433"/>
        <v>0</v>
      </c>
      <c r="AD100" s="85">
        <f t="shared" si="433"/>
        <v>0</v>
      </c>
      <c r="AE100" s="85">
        <f t="shared" si="433"/>
        <v>0</v>
      </c>
      <c r="AF100" s="85">
        <f t="shared" si="433"/>
        <v>0</v>
      </c>
      <c r="AG100" s="85">
        <f t="shared" si="433"/>
        <v>0</v>
      </c>
      <c r="AH100" s="85">
        <f t="shared" si="433"/>
        <v>0</v>
      </c>
      <c r="AI100" s="85">
        <f t="shared" si="433"/>
        <v>0</v>
      </c>
      <c r="AJ100" s="85">
        <f t="shared" si="433"/>
        <v>267530</v>
      </c>
      <c r="AK100" s="85">
        <f t="shared" si="433"/>
        <v>0</v>
      </c>
      <c r="AL100" s="85">
        <f t="shared" si="433"/>
        <v>28273</v>
      </c>
      <c r="AM100" s="85">
        <f t="shared" si="433"/>
        <v>0</v>
      </c>
      <c r="AN100" s="85">
        <f t="shared" si="433"/>
        <v>0</v>
      </c>
      <c r="AO100" s="85">
        <f t="shared" si="433"/>
        <v>0</v>
      </c>
      <c r="AP100" s="85">
        <f t="shared" si="433"/>
        <v>0</v>
      </c>
      <c r="AQ100" s="85">
        <f t="shared" si="433"/>
        <v>0</v>
      </c>
      <c r="AR100" s="85">
        <f t="shared" si="433"/>
        <v>0</v>
      </c>
      <c r="AS100" s="85">
        <f t="shared" si="433"/>
        <v>0</v>
      </c>
      <c r="AT100" s="85">
        <f t="shared" si="433"/>
        <v>0</v>
      </c>
      <c r="AU100" s="85">
        <f t="shared" si="433"/>
        <v>0</v>
      </c>
      <c r="AV100" s="85">
        <f t="shared" si="433"/>
        <v>0</v>
      </c>
      <c r="AW100" s="85">
        <f t="shared" si="433"/>
        <v>10995</v>
      </c>
      <c r="AX100" s="85">
        <f t="shared" si="433"/>
        <v>0</v>
      </c>
      <c r="AY100" s="85">
        <f t="shared" si="433"/>
        <v>0</v>
      </c>
      <c r="AZ100" s="85">
        <f t="shared" si="433"/>
        <v>0</v>
      </c>
      <c r="BA100" s="85">
        <f t="shared" si="433"/>
        <v>0</v>
      </c>
      <c r="BB100" s="85">
        <f t="shared" si="433"/>
        <v>0</v>
      </c>
      <c r="BC100" s="85">
        <f t="shared" si="433"/>
        <v>0</v>
      </c>
      <c r="BD100" s="85">
        <f t="shared" si="433"/>
        <v>0</v>
      </c>
      <c r="BE100" s="85">
        <f t="shared" si="433"/>
        <v>0</v>
      </c>
      <c r="BF100" s="85">
        <f t="shared" si="433"/>
        <v>0</v>
      </c>
      <c r="BG100" s="85">
        <f t="shared" si="433"/>
        <v>112978</v>
      </c>
      <c r="BH100" s="85">
        <f t="shared" si="433"/>
        <v>0</v>
      </c>
      <c r="BI100" s="85">
        <f t="shared" si="433"/>
        <v>0</v>
      </c>
      <c r="BJ100" s="85">
        <f t="shared" si="433"/>
        <v>0</v>
      </c>
      <c r="BK100" s="85">
        <f t="shared" si="433"/>
        <v>0</v>
      </c>
      <c r="BL100" s="85">
        <f t="shared" si="433"/>
        <v>0</v>
      </c>
      <c r="BM100" s="85">
        <f t="shared" si="433"/>
        <v>0</v>
      </c>
      <c r="BN100" s="85">
        <f t="shared" si="433"/>
        <v>0</v>
      </c>
      <c r="BO100" s="85">
        <f t="shared" si="433"/>
        <v>0</v>
      </c>
      <c r="BP100" s="85">
        <f t="shared" si="432"/>
        <v>0</v>
      </c>
      <c r="BQ100" s="85">
        <f t="shared" si="432"/>
        <v>0</v>
      </c>
      <c r="BR100" s="85">
        <f t="shared" si="432"/>
        <v>0</v>
      </c>
      <c r="BS100" s="85">
        <f t="shared" si="432"/>
        <v>0</v>
      </c>
      <c r="BT100" s="85">
        <f t="shared" si="432"/>
        <v>0</v>
      </c>
      <c r="BU100" s="85">
        <f t="shared" si="432"/>
        <v>0</v>
      </c>
      <c r="BV100" s="85">
        <f t="shared" si="432"/>
        <v>0</v>
      </c>
      <c r="BW100" s="85">
        <f t="shared" si="432"/>
        <v>0</v>
      </c>
      <c r="BX100" s="85">
        <f t="shared" si="432"/>
        <v>0</v>
      </c>
      <c r="BY100" s="85">
        <f t="shared" si="432"/>
        <v>0</v>
      </c>
      <c r="BZ100" s="85">
        <f t="shared" si="432"/>
        <v>0</v>
      </c>
      <c r="CA100" s="85">
        <f t="shared" si="432"/>
        <v>0</v>
      </c>
      <c r="CB100" s="85">
        <f t="shared" si="432"/>
        <v>0</v>
      </c>
      <c r="CC100" s="85">
        <f t="shared" si="432"/>
        <v>0</v>
      </c>
      <c r="CD100" s="85">
        <f t="shared" si="432"/>
        <v>0</v>
      </c>
      <c r="CE100" s="85">
        <f t="shared" si="432"/>
        <v>0</v>
      </c>
      <c r="CF100" s="85">
        <f t="shared" si="432"/>
        <v>0</v>
      </c>
      <c r="CG100" s="85">
        <f t="shared" si="432"/>
        <v>0</v>
      </c>
      <c r="CH100" s="85">
        <f t="shared" si="432"/>
        <v>0</v>
      </c>
      <c r="CI100" s="85">
        <f t="shared" si="432"/>
        <v>0</v>
      </c>
      <c r="CJ100" s="85">
        <f t="shared" si="432"/>
        <v>0</v>
      </c>
      <c r="CK100" s="85">
        <f t="shared" si="432"/>
        <v>0</v>
      </c>
      <c r="CL100" s="85">
        <f t="shared" si="432"/>
        <v>0</v>
      </c>
      <c r="CM100" s="85">
        <f t="shared" si="432"/>
        <v>0</v>
      </c>
      <c r="CN100" s="85">
        <f t="shared" si="432"/>
        <v>0</v>
      </c>
      <c r="CO100" s="85">
        <f t="shared" si="432"/>
        <v>0</v>
      </c>
      <c r="CP100" s="85">
        <f t="shared" si="432"/>
        <v>0</v>
      </c>
      <c r="CQ100" s="85">
        <f t="shared" si="432"/>
        <v>0</v>
      </c>
      <c r="CR100" s="85">
        <f t="shared" si="432"/>
        <v>0</v>
      </c>
      <c r="CS100" s="85">
        <f t="shared" si="432"/>
        <v>0</v>
      </c>
      <c r="CT100" s="85">
        <f t="shared" si="432"/>
        <v>0</v>
      </c>
      <c r="CU100" s="85">
        <f t="shared" si="432"/>
        <v>0</v>
      </c>
      <c r="CV100" s="85">
        <f t="shared" si="432"/>
        <v>0</v>
      </c>
      <c r="CW100" s="85">
        <f t="shared" si="432"/>
        <v>0</v>
      </c>
      <c r="CX100" s="85">
        <f t="shared" si="432"/>
        <v>0</v>
      </c>
      <c r="CY100" s="85">
        <f t="shared" si="432"/>
        <v>0</v>
      </c>
      <c r="CZ100" s="85">
        <f t="shared" si="432"/>
        <v>0</v>
      </c>
      <c r="DA100" s="85">
        <f t="shared" si="432"/>
        <v>0</v>
      </c>
      <c r="DB100" s="85">
        <f t="shared" si="432"/>
        <v>0</v>
      </c>
      <c r="DC100" s="85">
        <f t="shared" si="432"/>
        <v>0</v>
      </c>
      <c r="DD100" s="85">
        <f t="shared" si="432"/>
        <v>0</v>
      </c>
      <c r="DE100" s="85">
        <f t="shared" si="432"/>
        <v>0</v>
      </c>
      <c r="DF100" s="85">
        <f t="shared" si="432"/>
        <v>0</v>
      </c>
      <c r="DG100" s="85">
        <f t="shared" si="432"/>
        <v>0</v>
      </c>
      <c r="DH100" s="85">
        <f t="shared" si="432"/>
        <v>0</v>
      </c>
      <c r="DI100" s="85">
        <f t="shared" si="432"/>
        <v>0</v>
      </c>
      <c r="DJ100" s="85">
        <f t="shared" si="432"/>
        <v>0</v>
      </c>
      <c r="DK100" s="85">
        <f t="shared" si="432"/>
        <v>0</v>
      </c>
      <c r="DL100" s="85">
        <f t="shared" si="432"/>
        <v>6140</v>
      </c>
      <c r="DM100" s="85">
        <f t="shared" si="432"/>
        <v>0</v>
      </c>
      <c r="DN100" s="85">
        <f t="shared" si="432"/>
        <v>0</v>
      </c>
      <c r="DO100" s="85">
        <f t="shared" si="432"/>
        <v>0</v>
      </c>
      <c r="DP100" s="85">
        <f t="shared" si="432"/>
        <v>0</v>
      </c>
      <c r="DQ100" s="85">
        <f t="shared" si="432"/>
        <v>0</v>
      </c>
      <c r="DR100" s="85">
        <f t="shared" si="432"/>
        <v>0</v>
      </c>
      <c r="DS100" s="85">
        <f t="shared" si="432"/>
        <v>0</v>
      </c>
      <c r="DT100" s="85">
        <f t="shared" si="432"/>
        <v>0</v>
      </c>
      <c r="DU100" s="85">
        <f t="shared" si="432"/>
        <v>0</v>
      </c>
      <c r="DV100" s="85">
        <f t="shared" si="432"/>
        <v>0</v>
      </c>
      <c r="DW100" s="85">
        <f t="shared" si="432"/>
        <v>14279</v>
      </c>
      <c r="DX100" s="85">
        <f t="shared" si="432"/>
        <v>0</v>
      </c>
      <c r="DY100" s="85">
        <f t="shared" si="432"/>
        <v>0</v>
      </c>
      <c r="DZ100" s="85">
        <f t="shared" si="432"/>
        <v>67399</v>
      </c>
      <c r="EA100" s="85">
        <f t="shared" si="430"/>
        <v>283267</v>
      </c>
      <c r="EB100" s="85">
        <f t="shared" si="428"/>
        <v>0</v>
      </c>
      <c r="EC100" s="85">
        <f t="shared" si="428"/>
        <v>0</v>
      </c>
      <c r="ED100" s="85">
        <f t="shared" si="428"/>
        <v>0</v>
      </c>
      <c r="EE100" s="85">
        <f t="shared" si="428"/>
        <v>1009768</v>
      </c>
      <c r="EF100" s="85">
        <f t="shared" si="428"/>
        <v>0</v>
      </c>
      <c r="EG100" s="85">
        <f t="shared" si="428"/>
        <v>0</v>
      </c>
      <c r="EH100" s="85">
        <f t="shared" si="428"/>
        <v>0</v>
      </c>
      <c r="EI100" s="85">
        <f t="shared" si="428"/>
        <v>0</v>
      </c>
      <c r="EJ100" s="85">
        <f t="shared" si="428"/>
        <v>81583</v>
      </c>
      <c r="EK100" s="85">
        <f t="shared" si="428"/>
        <v>0</v>
      </c>
      <c r="EL100" s="85">
        <f t="shared" si="428"/>
        <v>29558</v>
      </c>
      <c r="EM100" s="85">
        <f t="shared" si="428"/>
        <v>0</v>
      </c>
      <c r="EN100" s="85">
        <f t="shared" si="428"/>
        <v>0</v>
      </c>
      <c r="EO100" s="85">
        <f t="shared" si="428"/>
        <v>0</v>
      </c>
      <c r="EP100" s="85">
        <f t="shared" si="428"/>
        <v>0</v>
      </c>
      <c r="EQ100" s="85">
        <f t="shared" si="428"/>
        <v>0</v>
      </c>
      <c r="ER100" s="85">
        <f t="shared" si="428"/>
        <v>0</v>
      </c>
      <c r="ES100" s="85">
        <f t="shared" si="428"/>
        <v>0</v>
      </c>
      <c r="ET100" s="85">
        <f t="shared" si="428"/>
        <v>0</v>
      </c>
      <c r="EU100" s="85">
        <f t="shared" si="428"/>
        <v>0</v>
      </c>
      <c r="EV100" s="85">
        <f t="shared" si="428"/>
        <v>0</v>
      </c>
      <c r="EW100" s="85">
        <f t="shared" si="428"/>
        <v>56778</v>
      </c>
      <c r="EX100" s="85">
        <f t="shared" si="428"/>
        <v>0</v>
      </c>
      <c r="EY100" s="85">
        <f t="shared" si="428"/>
        <v>0</v>
      </c>
      <c r="EZ100" s="85">
        <f t="shared" si="428"/>
        <v>0</v>
      </c>
      <c r="FA100" s="85">
        <f t="shared" si="428"/>
        <v>0</v>
      </c>
      <c r="FB100" s="85">
        <f t="shared" si="428"/>
        <v>0</v>
      </c>
      <c r="FC100" s="85">
        <f t="shared" si="428"/>
        <v>0</v>
      </c>
      <c r="FD100" s="85">
        <f t="shared" si="428"/>
        <v>0</v>
      </c>
      <c r="FE100" s="85">
        <f t="shared" si="428"/>
        <v>0</v>
      </c>
      <c r="FF100" s="85">
        <f t="shared" si="428"/>
        <v>0</v>
      </c>
      <c r="FG100" s="85">
        <f t="shared" si="428"/>
        <v>0</v>
      </c>
      <c r="FH100" s="85">
        <f t="shared" si="428"/>
        <v>0</v>
      </c>
      <c r="FI100" s="85">
        <f t="shared" si="428"/>
        <v>0</v>
      </c>
      <c r="FJ100" s="85">
        <f t="shared" si="428"/>
        <v>0</v>
      </c>
      <c r="FK100" s="85">
        <f t="shared" si="428"/>
        <v>0</v>
      </c>
      <c r="FL100" s="85">
        <f t="shared" si="428"/>
        <v>0</v>
      </c>
      <c r="FM100" s="85">
        <f t="shared" si="428"/>
        <v>0</v>
      </c>
      <c r="FN100" s="85">
        <f t="shared" si="428"/>
        <v>0</v>
      </c>
      <c r="FO100" s="85">
        <f t="shared" si="428"/>
        <v>0</v>
      </c>
      <c r="FP100" s="85">
        <f t="shared" si="428"/>
        <v>0</v>
      </c>
      <c r="FQ100" s="85">
        <f t="shared" si="428"/>
        <v>0</v>
      </c>
      <c r="FR100" s="85">
        <f t="shared" si="428"/>
        <v>0</v>
      </c>
      <c r="FS100" s="85">
        <f t="shared" si="428"/>
        <v>0</v>
      </c>
      <c r="FT100" s="85">
        <f t="shared" si="428"/>
        <v>0</v>
      </c>
      <c r="FU100" s="85">
        <f t="shared" si="428"/>
        <v>0</v>
      </c>
      <c r="FV100" s="85">
        <f t="shared" si="428"/>
        <v>0</v>
      </c>
      <c r="FW100" s="85">
        <f t="shared" si="428"/>
        <v>0</v>
      </c>
      <c r="FX100" s="85">
        <f t="shared" si="428"/>
        <v>13708</v>
      </c>
      <c r="FY100" s="85">
        <f t="shared" si="428"/>
        <v>4998</v>
      </c>
      <c r="FZ100" s="85">
        <f t="shared" si="428"/>
        <v>0</v>
      </c>
      <c r="GA100" s="85">
        <f t="shared" si="428"/>
        <v>0</v>
      </c>
      <c r="GB100" s="85">
        <f t="shared" si="428"/>
        <v>0</v>
      </c>
      <c r="GC100" s="85">
        <f t="shared" si="428"/>
        <v>0</v>
      </c>
      <c r="GD100" s="85">
        <f t="shared" si="428"/>
        <v>0</v>
      </c>
      <c r="GE100" s="85">
        <f t="shared" si="428"/>
        <v>0</v>
      </c>
      <c r="GF100" s="85">
        <f t="shared" si="428"/>
        <v>0</v>
      </c>
      <c r="GG100" s="85">
        <f t="shared" si="428"/>
        <v>0</v>
      </c>
      <c r="GH100" s="85">
        <f t="shared" si="428"/>
        <v>0</v>
      </c>
      <c r="GI100" s="85">
        <f t="shared" si="428"/>
        <v>0</v>
      </c>
      <c r="GJ100" s="85">
        <f t="shared" si="428"/>
        <v>13681</v>
      </c>
      <c r="GK100" s="85">
        <f t="shared" si="428"/>
        <v>0</v>
      </c>
      <c r="GL100" s="85">
        <f t="shared" si="428"/>
        <v>0</v>
      </c>
      <c r="GM100" s="85">
        <f t="shared" si="421"/>
        <v>36174</v>
      </c>
      <c r="GN100" s="85">
        <f t="shared" si="431"/>
        <v>0</v>
      </c>
      <c r="GO100" s="85">
        <f t="shared" si="431"/>
        <v>0</v>
      </c>
      <c r="GP100" s="85">
        <f t="shared" si="431"/>
        <v>0</v>
      </c>
      <c r="GQ100" s="85">
        <f t="shared" si="431"/>
        <v>0</v>
      </c>
      <c r="GR100" s="85">
        <f t="shared" si="431"/>
        <v>0</v>
      </c>
      <c r="GS100" s="85">
        <f t="shared" si="431"/>
        <v>0</v>
      </c>
      <c r="GT100" s="85">
        <f t="shared" si="431"/>
        <v>0</v>
      </c>
      <c r="GU100" s="85">
        <f t="shared" si="431"/>
        <v>0</v>
      </c>
      <c r="GV100" s="85">
        <f t="shared" si="431"/>
        <v>0</v>
      </c>
      <c r="GW100" s="85">
        <f t="shared" si="431"/>
        <v>0</v>
      </c>
      <c r="GX100" s="85">
        <f t="shared" si="431"/>
        <v>0</v>
      </c>
      <c r="GY100" s="85">
        <f t="shared" si="431"/>
        <v>0</v>
      </c>
      <c r="GZ100" s="85">
        <f t="shared" si="431"/>
        <v>0</v>
      </c>
      <c r="HA100" s="85">
        <f t="shared" si="431"/>
        <v>0</v>
      </c>
      <c r="HB100" s="85">
        <f t="shared" si="431"/>
        <v>0</v>
      </c>
      <c r="HC100" s="85">
        <f t="shared" si="431"/>
        <v>0</v>
      </c>
      <c r="HD100" s="85">
        <f t="shared" si="431"/>
        <v>0</v>
      </c>
      <c r="HE100" s="85">
        <f t="shared" si="431"/>
        <v>0</v>
      </c>
      <c r="HF100" s="85">
        <f t="shared" si="431"/>
        <v>0</v>
      </c>
      <c r="HG100" s="85">
        <f t="shared" si="431"/>
        <v>0</v>
      </c>
      <c r="HH100" s="85">
        <f t="shared" si="431"/>
        <v>0</v>
      </c>
      <c r="HI100" s="85">
        <f t="shared" si="431"/>
        <v>0</v>
      </c>
      <c r="HJ100" s="85">
        <f t="shared" si="431"/>
        <v>75367</v>
      </c>
      <c r="HK100" s="85">
        <f t="shared" si="431"/>
        <v>0</v>
      </c>
      <c r="HL100" s="85">
        <f t="shared" si="431"/>
        <v>0</v>
      </c>
      <c r="HM100" s="85">
        <f t="shared" si="431"/>
        <v>51787</v>
      </c>
      <c r="HN100" s="85">
        <f t="shared" si="431"/>
        <v>92601</v>
      </c>
      <c r="HO100" s="85">
        <f t="shared" si="431"/>
        <v>0</v>
      </c>
      <c r="HP100" s="85">
        <f t="shared" si="431"/>
        <v>0</v>
      </c>
      <c r="HQ100" s="85">
        <f t="shared" si="431"/>
        <v>0</v>
      </c>
      <c r="HR100" s="85">
        <f t="shared" si="431"/>
        <v>0</v>
      </c>
      <c r="HS100" s="85">
        <f t="shared" si="431"/>
        <v>108800</v>
      </c>
      <c r="HT100" s="85">
        <f t="shared" si="431"/>
        <v>0</v>
      </c>
      <c r="HU100" s="85">
        <f t="shared" si="431"/>
        <v>95101</v>
      </c>
      <c r="HV100" s="85">
        <f t="shared" si="431"/>
        <v>0</v>
      </c>
      <c r="HW100" s="85">
        <f t="shared" si="431"/>
        <v>28368</v>
      </c>
      <c r="HX100" s="85">
        <f t="shared" si="431"/>
        <v>0</v>
      </c>
      <c r="HY100" s="85">
        <f t="shared" si="431"/>
        <v>0</v>
      </c>
      <c r="HZ100" s="85">
        <f t="shared" si="431"/>
        <v>0</v>
      </c>
      <c r="IA100" s="85">
        <f t="shared" si="431"/>
        <v>0</v>
      </c>
      <c r="IB100" s="85">
        <f t="shared" si="431"/>
        <v>0</v>
      </c>
      <c r="IC100" s="85">
        <f t="shared" si="431"/>
        <v>0</v>
      </c>
      <c r="ID100" s="85">
        <f t="shared" si="431"/>
        <v>0</v>
      </c>
      <c r="IE100" s="85">
        <f t="shared" si="431"/>
        <v>0</v>
      </c>
      <c r="IF100" s="85">
        <f t="shared" si="431"/>
        <v>0</v>
      </c>
      <c r="IG100" s="85">
        <f t="shared" si="431"/>
        <v>0</v>
      </c>
      <c r="IH100" s="85">
        <f t="shared" si="431"/>
        <v>0</v>
      </c>
      <c r="II100" s="85">
        <f t="shared" si="431"/>
        <v>0</v>
      </c>
      <c r="IJ100" s="85">
        <f t="shared" si="431"/>
        <v>0</v>
      </c>
      <c r="IK100" s="85">
        <f t="shared" si="431"/>
        <v>0</v>
      </c>
      <c r="IL100" s="85">
        <f t="shared" si="431"/>
        <v>0</v>
      </c>
      <c r="IM100" s="85">
        <f t="shared" si="431"/>
        <v>0</v>
      </c>
      <c r="IN100" s="85">
        <f t="shared" si="431"/>
        <v>0</v>
      </c>
      <c r="IO100" s="85">
        <f t="shared" si="431"/>
        <v>0</v>
      </c>
      <c r="IP100" s="85">
        <f t="shared" si="431"/>
        <v>0</v>
      </c>
      <c r="IQ100" s="85">
        <f t="shared" si="431"/>
        <v>0</v>
      </c>
      <c r="IR100" s="85">
        <f t="shared" si="431"/>
        <v>0</v>
      </c>
      <c r="IS100" s="85">
        <f t="shared" si="431"/>
        <v>0</v>
      </c>
      <c r="IT100" s="85">
        <f t="shared" si="431"/>
        <v>0</v>
      </c>
      <c r="IU100" s="85">
        <f t="shared" si="431"/>
        <v>0</v>
      </c>
      <c r="IV100" s="85">
        <f t="shared" si="431"/>
        <v>0</v>
      </c>
      <c r="IW100" s="85">
        <f t="shared" si="431"/>
        <v>13708</v>
      </c>
      <c r="IX100" s="85">
        <f t="shared" si="431"/>
        <v>71206</v>
      </c>
      <c r="IY100" s="85">
        <f t="shared" si="431"/>
        <v>0</v>
      </c>
      <c r="IZ100" s="85">
        <f t="shared" si="429"/>
        <v>0</v>
      </c>
      <c r="JA100" s="85">
        <f t="shared" si="429"/>
        <v>0</v>
      </c>
      <c r="JB100" s="85">
        <f t="shared" si="429"/>
        <v>0</v>
      </c>
      <c r="JC100" s="85">
        <f t="shared" si="429"/>
        <v>0</v>
      </c>
      <c r="JD100" s="85">
        <f t="shared" si="429"/>
        <v>0</v>
      </c>
      <c r="JE100" s="85">
        <f t="shared" si="429"/>
        <v>0</v>
      </c>
      <c r="JF100" s="85">
        <f t="shared" si="429"/>
        <v>0</v>
      </c>
      <c r="JG100" s="85">
        <f t="shared" si="429"/>
        <v>0</v>
      </c>
      <c r="JH100" s="85">
        <f t="shared" si="429"/>
        <v>0</v>
      </c>
      <c r="JI100" s="85">
        <f t="shared" si="429"/>
        <v>0</v>
      </c>
      <c r="JJ100" s="85">
        <f t="shared" si="429"/>
        <v>48883</v>
      </c>
      <c r="JK100" s="85">
        <f t="shared" si="429"/>
        <v>13899</v>
      </c>
      <c r="JL100" s="85">
        <f t="shared" si="429"/>
        <v>0</v>
      </c>
      <c r="JM100" s="85">
        <f t="shared" si="429"/>
        <v>73110</v>
      </c>
      <c r="JN100" s="85">
        <f t="shared" si="429"/>
        <v>0</v>
      </c>
      <c r="JO100" s="85">
        <f t="shared" si="429"/>
        <v>0</v>
      </c>
      <c r="JP100" s="85">
        <f t="shared" si="429"/>
        <v>0</v>
      </c>
      <c r="JQ100" s="85">
        <f t="shared" si="429"/>
        <v>0</v>
      </c>
      <c r="JR100" s="85">
        <f t="shared" si="429"/>
        <v>0</v>
      </c>
      <c r="JS100" s="85">
        <f t="shared" si="429"/>
        <v>0</v>
      </c>
      <c r="JT100" s="85">
        <f t="shared" si="429"/>
        <v>0</v>
      </c>
      <c r="JU100" s="85">
        <f t="shared" si="429"/>
        <v>0</v>
      </c>
      <c r="JV100" s="85">
        <f t="shared" si="429"/>
        <v>154217</v>
      </c>
      <c r="JW100" s="85">
        <f t="shared" si="429"/>
        <v>189535</v>
      </c>
      <c r="JX100" s="85">
        <f t="shared" si="429"/>
        <v>21609</v>
      </c>
      <c r="JY100" s="85">
        <f t="shared" si="429"/>
        <v>87390</v>
      </c>
      <c r="JZ100" s="85">
        <f t="shared" si="429"/>
        <v>21895</v>
      </c>
      <c r="KA100" s="85">
        <f t="shared" si="429"/>
        <v>41410</v>
      </c>
      <c r="KB100" s="85">
        <f t="shared" si="429"/>
        <v>0</v>
      </c>
      <c r="KC100" s="85">
        <f t="shared" si="429"/>
        <v>0</v>
      </c>
      <c r="KD100" s="85">
        <f t="shared" si="429"/>
        <v>39982</v>
      </c>
      <c r="KE100" s="85">
        <f t="shared" si="429"/>
        <v>0</v>
      </c>
      <c r="KF100" s="85">
        <f t="shared" si="429"/>
        <v>0</v>
      </c>
      <c r="KG100" s="85">
        <f t="shared" si="429"/>
        <v>0</v>
      </c>
      <c r="KH100" s="85">
        <f t="shared" si="429"/>
        <v>0</v>
      </c>
      <c r="KI100" s="85">
        <f t="shared" si="429"/>
        <v>0</v>
      </c>
      <c r="KJ100" s="85">
        <f t="shared" si="429"/>
        <v>6499288</v>
      </c>
      <c r="KK100" s="85">
        <f t="shared" si="429"/>
        <v>3587385</v>
      </c>
      <c r="KL100" s="85">
        <f t="shared" si="429"/>
        <v>517705</v>
      </c>
      <c r="KM100" s="85">
        <f t="shared" si="429"/>
        <v>1045199</v>
      </c>
      <c r="KN100" s="85">
        <f t="shared" si="429"/>
        <v>40909</v>
      </c>
      <c r="KO100" s="85">
        <f t="shared" si="429"/>
        <v>292920</v>
      </c>
      <c r="KP100" s="85">
        <f t="shared" si="429"/>
        <v>621837</v>
      </c>
      <c r="KQ100" s="85">
        <f t="shared" si="429"/>
        <v>0</v>
      </c>
      <c r="KR100" s="85">
        <f t="shared" si="429"/>
        <v>81324</v>
      </c>
      <c r="KS100" s="85">
        <f t="shared" si="429"/>
        <v>0</v>
      </c>
      <c r="KT100" s="85">
        <f t="shared" si="429"/>
        <v>238379</v>
      </c>
      <c r="KU100" s="85">
        <f t="shared" si="429"/>
        <v>46977</v>
      </c>
      <c r="KV100" s="85">
        <f t="shared" si="429"/>
        <v>26653</v>
      </c>
      <c r="KW100" s="85">
        <f t="shared" si="429"/>
        <v>0</v>
      </c>
      <c r="KX100" s="85">
        <f t="shared" si="429"/>
        <v>4185744</v>
      </c>
      <c r="KY100" s="85">
        <f t="shared" si="429"/>
        <v>2990672</v>
      </c>
      <c r="KZ100" s="85">
        <f t="shared" si="429"/>
        <v>628591</v>
      </c>
      <c r="LA100" s="85">
        <f t="shared" si="429"/>
        <v>163341</v>
      </c>
      <c r="LB100" s="85">
        <f t="shared" si="429"/>
        <v>215302</v>
      </c>
      <c r="LC100" s="85">
        <f t="shared" si="429"/>
        <v>87190</v>
      </c>
      <c r="LD100" s="85">
        <f t="shared" si="429"/>
        <v>0</v>
      </c>
      <c r="LE100" s="85">
        <f t="shared" si="429"/>
        <v>0</v>
      </c>
      <c r="LF100" s="85">
        <f t="shared" si="429"/>
        <v>48623</v>
      </c>
      <c r="LG100" s="85">
        <f t="shared" si="429"/>
        <v>35854</v>
      </c>
      <c r="LH100" s="85">
        <f t="shared" si="429"/>
        <v>16170</v>
      </c>
      <c r="LI100" s="85">
        <f t="shared" si="429"/>
        <v>0</v>
      </c>
      <c r="LJ100" s="85">
        <f t="shared" si="429"/>
        <v>2754987</v>
      </c>
      <c r="LK100" s="85">
        <f t="shared" si="423"/>
        <v>5579</v>
      </c>
      <c r="LL100" s="85">
        <f t="shared" si="424"/>
        <v>266003</v>
      </c>
      <c r="LM100" s="85">
        <f t="shared" si="424"/>
        <v>224608</v>
      </c>
      <c r="LN100" s="85">
        <f t="shared" si="424"/>
        <v>5244</v>
      </c>
      <c r="LO100" s="85">
        <f t="shared" si="424"/>
        <v>2253553</v>
      </c>
    </row>
    <row r="101" spans="1:327" x14ac:dyDescent="0.2">
      <c r="A101" s="85" t="s">
        <v>34</v>
      </c>
      <c r="B101" s="85">
        <f t="shared" si="425"/>
        <v>22936275</v>
      </c>
      <c r="C101" s="85">
        <f t="shared" si="426"/>
        <v>8515362</v>
      </c>
      <c r="D101" s="85">
        <f t="shared" si="433"/>
        <v>3307581</v>
      </c>
      <c r="E101" s="85">
        <f t="shared" si="433"/>
        <v>263755</v>
      </c>
      <c r="F101" s="85">
        <f t="shared" si="433"/>
        <v>1159733</v>
      </c>
      <c r="G101" s="85">
        <f t="shared" si="433"/>
        <v>574372</v>
      </c>
      <c r="H101" s="85">
        <f t="shared" si="433"/>
        <v>1277521</v>
      </c>
      <c r="I101" s="85">
        <f t="shared" si="433"/>
        <v>32200</v>
      </c>
      <c r="J101" s="85">
        <f t="shared" si="433"/>
        <v>5207782</v>
      </c>
      <c r="K101" s="85">
        <f t="shared" si="433"/>
        <v>45630</v>
      </c>
      <c r="L101" s="85">
        <f t="shared" si="433"/>
        <v>414889</v>
      </c>
      <c r="M101" s="85">
        <f t="shared" si="433"/>
        <v>1522145</v>
      </c>
      <c r="N101" s="85">
        <f t="shared" si="433"/>
        <v>3191918</v>
      </c>
      <c r="O101" s="85">
        <f t="shared" si="433"/>
        <v>33200</v>
      </c>
      <c r="P101" s="85">
        <f t="shared" si="433"/>
        <v>1931420</v>
      </c>
      <c r="Q101" s="85">
        <f t="shared" si="433"/>
        <v>26468</v>
      </c>
      <c r="R101" s="85">
        <f t="shared" si="433"/>
        <v>544943</v>
      </c>
      <c r="S101" s="85">
        <f t="shared" si="433"/>
        <v>767828</v>
      </c>
      <c r="T101" s="85">
        <f t="shared" si="433"/>
        <v>592181</v>
      </c>
      <c r="U101" s="85">
        <f t="shared" si="433"/>
        <v>0</v>
      </c>
      <c r="V101" s="85">
        <f t="shared" si="433"/>
        <v>2350651</v>
      </c>
      <c r="W101" s="85">
        <f t="shared" si="433"/>
        <v>129830</v>
      </c>
      <c r="X101" s="85">
        <f t="shared" si="433"/>
        <v>2665</v>
      </c>
      <c r="Y101" s="85">
        <f t="shared" si="433"/>
        <v>104147</v>
      </c>
      <c r="Z101" s="85">
        <f t="shared" si="433"/>
        <v>0</v>
      </c>
      <c r="AA101" s="85">
        <f t="shared" si="433"/>
        <v>0</v>
      </c>
      <c r="AB101" s="85">
        <f t="shared" si="433"/>
        <v>0</v>
      </c>
      <c r="AC101" s="85">
        <f t="shared" si="433"/>
        <v>0</v>
      </c>
      <c r="AD101" s="85">
        <f t="shared" si="433"/>
        <v>0</v>
      </c>
      <c r="AE101" s="85">
        <f t="shared" si="433"/>
        <v>0</v>
      </c>
      <c r="AF101" s="85">
        <f t="shared" si="433"/>
        <v>0</v>
      </c>
      <c r="AG101" s="85">
        <f t="shared" si="433"/>
        <v>0</v>
      </c>
      <c r="AH101" s="85">
        <f t="shared" si="433"/>
        <v>0</v>
      </c>
      <c r="AI101" s="85">
        <f t="shared" si="433"/>
        <v>0</v>
      </c>
      <c r="AJ101" s="85">
        <f t="shared" si="433"/>
        <v>76532</v>
      </c>
      <c r="AK101" s="85">
        <f t="shared" si="433"/>
        <v>0</v>
      </c>
      <c r="AL101" s="85">
        <f t="shared" si="433"/>
        <v>113041</v>
      </c>
      <c r="AM101" s="85">
        <f t="shared" si="433"/>
        <v>0</v>
      </c>
      <c r="AN101" s="85">
        <f t="shared" si="433"/>
        <v>0</v>
      </c>
      <c r="AO101" s="85">
        <f t="shared" si="433"/>
        <v>0</v>
      </c>
      <c r="AP101" s="85">
        <f t="shared" si="433"/>
        <v>0</v>
      </c>
      <c r="AQ101" s="85">
        <f t="shared" si="433"/>
        <v>0</v>
      </c>
      <c r="AR101" s="85">
        <f t="shared" si="433"/>
        <v>0</v>
      </c>
      <c r="AS101" s="85">
        <f t="shared" si="433"/>
        <v>0</v>
      </c>
      <c r="AT101" s="85">
        <f t="shared" si="433"/>
        <v>0</v>
      </c>
      <c r="AU101" s="85">
        <f t="shared" si="433"/>
        <v>0</v>
      </c>
      <c r="AV101" s="85">
        <f t="shared" si="433"/>
        <v>0</v>
      </c>
      <c r="AW101" s="85">
        <f t="shared" si="433"/>
        <v>24026</v>
      </c>
      <c r="AX101" s="85">
        <f t="shared" si="433"/>
        <v>0</v>
      </c>
      <c r="AY101" s="85">
        <f t="shared" si="433"/>
        <v>0</v>
      </c>
      <c r="AZ101" s="85">
        <f t="shared" si="433"/>
        <v>0</v>
      </c>
      <c r="BA101" s="85">
        <f t="shared" si="433"/>
        <v>0</v>
      </c>
      <c r="BB101" s="85">
        <f t="shared" si="433"/>
        <v>0</v>
      </c>
      <c r="BC101" s="85">
        <f t="shared" si="433"/>
        <v>0</v>
      </c>
      <c r="BD101" s="85">
        <f t="shared" si="433"/>
        <v>0</v>
      </c>
      <c r="BE101" s="85">
        <f t="shared" si="433"/>
        <v>0</v>
      </c>
      <c r="BF101" s="85">
        <f t="shared" si="433"/>
        <v>0</v>
      </c>
      <c r="BG101" s="85">
        <f t="shared" si="433"/>
        <v>427041</v>
      </c>
      <c r="BH101" s="85">
        <f t="shared" si="433"/>
        <v>0</v>
      </c>
      <c r="BI101" s="85">
        <f t="shared" si="433"/>
        <v>0</v>
      </c>
      <c r="BJ101" s="85">
        <f t="shared" si="433"/>
        <v>0</v>
      </c>
      <c r="BK101" s="85">
        <f t="shared" si="433"/>
        <v>0</v>
      </c>
      <c r="BL101" s="85">
        <f t="shared" si="433"/>
        <v>0</v>
      </c>
      <c r="BM101" s="85">
        <f t="shared" si="433"/>
        <v>0</v>
      </c>
      <c r="BN101" s="85">
        <f t="shared" si="433"/>
        <v>0</v>
      </c>
      <c r="BO101" s="85">
        <f t="shared" si="433"/>
        <v>0</v>
      </c>
      <c r="BP101" s="85">
        <f t="shared" si="432"/>
        <v>0</v>
      </c>
      <c r="BQ101" s="85">
        <f t="shared" si="432"/>
        <v>0</v>
      </c>
      <c r="BR101" s="85">
        <f t="shared" si="432"/>
        <v>0</v>
      </c>
      <c r="BS101" s="85">
        <f t="shared" si="432"/>
        <v>0</v>
      </c>
      <c r="BT101" s="85">
        <f t="shared" si="432"/>
        <v>0</v>
      </c>
      <c r="BU101" s="85">
        <f t="shared" si="432"/>
        <v>0</v>
      </c>
      <c r="BV101" s="85">
        <f t="shared" si="432"/>
        <v>0</v>
      </c>
      <c r="BW101" s="85">
        <f t="shared" si="432"/>
        <v>32778</v>
      </c>
      <c r="BX101" s="85">
        <f t="shared" si="432"/>
        <v>0</v>
      </c>
      <c r="BY101" s="85">
        <f t="shared" si="432"/>
        <v>0</v>
      </c>
      <c r="BZ101" s="85">
        <f t="shared" si="432"/>
        <v>0</v>
      </c>
      <c r="CA101" s="85">
        <f t="shared" si="432"/>
        <v>0</v>
      </c>
      <c r="CB101" s="85">
        <f t="shared" si="432"/>
        <v>0</v>
      </c>
      <c r="CC101" s="85">
        <f t="shared" si="432"/>
        <v>0</v>
      </c>
      <c r="CD101" s="85">
        <f t="shared" si="432"/>
        <v>0</v>
      </c>
      <c r="CE101" s="85">
        <f t="shared" si="432"/>
        <v>0</v>
      </c>
      <c r="CF101" s="85">
        <f t="shared" si="432"/>
        <v>0</v>
      </c>
      <c r="CG101" s="85">
        <f t="shared" si="432"/>
        <v>0</v>
      </c>
      <c r="CH101" s="85">
        <f t="shared" si="432"/>
        <v>0</v>
      </c>
      <c r="CI101" s="85">
        <f t="shared" si="432"/>
        <v>0</v>
      </c>
      <c r="CJ101" s="85">
        <f t="shared" si="432"/>
        <v>0</v>
      </c>
      <c r="CK101" s="85">
        <f t="shared" si="432"/>
        <v>0</v>
      </c>
      <c r="CL101" s="85">
        <f t="shared" si="432"/>
        <v>0</v>
      </c>
      <c r="CM101" s="85">
        <f t="shared" si="432"/>
        <v>0</v>
      </c>
      <c r="CN101" s="85">
        <f t="shared" si="432"/>
        <v>0</v>
      </c>
      <c r="CO101" s="85">
        <f t="shared" si="432"/>
        <v>0</v>
      </c>
      <c r="CP101" s="85">
        <f t="shared" si="432"/>
        <v>0</v>
      </c>
      <c r="CQ101" s="85">
        <f t="shared" si="432"/>
        <v>0</v>
      </c>
      <c r="CR101" s="85">
        <f t="shared" si="432"/>
        <v>0</v>
      </c>
      <c r="CS101" s="85">
        <f t="shared" si="432"/>
        <v>0</v>
      </c>
      <c r="CT101" s="85">
        <f t="shared" si="432"/>
        <v>0</v>
      </c>
      <c r="CU101" s="85">
        <f t="shared" si="432"/>
        <v>0</v>
      </c>
      <c r="CV101" s="85">
        <f t="shared" si="432"/>
        <v>0</v>
      </c>
      <c r="CW101" s="85">
        <f t="shared" si="432"/>
        <v>2759</v>
      </c>
      <c r="CX101" s="85">
        <f t="shared" si="432"/>
        <v>0</v>
      </c>
      <c r="CY101" s="85">
        <f t="shared" si="432"/>
        <v>0</v>
      </c>
      <c r="CZ101" s="85">
        <f t="shared" si="432"/>
        <v>0</v>
      </c>
      <c r="DA101" s="85">
        <f t="shared" si="432"/>
        <v>0</v>
      </c>
      <c r="DB101" s="85">
        <f t="shared" si="432"/>
        <v>0</v>
      </c>
      <c r="DC101" s="85">
        <f t="shared" si="432"/>
        <v>0</v>
      </c>
      <c r="DD101" s="85">
        <f t="shared" si="432"/>
        <v>0</v>
      </c>
      <c r="DE101" s="85">
        <f t="shared" si="432"/>
        <v>0</v>
      </c>
      <c r="DF101" s="85">
        <f t="shared" si="432"/>
        <v>0</v>
      </c>
      <c r="DG101" s="85">
        <f t="shared" si="432"/>
        <v>0</v>
      </c>
      <c r="DH101" s="85">
        <f t="shared" si="432"/>
        <v>0</v>
      </c>
      <c r="DI101" s="85">
        <f t="shared" si="432"/>
        <v>0</v>
      </c>
      <c r="DJ101" s="85">
        <f t="shared" si="432"/>
        <v>0</v>
      </c>
      <c r="DK101" s="85">
        <f t="shared" si="432"/>
        <v>0</v>
      </c>
      <c r="DL101" s="85">
        <f t="shared" si="432"/>
        <v>0</v>
      </c>
      <c r="DM101" s="85">
        <f t="shared" si="432"/>
        <v>0</v>
      </c>
      <c r="DN101" s="85">
        <f t="shared" si="432"/>
        <v>0</v>
      </c>
      <c r="DO101" s="85">
        <f t="shared" si="432"/>
        <v>0</v>
      </c>
      <c r="DP101" s="85">
        <f t="shared" si="432"/>
        <v>0</v>
      </c>
      <c r="DQ101" s="85">
        <f t="shared" si="432"/>
        <v>0</v>
      </c>
      <c r="DR101" s="85">
        <f t="shared" si="432"/>
        <v>0</v>
      </c>
      <c r="DS101" s="85">
        <f t="shared" si="432"/>
        <v>0</v>
      </c>
      <c r="DT101" s="85">
        <f t="shared" si="432"/>
        <v>0</v>
      </c>
      <c r="DU101" s="85">
        <f t="shared" si="432"/>
        <v>0</v>
      </c>
      <c r="DV101" s="85">
        <f t="shared" si="432"/>
        <v>0</v>
      </c>
      <c r="DW101" s="85">
        <f t="shared" si="432"/>
        <v>9237</v>
      </c>
      <c r="DX101" s="85">
        <f t="shared" si="432"/>
        <v>0</v>
      </c>
      <c r="DY101" s="85">
        <f t="shared" si="432"/>
        <v>7996</v>
      </c>
      <c r="DZ101" s="85">
        <f t="shared" si="432"/>
        <v>0</v>
      </c>
      <c r="EA101" s="85">
        <f t="shared" si="430"/>
        <v>0</v>
      </c>
      <c r="EB101" s="85">
        <f t="shared" si="428"/>
        <v>0</v>
      </c>
      <c r="EC101" s="85">
        <f t="shared" si="428"/>
        <v>0</v>
      </c>
      <c r="ED101" s="85">
        <f t="shared" ref="ED101:GO104" si="434">ED52</f>
        <v>0</v>
      </c>
      <c r="EE101" s="85">
        <f t="shared" si="434"/>
        <v>0</v>
      </c>
      <c r="EF101" s="85">
        <f t="shared" si="434"/>
        <v>0</v>
      </c>
      <c r="EG101" s="85">
        <f t="shared" si="434"/>
        <v>0</v>
      </c>
      <c r="EH101" s="85">
        <f t="shared" si="434"/>
        <v>0</v>
      </c>
      <c r="EI101" s="85">
        <f t="shared" si="434"/>
        <v>0</v>
      </c>
      <c r="EJ101" s="85">
        <f t="shared" si="434"/>
        <v>27948</v>
      </c>
      <c r="EK101" s="85">
        <f t="shared" si="434"/>
        <v>0</v>
      </c>
      <c r="EL101" s="85">
        <f t="shared" si="434"/>
        <v>0</v>
      </c>
      <c r="EM101" s="85">
        <f t="shared" si="434"/>
        <v>0</v>
      </c>
      <c r="EN101" s="85">
        <f t="shared" si="434"/>
        <v>0</v>
      </c>
      <c r="EO101" s="85">
        <f t="shared" si="434"/>
        <v>0</v>
      </c>
      <c r="EP101" s="85">
        <f t="shared" si="434"/>
        <v>0</v>
      </c>
      <c r="EQ101" s="85">
        <f t="shared" si="434"/>
        <v>0</v>
      </c>
      <c r="ER101" s="85">
        <f t="shared" si="434"/>
        <v>0</v>
      </c>
      <c r="ES101" s="85">
        <f t="shared" si="434"/>
        <v>0</v>
      </c>
      <c r="ET101" s="85">
        <f t="shared" si="434"/>
        <v>0</v>
      </c>
      <c r="EU101" s="85">
        <f t="shared" si="434"/>
        <v>0</v>
      </c>
      <c r="EV101" s="85">
        <f t="shared" si="434"/>
        <v>0</v>
      </c>
      <c r="EW101" s="85">
        <f t="shared" si="434"/>
        <v>15707</v>
      </c>
      <c r="EX101" s="85">
        <f t="shared" si="434"/>
        <v>0</v>
      </c>
      <c r="EY101" s="85">
        <f t="shared" si="434"/>
        <v>0</v>
      </c>
      <c r="EZ101" s="85">
        <f t="shared" si="434"/>
        <v>0</v>
      </c>
      <c r="FA101" s="85">
        <f t="shared" si="434"/>
        <v>0</v>
      </c>
      <c r="FB101" s="85">
        <f t="shared" si="434"/>
        <v>0</v>
      </c>
      <c r="FC101" s="85">
        <f t="shared" si="434"/>
        <v>0</v>
      </c>
      <c r="FD101" s="85">
        <f t="shared" si="434"/>
        <v>0</v>
      </c>
      <c r="FE101" s="85">
        <f t="shared" si="434"/>
        <v>0</v>
      </c>
      <c r="FF101" s="85">
        <f t="shared" si="434"/>
        <v>0</v>
      </c>
      <c r="FG101" s="85">
        <f t="shared" si="434"/>
        <v>0</v>
      </c>
      <c r="FH101" s="85">
        <f t="shared" si="434"/>
        <v>0</v>
      </c>
      <c r="FI101" s="85">
        <f t="shared" si="434"/>
        <v>0</v>
      </c>
      <c r="FJ101" s="85">
        <f t="shared" si="434"/>
        <v>16369</v>
      </c>
      <c r="FK101" s="85">
        <f t="shared" si="434"/>
        <v>0</v>
      </c>
      <c r="FL101" s="85">
        <f t="shared" si="434"/>
        <v>0</v>
      </c>
      <c r="FM101" s="85">
        <f t="shared" si="434"/>
        <v>0</v>
      </c>
      <c r="FN101" s="85">
        <f t="shared" si="434"/>
        <v>0</v>
      </c>
      <c r="FO101" s="85">
        <f t="shared" si="434"/>
        <v>0</v>
      </c>
      <c r="FP101" s="85">
        <f t="shared" si="434"/>
        <v>0</v>
      </c>
      <c r="FQ101" s="85">
        <f t="shared" si="434"/>
        <v>0</v>
      </c>
      <c r="FR101" s="85">
        <f t="shared" si="434"/>
        <v>0</v>
      </c>
      <c r="FS101" s="85">
        <f t="shared" si="434"/>
        <v>0</v>
      </c>
      <c r="FT101" s="85">
        <f t="shared" si="434"/>
        <v>0</v>
      </c>
      <c r="FU101" s="85">
        <f t="shared" si="434"/>
        <v>0</v>
      </c>
      <c r="FV101" s="85">
        <f t="shared" si="434"/>
        <v>0</v>
      </c>
      <c r="FW101" s="85">
        <f t="shared" si="434"/>
        <v>7663</v>
      </c>
      <c r="FX101" s="85">
        <f t="shared" si="434"/>
        <v>9044</v>
      </c>
      <c r="FY101" s="85">
        <f t="shared" si="434"/>
        <v>0</v>
      </c>
      <c r="FZ101" s="85">
        <f t="shared" si="434"/>
        <v>0</v>
      </c>
      <c r="GA101" s="85">
        <f t="shared" si="434"/>
        <v>0</v>
      </c>
      <c r="GB101" s="85">
        <f t="shared" si="434"/>
        <v>0</v>
      </c>
      <c r="GC101" s="85">
        <f t="shared" si="434"/>
        <v>0</v>
      </c>
      <c r="GD101" s="85">
        <f t="shared" si="434"/>
        <v>0</v>
      </c>
      <c r="GE101" s="85">
        <f t="shared" si="434"/>
        <v>0</v>
      </c>
      <c r="GF101" s="85">
        <f t="shared" si="434"/>
        <v>0</v>
      </c>
      <c r="GG101" s="85">
        <f t="shared" si="434"/>
        <v>0</v>
      </c>
      <c r="GH101" s="85">
        <f t="shared" si="434"/>
        <v>0</v>
      </c>
      <c r="GI101" s="85">
        <f t="shared" si="434"/>
        <v>0</v>
      </c>
      <c r="GJ101" s="85">
        <f t="shared" si="434"/>
        <v>3998</v>
      </c>
      <c r="GK101" s="85">
        <f t="shared" si="434"/>
        <v>0</v>
      </c>
      <c r="GL101" s="85">
        <f t="shared" si="434"/>
        <v>0</v>
      </c>
      <c r="GM101" s="85">
        <f t="shared" si="434"/>
        <v>0</v>
      </c>
      <c r="GN101" s="85">
        <f t="shared" si="434"/>
        <v>0</v>
      </c>
      <c r="GO101" s="85">
        <f t="shared" si="434"/>
        <v>0</v>
      </c>
      <c r="GP101" s="85">
        <f t="shared" si="431"/>
        <v>0</v>
      </c>
      <c r="GQ101" s="85">
        <f t="shared" si="431"/>
        <v>0</v>
      </c>
      <c r="GR101" s="85">
        <f t="shared" si="431"/>
        <v>0</v>
      </c>
      <c r="GS101" s="85">
        <f t="shared" si="431"/>
        <v>0</v>
      </c>
      <c r="GT101" s="85">
        <f t="shared" si="431"/>
        <v>0</v>
      </c>
      <c r="GU101" s="85">
        <f t="shared" si="431"/>
        <v>0</v>
      </c>
      <c r="GV101" s="85">
        <f t="shared" si="431"/>
        <v>0</v>
      </c>
      <c r="GW101" s="85">
        <f t="shared" si="431"/>
        <v>20991</v>
      </c>
      <c r="GX101" s="85">
        <f t="shared" si="431"/>
        <v>0</v>
      </c>
      <c r="GY101" s="85">
        <f t="shared" si="431"/>
        <v>0</v>
      </c>
      <c r="GZ101" s="85">
        <f t="shared" si="431"/>
        <v>0</v>
      </c>
      <c r="HA101" s="85">
        <f t="shared" si="431"/>
        <v>0</v>
      </c>
      <c r="HB101" s="85">
        <f t="shared" si="431"/>
        <v>0</v>
      </c>
      <c r="HC101" s="85">
        <f t="shared" si="431"/>
        <v>0</v>
      </c>
      <c r="HD101" s="85">
        <f t="shared" si="431"/>
        <v>0</v>
      </c>
      <c r="HE101" s="85">
        <f t="shared" si="431"/>
        <v>0</v>
      </c>
      <c r="HF101" s="85">
        <f t="shared" si="431"/>
        <v>0</v>
      </c>
      <c r="HG101" s="85">
        <f t="shared" si="431"/>
        <v>0</v>
      </c>
      <c r="HH101" s="85">
        <f t="shared" si="431"/>
        <v>0</v>
      </c>
      <c r="HI101" s="85">
        <f t="shared" si="431"/>
        <v>0</v>
      </c>
      <c r="HJ101" s="85">
        <f t="shared" si="431"/>
        <v>79234</v>
      </c>
      <c r="HK101" s="85">
        <f t="shared" si="431"/>
        <v>0</v>
      </c>
      <c r="HL101" s="85">
        <f t="shared" si="431"/>
        <v>5676</v>
      </c>
      <c r="HM101" s="85">
        <f t="shared" si="431"/>
        <v>33646</v>
      </c>
      <c r="HN101" s="85">
        <f t="shared" si="431"/>
        <v>0</v>
      </c>
      <c r="HO101" s="85">
        <f t="shared" si="431"/>
        <v>0</v>
      </c>
      <c r="HP101" s="85">
        <f t="shared" si="431"/>
        <v>0</v>
      </c>
      <c r="HQ101" s="85">
        <f t="shared" si="431"/>
        <v>0</v>
      </c>
      <c r="HR101" s="85">
        <f t="shared" si="431"/>
        <v>0</v>
      </c>
      <c r="HS101" s="85">
        <f t="shared" si="431"/>
        <v>0</v>
      </c>
      <c r="HT101" s="85">
        <f t="shared" si="431"/>
        <v>0</v>
      </c>
      <c r="HU101" s="85">
        <f t="shared" si="431"/>
        <v>0</v>
      </c>
      <c r="HV101" s="85">
        <f t="shared" si="431"/>
        <v>0</v>
      </c>
      <c r="HW101" s="85">
        <f t="shared" si="431"/>
        <v>75952</v>
      </c>
      <c r="HX101" s="85">
        <f t="shared" si="431"/>
        <v>0</v>
      </c>
      <c r="HY101" s="85">
        <f t="shared" si="431"/>
        <v>0</v>
      </c>
      <c r="HZ101" s="85">
        <f t="shared" si="431"/>
        <v>0</v>
      </c>
      <c r="IA101" s="85">
        <f t="shared" si="431"/>
        <v>0</v>
      </c>
      <c r="IB101" s="85">
        <f t="shared" si="431"/>
        <v>0</v>
      </c>
      <c r="IC101" s="85">
        <f t="shared" si="431"/>
        <v>0</v>
      </c>
      <c r="ID101" s="85">
        <f t="shared" si="431"/>
        <v>0</v>
      </c>
      <c r="IE101" s="85">
        <f t="shared" si="431"/>
        <v>0</v>
      </c>
      <c r="IF101" s="85">
        <f t="shared" si="431"/>
        <v>0</v>
      </c>
      <c r="IG101" s="85">
        <f t="shared" si="431"/>
        <v>0</v>
      </c>
      <c r="IH101" s="85">
        <f t="shared" si="431"/>
        <v>0</v>
      </c>
      <c r="II101" s="85">
        <f t="shared" si="431"/>
        <v>114235</v>
      </c>
      <c r="IJ101" s="85">
        <f t="shared" si="431"/>
        <v>0</v>
      </c>
      <c r="IK101" s="85">
        <f t="shared" si="431"/>
        <v>0</v>
      </c>
      <c r="IL101" s="85">
        <f t="shared" si="431"/>
        <v>0</v>
      </c>
      <c r="IM101" s="85">
        <f t="shared" si="431"/>
        <v>0</v>
      </c>
      <c r="IN101" s="85">
        <f t="shared" si="431"/>
        <v>0</v>
      </c>
      <c r="IO101" s="85">
        <f t="shared" si="431"/>
        <v>0</v>
      </c>
      <c r="IP101" s="85">
        <f t="shared" si="431"/>
        <v>0</v>
      </c>
      <c r="IQ101" s="85">
        <f t="shared" si="431"/>
        <v>0</v>
      </c>
      <c r="IR101" s="85">
        <f t="shared" si="431"/>
        <v>0</v>
      </c>
      <c r="IS101" s="85">
        <f t="shared" si="431"/>
        <v>0</v>
      </c>
      <c r="IT101" s="85">
        <f t="shared" si="431"/>
        <v>0</v>
      </c>
      <c r="IU101" s="85">
        <f t="shared" si="431"/>
        <v>0</v>
      </c>
      <c r="IV101" s="85">
        <f t="shared" si="431"/>
        <v>0</v>
      </c>
      <c r="IW101" s="85">
        <f t="shared" si="431"/>
        <v>14184</v>
      </c>
      <c r="IX101" s="85">
        <f t="shared" si="431"/>
        <v>0</v>
      </c>
      <c r="IY101" s="85">
        <f t="shared" si="431"/>
        <v>0</v>
      </c>
      <c r="IZ101" s="85">
        <f t="shared" si="429"/>
        <v>9349</v>
      </c>
      <c r="JA101" s="85">
        <f t="shared" si="429"/>
        <v>0</v>
      </c>
      <c r="JB101" s="85">
        <f t="shared" ref="JB101:LM105" si="435">JB52</f>
        <v>0</v>
      </c>
      <c r="JC101" s="85">
        <f t="shared" si="435"/>
        <v>0</v>
      </c>
      <c r="JD101" s="85">
        <f t="shared" si="435"/>
        <v>0</v>
      </c>
      <c r="JE101" s="85">
        <f t="shared" si="435"/>
        <v>0</v>
      </c>
      <c r="JF101" s="85">
        <f t="shared" si="435"/>
        <v>0</v>
      </c>
      <c r="JG101" s="85">
        <f t="shared" si="435"/>
        <v>0</v>
      </c>
      <c r="JH101" s="85">
        <f t="shared" si="435"/>
        <v>0</v>
      </c>
      <c r="JI101" s="85">
        <f t="shared" si="435"/>
        <v>0</v>
      </c>
      <c r="JJ101" s="85">
        <f t="shared" si="435"/>
        <v>8395</v>
      </c>
      <c r="JK101" s="85">
        <f t="shared" si="435"/>
        <v>18087</v>
      </c>
      <c r="JL101" s="85">
        <f t="shared" si="435"/>
        <v>0</v>
      </c>
      <c r="JM101" s="85">
        <f t="shared" si="435"/>
        <v>0</v>
      </c>
      <c r="JN101" s="85">
        <f t="shared" si="435"/>
        <v>0</v>
      </c>
      <c r="JO101" s="85">
        <f t="shared" si="435"/>
        <v>0</v>
      </c>
      <c r="JP101" s="85">
        <f t="shared" si="435"/>
        <v>0</v>
      </c>
      <c r="JQ101" s="85">
        <f t="shared" si="435"/>
        <v>0</v>
      </c>
      <c r="JR101" s="85">
        <f t="shared" si="435"/>
        <v>0</v>
      </c>
      <c r="JS101" s="85">
        <f t="shared" si="435"/>
        <v>0</v>
      </c>
      <c r="JT101" s="85">
        <f t="shared" si="435"/>
        <v>0</v>
      </c>
      <c r="JU101" s="85">
        <f t="shared" si="435"/>
        <v>0</v>
      </c>
      <c r="JV101" s="85">
        <f t="shared" si="435"/>
        <v>0</v>
      </c>
      <c r="JW101" s="85">
        <f t="shared" si="435"/>
        <v>81823</v>
      </c>
      <c r="JX101" s="85">
        <f t="shared" si="435"/>
        <v>22371</v>
      </c>
      <c r="JY101" s="85">
        <f t="shared" si="435"/>
        <v>132252</v>
      </c>
      <c r="JZ101" s="85">
        <f t="shared" si="435"/>
        <v>0</v>
      </c>
      <c r="KA101" s="85">
        <f t="shared" si="435"/>
        <v>29511</v>
      </c>
      <c r="KB101" s="85">
        <f t="shared" si="435"/>
        <v>154182</v>
      </c>
      <c r="KC101" s="85">
        <f t="shared" si="435"/>
        <v>44980</v>
      </c>
      <c r="KD101" s="85">
        <f t="shared" si="435"/>
        <v>0</v>
      </c>
      <c r="KE101" s="85">
        <f t="shared" si="435"/>
        <v>0</v>
      </c>
      <c r="KF101" s="85">
        <f t="shared" si="435"/>
        <v>255108</v>
      </c>
      <c r="KG101" s="85">
        <f t="shared" si="435"/>
        <v>0</v>
      </c>
      <c r="KH101" s="85">
        <f t="shared" si="435"/>
        <v>0</v>
      </c>
      <c r="KI101" s="85">
        <f t="shared" si="435"/>
        <v>239893</v>
      </c>
      <c r="KJ101" s="85">
        <f t="shared" si="435"/>
        <v>4372185</v>
      </c>
      <c r="KK101" s="85">
        <f t="shared" si="435"/>
        <v>1409850</v>
      </c>
      <c r="KL101" s="85">
        <f t="shared" si="435"/>
        <v>180720</v>
      </c>
      <c r="KM101" s="85">
        <f t="shared" si="435"/>
        <v>1252847</v>
      </c>
      <c r="KN101" s="85">
        <f t="shared" si="435"/>
        <v>328156</v>
      </c>
      <c r="KO101" s="85">
        <f t="shared" si="435"/>
        <v>238195</v>
      </c>
      <c r="KP101" s="85">
        <f t="shared" si="435"/>
        <v>202264</v>
      </c>
      <c r="KQ101" s="85">
        <f t="shared" si="435"/>
        <v>0</v>
      </c>
      <c r="KR101" s="85">
        <f t="shared" si="435"/>
        <v>73951</v>
      </c>
      <c r="KS101" s="85">
        <f t="shared" si="435"/>
        <v>0</v>
      </c>
      <c r="KT101" s="85">
        <f t="shared" si="435"/>
        <v>337505</v>
      </c>
      <c r="KU101" s="85">
        <f t="shared" si="435"/>
        <v>225716</v>
      </c>
      <c r="KV101" s="85">
        <f t="shared" si="435"/>
        <v>122981</v>
      </c>
      <c r="KW101" s="85">
        <f t="shared" si="435"/>
        <v>0</v>
      </c>
      <c r="KX101" s="85">
        <f t="shared" si="435"/>
        <v>2747452</v>
      </c>
      <c r="KY101" s="85">
        <f t="shared" si="435"/>
        <v>1528520</v>
      </c>
      <c r="KZ101" s="85">
        <f t="shared" si="435"/>
        <v>324629</v>
      </c>
      <c r="LA101" s="85">
        <f t="shared" si="435"/>
        <v>102372</v>
      </c>
      <c r="LB101" s="85">
        <f t="shared" si="435"/>
        <v>398592</v>
      </c>
      <c r="LC101" s="85">
        <f t="shared" si="435"/>
        <v>238330</v>
      </c>
      <c r="LD101" s="85">
        <f t="shared" si="435"/>
        <v>49487</v>
      </c>
      <c r="LE101" s="85">
        <f t="shared" si="435"/>
        <v>82400</v>
      </c>
      <c r="LF101" s="85">
        <f t="shared" si="435"/>
        <v>0</v>
      </c>
      <c r="LG101" s="85">
        <f t="shared" si="435"/>
        <v>16496</v>
      </c>
      <c r="LH101" s="85">
        <f t="shared" si="435"/>
        <v>6626</v>
      </c>
      <c r="LI101" s="85">
        <f t="shared" si="435"/>
        <v>0</v>
      </c>
      <c r="LJ101" s="85">
        <f t="shared" si="435"/>
        <v>3019205</v>
      </c>
      <c r="LK101" s="85">
        <f t="shared" si="435"/>
        <v>22539</v>
      </c>
      <c r="LL101" s="85">
        <f t="shared" si="435"/>
        <v>53446</v>
      </c>
      <c r="LM101" s="85">
        <f t="shared" si="435"/>
        <v>205416</v>
      </c>
      <c r="LN101" s="85">
        <f t="shared" si="424"/>
        <v>0</v>
      </c>
      <c r="LO101" s="85">
        <f t="shared" si="424"/>
        <v>2737804</v>
      </c>
    </row>
    <row r="102" spans="1:327" x14ac:dyDescent="0.2">
      <c r="A102" s="85" t="s">
        <v>35</v>
      </c>
      <c r="B102" s="85">
        <f t="shared" si="425"/>
        <v>16532420</v>
      </c>
      <c r="C102" s="85">
        <f t="shared" si="426"/>
        <v>5732373</v>
      </c>
      <c r="D102" s="85">
        <f t="shared" si="433"/>
        <v>3303783</v>
      </c>
      <c r="E102" s="85">
        <f t="shared" si="433"/>
        <v>820440</v>
      </c>
      <c r="F102" s="85">
        <f t="shared" si="433"/>
        <v>866718</v>
      </c>
      <c r="G102" s="85">
        <f t="shared" si="433"/>
        <v>979680</v>
      </c>
      <c r="H102" s="85">
        <f t="shared" si="433"/>
        <v>556982</v>
      </c>
      <c r="I102" s="85">
        <f t="shared" si="433"/>
        <v>79962</v>
      </c>
      <c r="J102" s="85">
        <f t="shared" si="433"/>
        <v>2428590</v>
      </c>
      <c r="K102" s="85">
        <f t="shared" si="433"/>
        <v>91542</v>
      </c>
      <c r="L102" s="85">
        <f t="shared" si="433"/>
        <v>167386</v>
      </c>
      <c r="M102" s="85">
        <f t="shared" si="433"/>
        <v>828749</v>
      </c>
      <c r="N102" s="85">
        <f t="shared" si="433"/>
        <v>1326491</v>
      </c>
      <c r="O102" s="85">
        <f t="shared" si="433"/>
        <v>14422</v>
      </c>
      <c r="P102" s="85">
        <f t="shared" si="433"/>
        <v>1587761</v>
      </c>
      <c r="Q102" s="85">
        <f t="shared" si="433"/>
        <v>22178</v>
      </c>
      <c r="R102" s="85">
        <f t="shared" si="433"/>
        <v>490798</v>
      </c>
      <c r="S102" s="85">
        <f t="shared" si="433"/>
        <v>966605</v>
      </c>
      <c r="T102" s="85">
        <f t="shared" si="433"/>
        <v>91088</v>
      </c>
      <c r="U102" s="85">
        <f t="shared" si="433"/>
        <v>17092</v>
      </c>
      <c r="V102" s="85">
        <f t="shared" si="433"/>
        <v>2380428</v>
      </c>
      <c r="W102" s="85">
        <f t="shared" si="433"/>
        <v>110958</v>
      </c>
      <c r="X102" s="85">
        <f t="shared" si="433"/>
        <v>21255</v>
      </c>
      <c r="Y102" s="85">
        <f t="shared" si="433"/>
        <v>0</v>
      </c>
      <c r="Z102" s="85">
        <f t="shared" si="433"/>
        <v>0</v>
      </c>
      <c r="AA102" s="85">
        <f t="shared" si="433"/>
        <v>0</v>
      </c>
      <c r="AB102" s="85">
        <f t="shared" si="433"/>
        <v>18987</v>
      </c>
      <c r="AC102" s="85">
        <f t="shared" si="433"/>
        <v>0</v>
      </c>
      <c r="AD102" s="85">
        <f t="shared" si="433"/>
        <v>179890</v>
      </c>
      <c r="AE102" s="85">
        <f t="shared" si="433"/>
        <v>0</v>
      </c>
      <c r="AF102" s="85">
        <f t="shared" si="433"/>
        <v>0</v>
      </c>
      <c r="AG102" s="85">
        <f t="shared" si="433"/>
        <v>0</v>
      </c>
      <c r="AH102" s="85">
        <f t="shared" si="433"/>
        <v>0</v>
      </c>
      <c r="AI102" s="85">
        <f t="shared" si="433"/>
        <v>0</v>
      </c>
      <c r="AJ102" s="85">
        <f t="shared" si="433"/>
        <v>147826</v>
      </c>
      <c r="AK102" s="85">
        <f t="shared" si="433"/>
        <v>0</v>
      </c>
      <c r="AL102" s="85">
        <f t="shared" si="433"/>
        <v>0</v>
      </c>
      <c r="AM102" s="85">
        <f t="shared" si="433"/>
        <v>0</v>
      </c>
      <c r="AN102" s="85">
        <f t="shared" si="433"/>
        <v>0</v>
      </c>
      <c r="AO102" s="85">
        <f t="shared" si="433"/>
        <v>0</v>
      </c>
      <c r="AP102" s="85">
        <f t="shared" si="433"/>
        <v>0</v>
      </c>
      <c r="AQ102" s="85">
        <f t="shared" si="433"/>
        <v>0</v>
      </c>
      <c r="AR102" s="85">
        <f t="shared" si="433"/>
        <v>0</v>
      </c>
      <c r="AS102" s="85">
        <f t="shared" si="433"/>
        <v>0</v>
      </c>
      <c r="AT102" s="85">
        <f t="shared" si="433"/>
        <v>0</v>
      </c>
      <c r="AU102" s="85">
        <f t="shared" si="433"/>
        <v>0</v>
      </c>
      <c r="AV102" s="85">
        <f t="shared" si="433"/>
        <v>0</v>
      </c>
      <c r="AW102" s="85">
        <f t="shared" si="433"/>
        <v>12566</v>
      </c>
      <c r="AX102" s="85">
        <f t="shared" si="433"/>
        <v>8758</v>
      </c>
      <c r="AY102" s="85">
        <f t="shared" si="433"/>
        <v>0</v>
      </c>
      <c r="AZ102" s="85">
        <f t="shared" si="433"/>
        <v>27188</v>
      </c>
      <c r="BA102" s="85">
        <f t="shared" si="433"/>
        <v>0</v>
      </c>
      <c r="BB102" s="85">
        <f t="shared" si="433"/>
        <v>0</v>
      </c>
      <c r="BC102" s="85">
        <f t="shared" si="433"/>
        <v>0</v>
      </c>
      <c r="BD102" s="85">
        <f t="shared" si="433"/>
        <v>0</v>
      </c>
      <c r="BE102" s="85">
        <f t="shared" si="433"/>
        <v>0</v>
      </c>
      <c r="BF102" s="85">
        <f t="shared" si="433"/>
        <v>0</v>
      </c>
      <c r="BG102" s="85">
        <f t="shared" si="433"/>
        <v>0</v>
      </c>
      <c r="BH102" s="85">
        <f t="shared" si="433"/>
        <v>0</v>
      </c>
      <c r="BI102" s="85">
        <f t="shared" si="433"/>
        <v>0</v>
      </c>
      <c r="BJ102" s="85">
        <f t="shared" si="433"/>
        <v>20991</v>
      </c>
      <c r="BK102" s="85">
        <f t="shared" si="433"/>
        <v>0</v>
      </c>
      <c r="BL102" s="85">
        <f t="shared" si="433"/>
        <v>0</v>
      </c>
      <c r="BM102" s="85">
        <f t="shared" si="433"/>
        <v>0</v>
      </c>
      <c r="BN102" s="85">
        <f t="shared" si="433"/>
        <v>0</v>
      </c>
      <c r="BO102" s="85">
        <f t="shared" si="433"/>
        <v>0</v>
      </c>
      <c r="BP102" s="85">
        <f t="shared" si="432"/>
        <v>0</v>
      </c>
      <c r="BQ102" s="85">
        <f t="shared" si="432"/>
        <v>0</v>
      </c>
      <c r="BR102" s="85">
        <f t="shared" si="432"/>
        <v>0</v>
      </c>
      <c r="BS102" s="85">
        <f t="shared" si="432"/>
        <v>0</v>
      </c>
      <c r="BT102" s="85">
        <f t="shared" si="432"/>
        <v>0</v>
      </c>
      <c r="BU102" s="85">
        <f t="shared" si="432"/>
        <v>0</v>
      </c>
      <c r="BV102" s="85">
        <f t="shared" si="432"/>
        <v>0</v>
      </c>
      <c r="BW102" s="85">
        <f t="shared" si="432"/>
        <v>0</v>
      </c>
      <c r="BX102" s="85">
        <f t="shared" si="432"/>
        <v>0</v>
      </c>
      <c r="BY102" s="85">
        <f t="shared" si="432"/>
        <v>0</v>
      </c>
      <c r="BZ102" s="85">
        <f t="shared" si="432"/>
        <v>0</v>
      </c>
      <c r="CA102" s="85">
        <f t="shared" si="432"/>
        <v>0</v>
      </c>
      <c r="CB102" s="85">
        <f t="shared" si="432"/>
        <v>0</v>
      </c>
      <c r="CC102" s="85">
        <f t="shared" si="432"/>
        <v>0</v>
      </c>
      <c r="CD102" s="85">
        <f t="shared" si="432"/>
        <v>0</v>
      </c>
      <c r="CE102" s="85">
        <f t="shared" si="432"/>
        <v>0</v>
      </c>
      <c r="CF102" s="85">
        <f t="shared" si="432"/>
        <v>0</v>
      </c>
      <c r="CG102" s="85">
        <f t="shared" si="432"/>
        <v>0</v>
      </c>
      <c r="CH102" s="85">
        <f t="shared" si="432"/>
        <v>0</v>
      </c>
      <c r="CI102" s="85">
        <f t="shared" si="432"/>
        <v>0</v>
      </c>
      <c r="CJ102" s="85">
        <f t="shared" si="432"/>
        <v>0</v>
      </c>
      <c r="CK102" s="85">
        <f t="shared" si="432"/>
        <v>0</v>
      </c>
      <c r="CL102" s="85">
        <f t="shared" si="432"/>
        <v>0</v>
      </c>
      <c r="CM102" s="85">
        <f t="shared" si="432"/>
        <v>0</v>
      </c>
      <c r="CN102" s="85">
        <f t="shared" si="432"/>
        <v>0</v>
      </c>
      <c r="CO102" s="85">
        <f t="shared" si="432"/>
        <v>0</v>
      </c>
      <c r="CP102" s="85">
        <f t="shared" si="432"/>
        <v>0</v>
      </c>
      <c r="CQ102" s="85">
        <f t="shared" si="432"/>
        <v>0</v>
      </c>
      <c r="CR102" s="85">
        <f t="shared" si="432"/>
        <v>0</v>
      </c>
      <c r="CS102" s="85">
        <f t="shared" si="432"/>
        <v>0</v>
      </c>
      <c r="CT102" s="85">
        <f t="shared" si="432"/>
        <v>0</v>
      </c>
      <c r="CU102" s="85">
        <f t="shared" si="432"/>
        <v>0</v>
      </c>
      <c r="CV102" s="85">
        <f t="shared" si="432"/>
        <v>0</v>
      </c>
      <c r="CW102" s="85">
        <f t="shared" si="432"/>
        <v>0</v>
      </c>
      <c r="CX102" s="85">
        <f t="shared" si="432"/>
        <v>0</v>
      </c>
      <c r="CY102" s="85">
        <f t="shared" si="432"/>
        <v>0</v>
      </c>
      <c r="CZ102" s="85">
        <f t="shared" si="432"/>
        <v>0</v>
      </c>
      <c r="DA102" s="85">
        <f t="shared" si="432"/>
        <v>0</v>
      </c>
      <c r="DB102" s="85">
        <f t="shared" si="432"/>
        <v>0</v>
      </c>
      <c r="DC102" s="85">
        <f t="shared" si="432"/>
        <v>0</v>
      </c>
      <c r="DD102" s="85">
        <f t="shared" si="432"/>
        <v>19801</v>
      </c>
      <c r="DE102" s="85">
        <f t="shared" si="432"/>
        <v>0</v>
      </c>
      <c r="DF102" s="85">
        <f t="shared" si="432"/>
        <v>0</v>
      </c>
      <c r="DG102" s="85">
        <f t="shared" si="432"/>
        <v>0</v>
      </c>
      <c r="DH102" s="85">
        <f t="shared" si="432"/>
        <v>0</v>
      </c>
      <c r="DI102" s="85">
        <f t="shared" si="432"/>
        <v>0</v>
      </c>
      <c r="DJ102" s="85">
        <f t="shared" si="432"/>
        <v>10948</v>
      </c>
      <c r="DK102" s="85">
        <f t="shared" si="432"/>
        <v>0</v>
      </c>
      <c r="DL102" s="85">
        <f t="shared" si="432"/>
        <v>0</v>
      </c>
      <c r="DM102" s="85">
        <f t="shared" si="432"/>
        <v>0</v>
      </c>
      <c r="DN102" s="85">
        <f t="shared" si="432"/>
        <v>0</v>
      </c>
      <c r="DO102" s="85">
        <f t="shared" si="432"/>
        <v>0</v>
      </c>
      <c r="DP102" s="85">
        <f t="shared" si="432"/>
        <v>0</v>
      </c>
      <c r="DQ102" s="85">
        <f t="shared" si="432"/>
        <v>0</v>
      </c>
      <c r="DR102" s="85">
        <f t="shared" si="432"/>
        <v>0</v>
      </c>
      <c r="DS102" s="85">
        <f t="shared" si="432"/>
        <v>0</v>
      </c>
      <c r="DT102" s="85">
        <f t="shared" si="432"/>
        <v>0</v>
      </c>
      <c r="DU102" s="85">
        <f t="shared" si="432"/>
        <v>0</v>
      </c>
      <c r="DV102" s="85">
        <f t="shared" si="432"/>
        <v>0</v>
      </c>
      <c r="DW102" s="85">
        <f t="shared" si="432"/>
        <v>104366</v>
      </c>
      <c r="DX102" s="85">
        <f t="shared" si="432"/>
        <v>0</v>
      </c>
      <c r="DY102" s="85">
        <f t="shared" si="432"/>
        <v>8568</v>
      </c>
      <c r="DZ102" s="85">
        <f t="shared" si="432"/>
        <v>0</v>
      </c>
      <c r="EA102" s="85">
        <f t="shared" si="430"/>
        <v>0</v>
      </c>
      <c r="EB102" s="85">
        <f t="shared" ref="EB102:GM105" si="436">EB53</f>
        <v>86779</v>
      </c>
      <c r="EC102" s="85">
        <f t="shared" si="436"/>
        <v>87128</v>
      </c>
      <c r="ED102" s="85">
        <f t="shared" si="436"/>
        <v>22085</v>
      </c>
      <c r="EE102" s="85">
        <f t="shared" si="436"/>
        <v>47645</v>
      </c>
      <c r="EF102" s="85">
        <f t="shared" si="436"/>
        <v>0</v>
      </c>
      <c r="EG102" s="85">
        <f t="shared" si="436"/>
        <v>0</v>
      </c>
      <c r="EH102" s="85">
        <f t="shared" si="436"/>
        <v>0</v>
      </c>
      <c r="EI102" s="85">
        <f t="shared" si="436"/>
        <v>0</v>
      </c>
      <c r="EJ102" s="85">
        <f t="shared" si="436"/>
        <v>9186</v>
      </c>
      <c r="EK102" s="85">
        <f t="shared" si="436"/>
        <v>0</v>
      </c>
      <c r="EL102" s="85">
        <f t="shared" si="436"/>
        <v>0</v>
      </c>
      <c r="EM102" s="85">
        <f t="shared" si="436"/>
        <v>0</v>
      </c>
      <c r="EN102" s="85">
        <f t="shared" si="436"/>
        <v>0</v>
      </c>
      <c r="EO102" s="85">
        <f t="shared" si="436"/>
        <v>0</v>
      </c>
      <c r="EP102" s="85">
        <f t="shared" si="436"/>
        <v>0</v>
      </c>
      <c r="EQ102" s="85">
        <f t="shared" si="436"/>
        <v>0</v>
      </c>
      <c r="ER102" s="85">
        <f t="shared" si="436"/>
        <v>0</v>
      </c>
      <c r="ES102" s="85">
        <f t="shared" si="436"/>
        <v>0</v>
      </c>
      <c r="ET102" s="85">
        <f t="shared" si="436"/>
        <v>0</v>
      </c>
      <c r="EU102" s="85">
        <f t="shared" si="436"/>
        <v>0</v>
      </c>
      <c r="EV102" s="85">
        <f t="shared" si="436"/>
        <v>0</v>
      </c>
      <c r="EW102" s="85">
        <f t="shared" si="436"/>
        <v>18420</v>
      </c>
      <c r="EX102" s="85">
        <f t="shared" si="436"/>
        <v>8187</v>
      </c>
      <c r="EY102" s="85">
        <f t="shared" si="436"/>
        <v>0</v>
      </c>
      <c r="EZ102" s="85">
        <f t="shared" si="436"/>
        <v>0</v>
      </c>
      <c r="FA102" s="85">
        <f t="shared" si="436"/>
        <v>0</v>
      </c>
      <c r="FB102" s="85">
        <f t="shared" si="436"/>
        <v>0</v>
      </c>
      <c r="FC102" s="85">
        <f t="shared" si="436"/>
        <v>0</v>
      </c>
      <c r="FD102" s="85">
        <f t="shared" si="436"/>
        <v>0</v>
      </c>
      <c r="FE102" s="85">
        <f t="shared" si="436"/>
        <v>0</v>
      </c>
      <c r="FF102" s="85">
        <f t="shared" si="436"/>
        <v>0</v>
      </c>
      <c r="FG102" s="85">
        <f t="shared" si="436"/>
        <v>0</v>
      </c>
      <c r="FH102" s="85">
        <f t="shared" si="436"/>
        <v>0</v>
      </c>
      <c r="FI102" s="85">
        <f t="shared" si="436"/>
        <v>0</v>
      </c>
      <c r="FJ102" s="85">
        <f t="shared" si="436"/>
        <v>0</v>
      </c>
      <c r="FK102" s="85">
        <f t="shared" si="436"/>
        <v>0</v>
      </c>
      <c r="FL102" s="85">
        <f t="shared" si="436"/>
        <v>0</v>
      </c>
      <c r="FM102" s="85">
        <f t="shared" si="436"/>
        <v>0</v>
      </c>
      <c r="FN102" s="85">
        <f t="shared" si="436"/>
        <v>0</v>
      </c>
      <c r="FO102" s="85">
        <f t="shared" si="436"/>
        <v>0</v>
      </c>
      <c r="FP102" s="85">
        <f t="shared" si="436"/>
        <v>0</v>
      </c>
      <c r="FQ102" s="85">
        <f t="shared" si="436"/>
        <v>0</v>
      </c>
      <c r="FR102" s="85">
        <f t="shared" si="436"/>
        <v>0</v>
      </c>
      <c r="FS102" s="85">
        <f t="shared" si="436"/>
        <v>0</v>
      </c>
      <c r="FT102" s="85">
        <f t="shared" si="436"/>
        <v>0</v>
      </c>
      <c r="FU102" s="85">
        <f t="shared" si="436"/>
        <v>0</v>
      </c>
      <c r="FV102" s="85">
        <f t="shared" si="436"/>
        <v>0</v>
      </c>
      <c r="FW102" s="85">
        <f t="shared" si="436"/>
        <v>20372</v>
      </c>
      <c r="FX102" s="85">
        <f t="shared" si="436"/>
        <v>24275</v>
      </c>
      <c r="FY102" s="85">
        <f t="shared" si="436"/>
        <v>0</v>
      </c>
      <c r="FZ102" s="85">
        <f t="shared" si="436"/>
        <v>25703</v>
      </c>
      <c r="GA102" s="85">
        <f t="shared" si="436"/>
        <v>0</v>
      </c>
      <c r="GB102" s="85">
        <f t="shared" si="436"/>
        <v>34270</v>
      </c>
      <c r="GC102" s="85">
        <f t="shared" si="436"/>
        <v>0</v>
      </c>
      <c r="GD102" s="85">
        <f t="shared" si="436"/>
        <v>0</v>
      </c>
      <c r="GE102" s="85">
        <f t="shared" si="436"/>
        <v>0</v>
      </c>
      <c r="GF102" s="85">
        <f t="shared" si="436"/>
        <v>0</v>
      </c>
      <c r="GG102" s="85">
        <f t="shared" si="436"/>
        <v>0</v>
      </c>
      <c r="GH102" s="85">
        <f t="shared" si="436"/>
        <v>0</v>
      </c>
      <c r="GI102" s="85">
        <f t="shared" si="436"/>
        <v>0</v>
      </c>
      <c r="GJ102" s="85">
        <f t="shared" si="436"/>
        <v>0</v>
      </c>
      <c r="GK102" s="85">
        <f t="shared" si="436"/>
        <v>0</v>
      </c>
      <c r="GL102" s="85">
        <f t="shared" si="436"/>
        <v>0</v>
      </c>
      <c r="GM102" s="85">
        <f t="shared" si="436"/>
        <v>0</v>
      </c>
      <c r="GN102" s="85">
        <f t="shared" si="434"/>
        <v>0</v>
      </c>
      <c r="GO102" s="85">
        <f t="shared" si="434"/>
        <v>0</v>
      </c>
      <c r="GP102" s="85">
        <f t="shared" si="431"/>
        <v>0</v>
      </c>
      <c r="GQ102" s="85">
        <f t="shared" ref="GQ102:JB109" si="437">GQ53</f>
        <v>0</v>
      </c>
      <c r="GR102" s="85">
        <f t="shared" si="437"/>
        <v>0</v>
      </c>
      <c r="GS102" s="85">
        <f t="shared" si="437"/>
        <v>0</v>
      </c>
      <c r="GT102" s="85">
        <f t="shared" si="437"/>
        <v>0</v>
      </c>
      <c r="GU102" s="85">
        <f t="shared" si="437"/>
        <v>0</v>
      </c>
      <c r="GV102" s="85">
        <f t="shared" si="437"/>
        <v>0</v>
      </c>
      <c r="GW102" s="85">
        <f t="shared" si="437"/>
        <v>6093</v>
      </c>
      <c r="GX102" s="85">
        <f t="shared" si="437"/>
        <v>0</v>
      </c>
      <c r="GY102" s="85">
        <f t="shared" si="437"/>
        <v>0</v>
      </c>
      <c r="GZ102" s="85">
        <f t="shared" si="437"/>
        <v>0</v>
      </c>
      <c r="HA102" s="85">
        <f t="shared" si="437"/>
        <v>0</v>
      </c>
      <c r="HB102" s="85">
        <f t="shared" si="437"/>
        <v>0</v>
      </c>
      <c r="HC102" s="85">
        <f t="shared" si="437"/>
        <v>0</v>
      </c>
      <c r="HD102" s="85">
        <f t="shared" si="437"/>
        <v>0</v>
      </c>
      <c r="HE102" s="85">
        <f t="shared" si="437"/>
        <v>0</v>
      </c>
      <c r="HF102" s="85">
        <f t="shared" si="437"/>
        <v>0</v>
      </c>
      <c r="HG102" s="85">
        <f t="shared" si="437"/>
        <v>0</v>
      </c>
      <c r="HH102" s="85">
        <f t="shared" si="437"/>
        <v>0</v>
      </c>
      <c r="HI102" s="85">
        <f t="shared" si="437"/>
        <v>0</v>
      </c>
      <c r="HJ102" s="85">
        <f t="shared" si="437"/>
        <v>64013</v>
      </c>
      <c r="HK102" s="85">
        <f t="shared" si="437"/>
        <v>0</v>
      </c>
      <c r="HL102" s="85">
        <f t="shared" si="437"/>
        <v>51234</v>
      </c>
      <c r="HM102" s="85">
        <f t="shared" si="437"/>
        <v>0</v>
      </c>
      <c r="HN102" s="85">
        <f t="shared" si="437"/>
        <v>16659</v>
      </c>
      <c r="HO102" s="85">
        <f t="shared" si="437"/>
        <v>0</v>
      </c>
      <c r="HP102" s="85">
        <f t="shared" si="437"/>
        <v>0</v>
      </c>
      <c r="HQ102" s="85">
        <f t="shared" si="437"/>
        <v>0</v>
      </c>
      <c r="HR102" s="85">
        <f t="shared" si="437"/>
        <v>0</v>
      </c>
      <c r="HS102" s="85">
        <f t="shared" si="437"/>
        <v>0</v>
      </c>
      <c r="HT102" s="85">
        <f t="shared" si="437"/>
        <v>0</v>
      </c>
      <c r="HU102" s="85">
        <f t="shared" si="437"/>
        <v>0</v>
      </c>
      <c r="HV102" s="85">
        <f t="shared" si="437"/>
        <v>0</v>
      </c>
      <c r="HW102" s="85">
        <f t="shared" si="437"/>
        <v>11090</v>
      </c>
      <c r="HX102" s="85">
        <f t="shared" si="437"/>
        <v>0</v>
      </c>
      <c r="HY102" s="85">
        <f t="shared" si="437"/>
        <v>0</v>
      </c>
      <c r="HZ102" s="85">
        <f t="shared" si="437"/>
        <v>25703</v>
      </c>
      <c r="IA102" s="85">
        <f t="shared" si="437"/>
        <v>0</v>
      </c>
      <c r="IB102" s="85">
        <f t="shared" si="437"/>
        <v>0</v>
      </c>
      <c r="IC102" s="85">
        <f t="shared" si="437"/>
        <v>0</v>
      </c>
      <c r="ID102" s="85">
        <f t="shared" si="437"/>
        <v>0</v>
      </c>
      <c r="IE102" s="85">
        <f t="shared" si="437"/>
        <v>0</v>
      </c>
      <c r="IF102" s="85">
        <f t="shared" si="437"/>
        <v>0</v>
      </c>
      <c r="IG102" s="85">
        <f t="shared" si="437"/>
        <v>0</v>
      </c>
      <c r="IH102" s="85">
        <f t="shared" si="437"/>
        <v>0</v>
      </c>
      <c r="II102" s="85">
        <f t="shared" si="437"/>
        <v>0</v>
      </c>
      <c r="IJ102" s="85">
        <f t="shared" si="437"/>
        <v>0</v>
      </c>
      <c r="IK102" s="85">
        <f t="shared" si="437"/>
        <v>0</v>
      </c>
      <c r="IL102" s="85">
        <f t="shared" si="437"/>
        <v>0</v>
      </c>
      <c r="IM102" s="85">
        <f t="shared" si="437"/>
        <v>0</v>
      </c>
      <c r="IN102" s="85">
        <f t="shared" si="437"/>
        <v>0</v>
      </c>
      <c r="IO102" s="85">
        <f t="shared" si="437"/>
        <v>0</v>
      </c>
      <c r="IP102" s="85">
        <f t="shared" si="437"/>
        <v>0</v>
      </c>
      <c r="IQ102" s="85">
        <f t="shared" si="437"/>
        <v>0</v>
      </c>
      <c r="IR102" s="85">
        <f t="shared" si="437"/>
        <v>0</v>
      </c>
      <c r="IS102" s="85">
        <f t="shared" si="437"/>
        <v>0</v>
      </c>
      <c r="IT102" s="85">
        <f t="shared" si="437"/>
        <v>0</v>
      </c>
      <c r="IU102" s="85">
        <f t="shared" si="437"/>
        <v>0</v>
      </c>
      <c r="IV102" s="85">
        <f t="shared" si="437"/>
        <v>0</v>
      </c>
      <c r="IW102" s="85">
        <f t="shared" si="437"/>
        <v>27349</v>
      </c>
      <c r="IX102" s="85">
        <f t="shared" si="437"/>
        <v>7711</v>
      </c>
      <c r="IY102" s="85">
        <f t="shared" si="437"/>
        <v>0</v>
      </c>
      <c r="IZ102" s="85">
        <f t="shared" si="437"/>
        <v>0</v>
      </c>
      <c r="JA102" s="85">
        <f t="shared" si="437"/>
        <v>0</v>
      </c>
      <c r="JB102" s="85">
        <f t="shared" si="437"/>
        <v>0</v>
      </c>
      <c r="JC102" s="85">
        <f t="shared" si="435"/>
        <v>0</v>
      </c>
      <c r="JD102" s="85">
        <f t="shared" si="435"/>
        <v>0</v>
      </c>
      <c r="JE102" s="85">
        <f t="shared" si="435"/>
        <v>0</v>
      </c>
      <c r="JF102" s="85">
        <f t="shared" si="435"/>
        <v>0</v>
      </c>
      <c r="JG102" s="85">
        <f t="shared" si="435"/>
        <v>0</v>
      </c>
      <c r="JH102" s="85">
        <f t="shared" si="435"/>
        <v>0</v>
      </c>
      <c r="JI102" s="85">
        <f t="shared" si="435"/>
        <v>0</v>
      </c>
      <c r="JJ102" s="85">
        <f t="shared" si="435"/>
        <v>63067</v>
      </c>
      <c r="JK102" s="85">
        <f t="shared" si="435"/>
        <v>68827</v>
      </c>
      <c r="JL102" s="85">
        <f t="shared" si="435"/>
        <v>0</v>
      </c>
      <c r="JM102" s="85">
        <f t="shared" si="435"/>
        <v>0</v>
      </c>
      <c r="JN102" s="85">
        <f t="shared" si="435"/>
        <v>0</v>
      </c>
      <c r="JO102" s="85">
        <f t="shared" si="435"/>
        <v>0</v>
      </c>
      <c r="JP102" s="85">
        <f t="shared" si="435"/>
        <v>0</v>
      </c>
      <c r="JQ102" s="85">
        <f t="shared" si="435"/>
        <v>0</v>
      </c>
      <c r="JR102" s="85">
        <f t="shared" si="435"/>
        <v>0</v>
      </c>
      <c r="JS102" s="85">
        <f t="shared" si="435"/>
        <v>0</v>
      </c>
      <c r="JT102" s="85">
        <f t="shared" si="435"/>
        <v>0</v>
      </c>
      <c r="JU102" s="85">
        <f t="shared" si="435"/>
        <v>0</v>
      </c>
      <c r="JV102" s="85">
        <f t="shared" si="435"/>
        <v>57831</v>
      </c>
      <c r="JW102" s="85">
        <f t="shared" si="435"/>
        <v>137620</v>
      </c>
      <c r="JX102" s="85">
        <f t="shared" si="435"/>
        <v>22847</v>
      </c>
      <c r="JY102" s="85">
        <f t="shared" si="435"/>
        <v>9996</v>
      </c>
      <c r="JZ102" s="85">
        <f t="shared" si="435"/>
        <v>0</v>
      </c>
      <c r="KA102" s="85">
        <f t="shared" si="435"/>
        <v>204500</v>
      </c>
      <c r="KB102" s="85">
        <f t="shared" si="435"/>
        <v>0</v>
      </c>
      <c r="KC102" s="85">
        <f t="shared" si="435"/>
        <v>21657</v>
      </c>
      <c r="KD102" s="85">
        <f t="shared" si="435"/>
        <v>0</v>
      </c>
      <c r="KE102" s="85">
        <f t="shared" si="435"/>
        <v>0</v>
      </c>
      <c r="KF102" s="85">
        <f t="shared" si="435"/>
        <v>0</v>
      </c>
      <c r="KG102" s="85">
        <f t="shared" si="435"/>
        <v>283961</v>
      </c>
      <c r="KH102" s="85">
        <f t="shared" si="435"/>
        <v>0</v>
      </c>
      <c r="KI102" s="85">
        <f t="shared" si="435"/>
        <v>224120</v>
      </c>
      <c r="KJ102" s="85">
        <f t="shared" si="435"/>
        <v>3544889</v>
      </c>
      <c r="KK102" s="85">
        <f t="shared" si="435"/>
        <v>1215423</v>
      </c>
      <c r="KL102" s="85">
        <f t="shared" si="435"/>
        <v>603666</v>
      </c>
      <c r="KM102" s="85">
        <f t="shared" si="435"/>
        <v>576513</v>
      </c>
      <c r="KN102" s="85">
        <f t="shared" si="435"/>
        <v>81080</v>
      </c>
      <c r="KO102" s="85">
        <f t="shared" si="435"/>
        <v>81863</v>
      </c>
      <c r="KP102" s="85">
        <f t="shared" si="435"/>
        <v>406141</v>
      </c>
      <c r="KQ102" s="85">
        <f t="shared" si="435"/>
        <v>0</v>
      </c>
      <c r="KR102" s="85">
        <f t="shared" si="435"/>
        <v>23443</v>
      </c>
      <c r="KS102" s="85">
        <f t="shared" si="435"/>
        <v>0</v>
      </c>
      <c r="KT102" s="85">
        <f t="shared" si="435"/>
        <v>337157</v>
      </c>
      <c r="KU102" s="85">
        <f t="shared" si="435"/>
        <v>186783</v>
      </c>
      <c r="KV102" s="85">
        <f t="shared" si="435"/>
        <v>32820</v>
      </c>
      <c r="KW102" s="85">
        <f t="shared" si="435"/>
        <v>0</v>
      </c>
      <c r="KX102" s="85">
        <f t="shared" si="435"/>
        <v>2563047</v>
      </c>
      <c r="KY102" s="85">
        <f t="shared" si="435"/>
        <v>1513054</v>
      </c>
      <c r="KZ102" s="85">
        <f t="shared" si="435"/>
        <v>151286</v>
      </c>
      <c r="LA102" s="85">
        <f t="shared" si="435"/>
        <v>211900</v>
      </c>
      <c r="LB102" s="85">
        <f t="shared" si="435"/>
        <v>202623</v>
      </c>
      <c r="LC102" s="85">
        <f t="shared" si="435"/>
        <v>158605</v>
      </c>
      <c r="LD102" s="85">
        <f t="shared" si="435"/>
        <v>0</v>
      </c>
      <c r="LE102" s="85">
        <f t="shared" si="435"/>
        <v>303723</v>
      </c>
      <c r="LF102" s="85">
        <f t="shared" si="435"/>
        <v>0</v>
      </c>
      <c r="LG102" s="85">
        <f t="shared" si="435"/>
        <v>14152</v>
      </c>
      <c r="LH102" s="85">
        <f t="shared" si="435"/>
        <v>7705</v>
      </c>
      <c r="LI102" s="85">
        <f t="shared" si="435"/>
        <v>0</v>
      </c>
      <c r="LJ102" s="85">
        <f t="shared" si="435"/>
        <v>723922</v>
      </c>
      <c r="LK102" s="85">
        <f t="shared" si="435"/>
        <v>0</v>
      </c>
      <c r="LL102" s="85">
        <f t="shared" si="435"/>
        <v>96292</v>
      </c>
      <c r="LM102" s="85">
        <f t="shared" si="435"/>
        <v>138134</v>
      </c>
      <c r="LN102" s="85">
        <f t="shared" si="424"/>
        <v>0</v>
      </c>
      <c r="LO102" s="85">
        <f t="shared" si="424"/>
        <v>489495</v>
      </c>
    </row>
    <row r="103" spans="1:327" x14ac:dyDescent="0.2">
      <c r="A103" s="85" t="s">
        <v>36</v>
      </c>
      <c r="B103" s="85">
        <f t="shared" si="425"/>
        <v>28815887</v>
      </c>
      <c r="C103" s="85">
        <f t="shared" si="426"/>
        <v>13004600</v>
      </c>
      <c r="D103" s="85">
        <f t="shared" si="433"/>
        <v>4807211</v>
      </c>
      <c r="E103" s="85">
        <f t="shared" si="433"/>
        <v>125013</v>
      </c>
      <c r="F103" s="85">
        <f t="shared" si="433"/>
        <v>937904</v>
      </c>
      <c r="G103" s="85">
        <f t="shared" si="433"/>
        <v>1433291</v>
      </c>
      <c r="H103" s="85">
        <f t="shared" si="433"/>
        <v>2288549</v>
      </c>
      <c r="I103" s="85">
        <f t="shared" si="433"/>
        <v>22454</v>
      </c>
      <c r="J103" s="85">
        <f t="shared" si="433"/>
        <v>8197392</v>
      </c>
      <c r="K103" s="85">
        <f t="shared" si="433"/>
        <v>70581</v>
      </c>
      <c r="L103" s="85">
        <f t="shared" si="433"/>
        <v>362314</v>
      </c>
      <c r="M103" s="85">
        <f t="shared" si="433"/>
        <v>1557690</v>
      </c>
      <c r="N103" s="85">
        <f t="shared" si="433"/>
        <v>6200382</v>
      </c>
      <c r="O103" s="85">
        <f t="shared" si="433"/>
        <v>6426</v>
      </c>
      <c r="P103" s="85">
        <f t="shared" si="433"/>
        <v>2018604</v>
      </c>
      <c r="Q103" s="85">
        <f t="shared" si="433"/>
        <v>0</v>
      </c>
      <c r="R103" s="85">
        <f t="shared" si="433"/>
        <v>331730</v>
      </c>
      <c r="S103" s="85">
        <f t="shared" si="433"/>
        <v>456613</v>
      </c>
      <c r="T103" s="85">
        <f t="shared" si="433"/>
        <v>1230261</v>
      </c>
      <c r="U103" s="85">
        <f t="shared" si="433"/>
        <v>0</v>
      </c>
      <c r="V103" s="85">
        <f t="shared" si="433"/>
        <v>1825753</v>
      </c>
      <c r="W103" s="85">
        <f t="shared" si="433"/>
        <v>133859</v>
      </c>
      <c r="X103" s="85">
        <f t="shared" si="433"/>
        <v>26110</v>
      </c>
      <c r="Y103" s="85">
        <f t="shared" si="433"/>
        <v>39982</v>
      </c>
      <c r="Z103" s="85">
        <f t="shared" si="433"/>
        <v>0</v>
      </c>
      <c r="AA103" s="85">
        <f t="shared" si="433"/>
        <v>68171</v>
      </c>
      <c r="AB103" s="85">
        <f t="shared" si="433"/>
        <v>0</v>
      </c>
      <c r="AC103" s="85">
        <f t="shared" si="433"/>
        <v>0</v>
      </c>
      <c r="AD103" s="85">
        <f t="shared" si="433"/>
        <v>0</v>
      </c>
      <c r="AE103" s="85">
        <f t="shared" si="433"/>
        <v>0</v>
      </c>
      <c r="AF103" s="85">
        <f t="shared" si="433"/>
        <v>0</v>
      </c>
      <c r="AG103" s="85">
        <f t="shared" si="433"/>
        <v>0</v>
      </c>
      <c r="AH103" s="85">
        <f t="shared" si="433"/>
        <v>0</v>
      </c>
      <c r="AI103" s="85">
        <f t="shared" si="433"/>
        <v>0</v>
      </c>
      <c r="AJ103" s="85">
        <f t="shared" si="433"/>
        <v>47968</v>
      </c>
      <c r="AK103" s="85">
        <f t="shared" si="433"/>
        <v>0</v>
      </c>
      <c r="AL103" s="85">
        <f t="shared" si="433"/>
        <v>0</v>
      </c>
      <c r="AM103" s="85">
        <f t="shared" si="433"/>
        <v>0</v>
      </c>
      <c r="AN103" s="85">
        <f t="shared" si="433"/>
        <v>0</v>
      </c>
      <c r="AO103" s="85">
        <f t="shared" si="433"/>
        <v>0</v>
      </c>
      <c r="AP103" s="85">
        <f t="shared" si="433"/>
        <v>0</v>
      </c>
      <c r="AQ103" s="85">
        <f t="shared" si="433"/>
        <v>0</v>
      </c>
      <c r="AR103" s="85">
        <f t="shared" si="433"/>
        <v>0</v>
      </c>
      <c r="AS103" s="85">
        <f t="shared" si="433"/>
        <v>0</v>
      </c>
      <c r="AT103" s="85">
        <f t="shared" si="433"/>
        <v>0</v>
      </c>
      <c r="AU103" s="85">
        <f t="shared" si="433"/>
        <v>0</v>
      </c>
      <c r="AV103" s="85">
        <f t="shared" si="433"/>
        <v>0</v>
      </c>
      <c r="AW103" s="85">
        <f t="shared" si="433"/>
        <v>2036</v>
      </c>
      <c r="AX103" s="85">
        <f t="shared" si="433"/>
        <v>0</v>
      </c>
      <c r="AY103" s="85">
        <f t="shared" si="433"/>
        <v>0</v>
      </c>
      <c r="AZ103" s="85">
        <f t="shared" si="433"/>
        <v>27188</v>
      </c>
      <c r="BA103" s="85">
        <f t="shared" si="433"/>
        <v>0</v>
      </c>
      <c r="BB103" s="85">
        <f t="shared" si="433"/>
        <v>0</v>
      </c>
      <c r="BC103" s="85">
        <f t="shared" si="433"/>
        <v>0</v>
      </c>
      <c r="BD103" s="85">
        <f t="shared" si="433"/>
        <v>0</v>
      </c>
      <c r="BE103" s="85">
        <f t="shared" si="433"/>
        <v>0</v>
      </c>
      <c r="BF103" s="85">
        <f t="shared" si="433"/>
        <v>0</v>
      </c>
      <c r="BG103" s="85">
        <f t="shared" si="433"/>
        <v>0</v>
      </c>
      <c r="BH103" s="85">
        <f t="shared" si="433"/>
        <v>0</v>
      </c>
      <c r="BI103" s="85">
        <f t="shared" si="433"/>
        <v>0</v>
      </c>
      <c r="BJ103" s="85">
        <f t="shared" si="433"/>
        <v>0</v>
      </c>
      <c r="BK103" s="85">
        <f t="shared" si="433"/>
        <v>0</v>
      </c>
      <c r="BL103" s="85">
        <f t="shared" si="433"/>
        <v>0</v>
      </c>
      <c r="BM103" s="85">
        <f t="shared" si="433"/>
        <v>0</v>
      </c>
      <c r="BN103" s="85">
        <f t="shared" si="433"/>
        <v>0</v>
      </c>
      <c r="BO103" s="85">
        <f t="shared" ref="BO103:DZ106" si="438">BO54</f>
        <v>52277</v>
      </c>
      <c r="BP103" s="85">
        <f t="shared" si="438"/>
        <v>0</v>
      </c>
      <c r="BQ103" s="85">
        <f t="shared" si="438"/>
        <v>0</v>
      </c>
      <c r="BR103" s="85">
        <f t="shared" si="438"/>
        <v>0</v>
      </c>
      <c r="BS103" s="85">
        <f t="shared" si="438"/>
        <v>0</v>
      </c>
      <c r="BT103" s="85">
        <f t="shared" si="438"/>
        <v>0</v>
      </c>
      <c r="BU103" s="85">
        <f t="shared" si="438"/>
        <v>0</v>
      </c>
      <c r="BV103" s="85">
        <f t="shared" si="438"/>
        <v>0</v>
      </c>
      <c r="BW103" s="85">
        <f t="shared" si="438"/>
        <v>0</v>
      </c>
      <c r="BX103" s="85">
        <f t="shared" si="438"/>
        <v>0</v>
      </c>
      <c r="BY103" s="85">
        <f t="shared" si="438"/>
        <v>0</v>
      </c>
      <c r="BZ103" s="85">
        <f t="shared" si="438"/>
        <v>0</v>
      </c>
      <c r="CA103" s="85">
        <f t="shared" si="438"/>
        <v>0</v>
      </c>
      <c r="CB103" s="85">
        <f t="shared" si="438"/>
        <v>0</v>
      </c>
      <c r="CC103" s="85">
        <f t="shared" si="438"/>
        <v>0</v>
      </c>
      <c r="CD103" s="85">
        <f t="shared" si="438"/>
        <v>0</v>
      </c>
      <c r="CE103" s="85">
        <f t="shared" si="438"/>
        <v>0</v>
      </c>
      <c r="CF103" s="85">
        <f t="shared" si="438"/>
        <v>0</v>
      </c>
      <c r="CG103" s="85">
        <f t="shared" si="438"/>
        <v>0</v>
      </c>
      <c r="CH103" s="85">
        <f t="shared" si="438"/>
        <v>0</v>
      </c>
      <c r="CI103" s="85">
        <f t="shared" si="438"/>
        <v>0</v>
      </c>
      <c r="CJ103" s="85">
        <f t="shared" si="438"/>
        <v>0</v>
      </c>
      <c r="CK103" s="85">
        <f t="shared" si="438"/>
        <v>0</v>
      </c>
      <c r="CL103" s="85">
        <f t="shared" si="438"/>
        <v>0</v>
      </c>
      <c r="CM103" s="85">
        <f t="shared" si="438"/>
        <v>0</v>
      </c>
      <c r="CN103" s="85">
        <f t="shared" si="438"/>
        <v>0</v>
      </c>
      <c r="CO103" s="85">
        <f t="shared" si="438"/>
        <v>0</v>
      </c>
      <c r="CP103" s="85">
        <f t="shared" si="438"/>
        <v>0</v>
      </c>
      <c r="CQ103" s="85">
        <f t="shared" si="438"/>
        <v>0</v>
      </c>
      <c r="CR103" s="85">
        <f t="shared" si="438"/>
        <v>0</v>
      </c>
      <c r="CS103" s="85">
        <f t="shared" si="438"/>
        <v>0</v>
      </c>
      <c r="CT103" s="85">
        <f t="shared" si="438"/>
        <v>0</v>
      </c>
      <c r="CU103" s="85">
        <f t="shared" si="438"/>
        <v>0</v>
      </c>
      <c r="CV103" s="85">
        <f t="shared" si="438"/>
        <v>0</v>
      </c>
      <c r="CW103" s="85">
        <f t="shared" si="438"/>
        <v>0</v>
      </c>
      <c r="CX103" s="85">
        <f t="shared" si="438"/>
        <v>0</v>
      </c>
      <c r="CY103" s="85">
        <f t="shared" si="438"/>
        <v>0</v>
      </c>
      <c r="CZ103" s="85">
        <f t="shared" si="438"/>
        <v>0</v>
      </c>
      <c r="DA103" s="85">
        <f t="shared" si="438"/>
        <v>0</v>
      </c>
      <c r="DB103" s="85">
        <f t="shared" si="438"/>
        <v>0</v>
      </c>
      <c r="DC103" s="85">
        <f t="shared" si="438"/>
        <v>0</v>
      </c>
      <c r="DD103" s="85">
        <f t="shared" si="438"/>
        <v>0</v>
      </c>
      <c r="DE103" s="85">
        <f t="shared" si="438"/>
        <v>0</v>
      </c>
      <c r="DF103" s="85">
        <f t="shared" si="438"/>
        <v>0</v>
      </c>
      <c r="DG103" s="85">
        <f t="shared" si="438"/>
        <v>0</v>
      </c>
      <c r="DH103" s="85">
        <f t="shared" si="438"/>
        <v>0</v>
      </c>
      <c r="DI103" s="85">
        <f t="shared" si="438"/>
        <v>0</v>
      </c>
      <c r="DJ103" s="85">
        <f t="shared" si="438"/>
        <v>0</v>
      </c>
      <c r="DK103" s="85">
        <f t="shared" si="438"/>
        <v>0</v>
      </c>
      <c r="DL103" s="85">
        <f t="shared" si="438"/>
        <v>0</v>
      </c>
      <c r="DM103" s="85">
        <f t="shared" si="438"/>
        <v>0</v>
      </c>
      <c r="DN103" s="85">
        <f t="shared" si="438"/>
        <v>0</v>
      </c>
      <c r="DO103" s="85">
        <f t="shared" si="438"/>
        <v>0</v>
      </c>
      <c r="DP103" s="85">
        <f t="shared" si="438"/>
        <v>0</v>
      </c>
      <c r="DQ103" s="85">
        <f t="shared" si="438"/>
        <v>0</v>
      </c>
      <c r="DR103" s="85">
        <f t="shared" si="438"/>
        <v>0</v>
      </c>
      <c r="DS103" s="85">
        <f t="shared" si="438"/>
        <v>0</v>
      </c>
      <c r="DT103" s="85">
        <f t="shared" si="438"/>
        <v>0</v>
      </c>
      <c r="DU103" s="85">
        <f t="shared" si="438"/>
        <v>0</v>
      </c>
      <c r="DV103" s="85">
        <f t="shared" si="438"/>
        <v>0</v>
      </c>
      <c r="DW103" s="85">
        <f t="shared" si="438"/>
        <v>54264</v>
      </c>
      <c r="DX103" s="85">
        <f t="shared" si="438"/>
        <v>0</v>
      </c>
      <c r="DY103" s="85">
        <f t="shared" si="438"/>
        <v>7996</v>
      </c>
      <c r="DZ103" s="85">
        <f t="shared" si="438"/>
        <v>26953</v>
      </c>
      <c r="EA103" s="85">
        <f t="shared" si="430"/>
        <v>0</v>
      </c>
      <c r="EB103" s="85">
        <f t="shared" si="436"/>
        <v>0</v>
      </c>
      <c r="EC103" s="85">
        <f t="shared" si="436"/>
        <v>0</v>
      </c>
      <c r="ED103" s="85">
        <f t="shared" si="436"/>
        <v>0</v>
      </c>
      <c r="EE103" s="85">
        <f t="shared" si="436"/>
        <v>0</v>
      </c>
      <c r="EF103" s="85">
        <f t="shared" si="436"/>
        <v>0</v>
      </c>
      <c r="EG103" s="85">
        <f t="shared" si="436"/>
        <v>0</v>
      </c>
      <c r="EH103" s="85">
        <f t="shared" si="436"/>
        <v>0</v>
      </c>
      <c r="EI103" s="85">
        <f t="shared" si="436"/>
        <v>0</v>
      </c>
      <c r="EJ103" s="85">
        <f t="shared" si="436"/>
        <v>6093</v>
      </c>
      <c r="EK103" s="85">
        <f t="shared" si="436"/>
        <v>0</v>
      </c>
      <c r="EL103" s="85">
        <f t="shared" si="436"/>
        <v>0</v>
      </c>
      <c r="EM103" s="85">
        <f t="shared" si="436"/>
        <v>0</v>
      </c>
      <c r="EN103" s="85">
        <f t="shared" si="436"/>
        <v>0</v>
      </c>
      <c r="EO103" s="85">
        <f t="shared" si="436"/>
        <v>0</v>
      </c>
      <c r="EP103" s="85">
        <f t="shared" si="436"/>
        <v>0</v>
      </c>
      <c r="EQ103" s="85">
        <f t="shared" si="436"/>
        <v>0</v>
      </c>
      <c r="ER103" s="85">
        <f t="shared" si="436"/>
        <v>0</v>
      </c>
      <c r="ES103" s="85">
        <f t="shared" si="436"/>
        <v>0</v>
      </c>
      <c r="ET103" s="85">
        <f t="shared" si="436"/>
        <v>0</v>
      </c>
      <c r="EU103" s="85">
        <f t="shared" si="436"/>
        <v>0</v>
      </c>
      <c r="EV103" s="85">
        <f t="shared" si="436"/>
        <v>0</v>
      </c>
      <c r="EW103" s="85">
        <f t="shared" si="436"/>
        <v>0</v>
      </c>
      <c r="EX103" s="85">
        <f t="shared" si="436"/>
        <v>0</v>
      </c>
      <c r="EY103" s="85">
        <f t="shared" si="436"/>
        <v>0</v>
      </c>
      <c r="EZ103" s="85">
        <f t="shared" si="436"/>
        <v>0</v>
      </c>
      <c r="FA103" s="85">
        <f t="shared" si="436"/>
        <v>0</v>
      </c>
      <c r="FB103" s="85">
        <f t="shared" si="436"/>
        <v>0</v>
      </c>
      <c r="FC103" s="85">
        <f t="shared" si="436"/>
        <v>0</v>
      </c>
      <c r="FD103" s="85">
        <f t="shared" si="436"/>
        <v>0</v>
      </c>
      <c r="FE103" s="85">
        <f t="shared" si="436"/>
        <v>0</v>
      </c>
      <c r="FF103" s="85">
        <f t="shared" si="436"/>
        <v>0</v>
      </c>
      <c r="FG103" s="85">
        <f t="shared" si="436"/>
        <v>0</v>
      </c>
      <c r="FH103" s="85">
        <f t="shared" si="436"/>
        <v>0</v>
      </c>
      <c r="FI103" s="85">
        <f t="shared" si="436"/>
        <v>0</v>
      </c>
      <c r="FJ103" s="85">
        <f t="shared" si="436"/>
        <v>20512</v>
      </c>
      <c r="FK103" s="85">
        <f t="shared" si="436"/>
        <v>0</v>
      </c>
      <c r="FL103" s="85">
        <f t="shared" si="436"/>
        <v>0</v>
      </c>
      <c r="FM103" s="85">
        <f t="shared" si="436"/>
        <v>0</v>
      </c>
      <c r="FN103" s="85">
        <f t="shared" si="436"/>
        <v>0</v>
      </c>
      <c r="FO103" s="85">
        <f t="shared" si="436"/>
        <v>0</v>
      </c>
      <c r="FP103" s="85">
        <f t="shared" si="436"/>
        <v>0</v>
      </c>
      <c r="FQ103" s="85">
        <f t="shared" si="436"/>
        <v>0</v>
      </c>
      <c r="FR103" s="85">
        <f t="shared" si="436"/>
        <v>0</v>
      </c>
      <c r="FS103" s="85">
        <f t="shared" si="436"/>
        <v>0</v>
      </c>
      <c r="FT103" s="85">
        <f t="shared" si="436"/>
        <v>0</v>
      </c>
      <c r="FU103" s="85">
        <f t="shared" si="436"/>
        <v>0</v>
      </c>
      <c r="FV103" s="85">
        <f t="shared" si="436"/>
        <v>0</v>
      </c>
      <c r="FW103" s="85">
        <f t="shared" si="436"/>
        <v>0</v>
      </c>
      <c r="FX103" s="85">
        <f t="shared" si="436"/>
        <v>0</v>
      </c>
      <c r="FY103" s="85">
        <f t="shared" si="436"/>
        <v>0</v>
      </c>
      <c r="FZ103" s="85">
        <f t="shared" si="436"/>
        <v>0</v>
      </c>
      <c r="GA103" s="85">
        <f t="shared" si="436"/>
        <v>0</v>
      </c>
      <c r="GB103" s="85">
        <f t="shared" si="436"/>
        <v>0</v>
      </c>
      <c r="GC103" s="85">
        <f t="shared" si="436"/>
        <v>0</v>
      </c>
      <c r="GD103" s="85">
        <f t="shared" si="436"/>
        <v>0</v>
      </c>
      <c r="GE103" s="85">
        <f t="shared" si="436"/>
        <v>0</v>
      </c>
      <c r="GF103" s="85">
        <f t="shared" si="436"/>
        <v>0</v>
      </c>
      <c r="GG103" s="85">
        <f t="shared" si="436"/>
        <v>0</v>
      </c>
      <c r="GH103" s="85">
        <f t="shared" si="436"/>
        <v>0</v>
      </c>
      <c r="GI103" s="85">
        <f t="shared" si="436"/>
        <v>0</v>
      </c>
      <c r="GJ103" s="85">
        <f t="shared" si="436"/>
        <v>0</v>
      </c>
      <c r="GK103" s="85">
        <f t="shared" si="436"/>
        <v>0</v>
      </c>
      <c r="GL103" s="85">
        <f t="shared" si="436"/>
        <v>0</v>
      </c>
      <c r="GM103" s="85">
        <f t="shared" si="436"/>
        <v>0</v>
      </c>
      <c r="GN103" s="85">
        <f t="shared" si="434"/>
        <v>0</v>
      </c>
      <c r="GO103" s="85">
        <f t="shared" si="434"/>
        <v>0</v>
      </c>
      <c r="GP103" s="85">
        <f t="shared" ref="GP103:JA109" si="439">GP54</f>
        <v>0</v>
      </c>
      <c r="GQ103" s="85">
        <f t="shared" si="439"/>
        <v>0</v>
      </c>
      <c r="GR103" s="85">
        <f t="shared" si="439"/>
        <v>0</v>
      </c>
      <c r="GS103" s="85">
        <f t="shared" si="439"/>
        <v>0</v>
      </c>
      <c r="GT103" s="85">
        <f t="shared" si="439"/>
        <v>0</v>
      </c>
      <c r="GU103" s="85">
        <f t="shared" si="439"/>
        <v>0</v>
      </c>
      <c r="GV103" s="85">
        <f t="shared" si="439"/>
        <v>0</v>
      </c>
      <c r="GW103" s="85">
        <f t="shared" si="439"/>
        <v>0</v>
      </c>
      <c r="GX103" s="85">
        <f t="shared" si="439"/>
        <v>0</v>
      </c>
      <c r="GY103" s="85">
        <f t="shared" si="439"/>
        <v>0</v>
      </c>
      <c r="GZ103" s="85">
        <f t="shared" si="439"/>
        <v>0</v>
      </c>
      <c r="HA103" s="85">
        <f t="shared" si="439"/>
        <v>0</v>
      </c>
      <c r="HB103" s="85">
        <f t="shared" si="439"/>
        <v>0</v>
      </c>
      <c r="HC103" s="85">
        <f t="shared" si="439"/>
        <v>0</v>
      </c>
      <c r="HD103" s="85">
        <f t="shared" si="439"/>
        <v>0</v>
      </c>
      <c r="HE103" s="85">
        <f t="shared" si="439"/>
        <v>0</v>
      </c>
      <c r="HF103" s="85">
        <f t="shared" si="439"/>
        <v>0</v>
      </c>
      <c r="HG103" s="85">
        <f t="shared" si="439"/>
        <v>0</v>
      </c>
      <c r="HH103" s="85">
        <f t="shared" si="439"/>
        <v>0</v>
      </c>
      <c r="HI103" s="85">
        <f t="shared" si="439"/>
        <v>0</v>
      </c>
      <c r="HJ103" s="85">
        <f t="shared" si="439"/>
        <v>78781</v>
      </c>
      <c r="HK103" s="85">
        <f t="shared" si="439"/>
        <v>0</v>
      </c>
      <c r="HL103" s="85">
        <f t="shared" si="439"/>
        <v>21629</v>
      </c>
      <c r="HM103" s="85">
        <f t="shared" si="439"/>
        <v>105694</v>
      </c>
      <c r="HN103" s="85">
        <f t="shared" si="439"/>
        <v>19039</v>
      </c>
      <c r="HO103" s="85">
        <f t="shared" si="439"/>
        <v>0</v>
      </c>
      <c r="HP103" s="85">
        <f t="shared" si="439"/>
        <v>0</v>
      </c>
      <c r="HQ103" s="85">
        <f t="shared" si="439"/>
        <v>0</v>
      </c>
      <c r="HR103" s="85">
        <f t="shared" si="439"/>
        <v>0</v>
      </c>
      <c r="HS103" s="85">
        <f t="shared" si="439"/>
        <v>0</v>
      </c>
      <c r="HT103" s="85">
        <f t="shared" si="439"/>
        <v>0</v>
      </c>
      <c r="HU103" s="85">
        <f t="shared" si="439"/>
        <v>0</v>
      </c>
      <c r="HV103" s="85">
        <f t="shared" si="439"/>
        <v>0</v>
      </c>
      <c r="HW103" s="85">
        <f t="shared" si="439"/>
        <v>9793</v>
      </c>
      <c r="HX103" s="85">
        <f t="shared" si="439"/>
        <v>0</v>
      </c>
      <c r="HY103" s="85">
        <f t="shared" si="439"/>
        <v>0</v>
      </c>
      <c r="HZ103" s="85">
        <f t="shared" si="439"/>
        <v>0</v>
      </c>
      <c r="IA103" s="85">
        <f t="shared" si="439"/>
        <v>0</v>
      </c>
      <c r="IB103" s="85">
        <f t="shared" si="439"/>
        <v>0</v>
      </c>
      <c r="IC103" s="85">
        <f t="shared" si="439"/>
        <v>0</v>
      </c>
      <c r="ID103" s="85">
        <f t="shared" si="439"/>
        <v>0</v>
      </c>
      <c r="IE103" s="85">
        <f t="shared" si="439"/>
        <v>0</v>
      </c>
      <c r="IF103" s="85">
        <f t="shared" si="439"/>
        <v>0</v>
      </c>
      <c r="IG103" s="85">
        <f t="shared" si="439"/>
        <v>0</v>
      </c>
      <c r="IH103" s="85">
        <f t="shared" si="439"/>
        <v>0</v>
      </c>
      <c r="II103" s="85">
        <f t="shared" si="439"/>
        <v>0</v>
      </c>
      <c r="IJ103" s="85">
        <f t="shared" si="439"/>
        <v>0</v>
      </c>
      <c r="IK103" s="85">
        <f t="shared" si="439"/>
        <v>0</v>
      </c>
      <c r="IL103" s="85">
        <f t="shared" si="439"/>
        <v>0</v>
      </c>
      <c r="IM103" s="85">
        <f t="shared" si="439"/>
        <v>0</v>
      </c>
      <c r="IN103" s="85">
        <f t="shared" si="439"/>
        <v>0</v>
      </c>
      <c r="IO103" s="85">
        <f t="shared" si="439"/>
        <v>0</v>
      </c>
      <c r="IP103" s="85">
        <f t="shared" si="439"/>
        <v>0</v>
      </c>
      <c r="IQ103" s="85">
        <f t="shared" si="439"/>
        <v>0</v>
      </c>
      <c r="IR103" s="85">
        <f t="shared" si="439"/>
        <v>0</v>
      </c>
      <c r="IS103" s="85">
        <f t="shared" si="439"/>
        <v>0</v>
      </c>
      <c r="IT103" s="85">
        <f t="shared" si="439"/>
        <v>0</v>
      </c>
      <c r="IU103" s="85">
        <f t="shared" si="439"/>
        <v>0</v>
      </c>
      <c r="IV103" s="85">
        <f t="shared" si="439"/>
        <v>0</v>
      </c>
      <c r="IW103" s="85">
        <f t="shared" si="439"/>
        <v>9710</v>
      </c>
      <c r="IX103" s="85">
        <f t="shared" si="439"/>
        <v>0</v>
      </c>
      <c r="IY103" s="85">
        <f t="shared" si="439"/>
        <v>0</v>
      </c>
      <c r="IZ103" s="85">
        <f t="shared" si="439"/>
        <v>24809</v>
      </c>
      <c r="JA103" s="85">
        <f t="shared" si="439"/>
        <v>0</v>
      </c>
      <c r="JB103" s="85">
        <f t="shared" si="437"/>
        <v>0</v>
      </c>
      <c r="JC103" s="85">
        <f t="shared" si="435"/>
        <v>0</v>
      </c>
      <c r="JD103" s="85">
        <f t="shared" si="435"/>
        <v>0</v>
      </c>
      <c r="JE103" s="85">
        <f t="shared" si="435"/>
        <v>0</v>
      </c>
      <c r="JF103" s="85">
        <f t="shared" si="435"/>
        <v>0</v>
      </c>
      <c r="JG103" s="85">
        <f t="shared" si="435"/>
        <v>0</v>
      </c>
      <c r="JH103" s="85">
        <f t="shared" si="435"/>
        <v>0</v>
      </c>
      <c r="JI103" s="85">
        <f t="shared" si="435"/>
        <v>0</v>
      </c>
      <c r="JJ103" s="85">
        <f t="shared" si="435"/>
        <v>16231</v>
      </c>
      <c r="JK103" s="85">
        <f t="shared" si="435"/>
        <v>0</v>
      </c>
      <c r="JL103" s="85">
        <f t="shared" si="435"/>
        <v>0</v>
      </c>
      <c r="JM103" s="85">
        <f t="shared" si="435"/>
        <v>0</v>
      </c>
      <c r="JN103" s="85">
        <f t="shared" si="435"/>
        <v>0</v>
      </c>
      <c r="JO103" s="85">
        <f t="shared" si="435"/>
        <v>0</v>
      </c>
      <c r="JP103" s="85">
        <f t="shared" si="435"/>
        <v>0</v>
      </c>
      <c r="JQ103" s="85">
        <f t="shared" si="435"/>
        <v>0</v>
      </c>
      <c r="JR103" s="85">
        <f t="shared" si="435"/>
        <v>0</v>
      </c>
      <c r="JS103" s="85">
        <f t="shared" si="435"/>
        <v>0</v>
      </c>
      <c r="JT103" s="85">
        <f t="shared" si="435"/>
        <v>0</v>
      </c>
      <c r="JU103" s="85">
        <f t="shared" si="435"/>
        <v>0</v>
      </c>
      <c r="JV103" s="85">
        <f t="shared" si="435"/>
        <v>0</v>
      </c>
      <c r="JW103" s="85">
        <f t="shared" si="435"/>
        <v>393298</v>
      </c>
      <c r="JX103" s="85">
        <f t="shared" si="435"/>
        <v>5331</v>
      </c>
      <c r="JY103" s="85">
        <f t="shared" si="435"/>
        <v>6757</v>
      </c>
      <c r="JZ103" s="85">
        <f t="shared" si="435"/>
        <v>21895</v>
      </c>
      <c r="KA103" s="85">
        <f t="shared" si="435"/>
        <v>25392</v>
      </c>
      <c r="KB103" s="85">
        <f t="shared" si="435"/>
        <v>97079</v>
      </c>
      <c r="KC103" s="85">
        <f t="shared" si="435"/>
        <v>0</v>
      </c>
      <c r="KD103" s="85">
        <f t="shared" si="435"/>
        <v>36555</v>
      </c>
      <c r="KE103" s="85">
        <f t="shared" si="435"/>
        <v>91111</v>
      </c>
      <c r="KF103" s="85">
        <f t="shared" si="435"/>
        <v>43814</v>
      </c>
      <c r="KG103" s="85">
        <f t="shared" si="435"/>
        <v>0</v>
      </c>
      <c r="KH103" s="85">
        <f t="shared" si="435"/>
        <v>0</v>
      </c>
      <c r="KI103" s="85">
        <f t="shared" si="435"/>
        <v>305425</v>
      </c>
      <c r="KJ103" s="85">
        <f t="shared" si="435"/>
        <v>8330674</v>
      </c>
      <c r="KK103" s="85">
        <f t="shared" si="435"/>
        <v>6892636</v>
      </c>
      <c r="KL103" s="85">
        <f t="shared" si="435"/>
        <v>532593</v>
      </c>
      <c r="KM103" s="85">
        <f t="shared" si="435"/>
        <v>301955</v>
      </c>
      <c r="KN103" s="85">
        <f t="shared" si="435"/>
        <v>40587</v>
      </c>
      <c r="KO103" s="85">
        <f t="shared" si="435"/>
        <v>0</v>
      </c>
      <c r="KP103" s="85">
        <f t="shared" si="435"/>
        <v>328337</v>
      </c>
      <c r="KQ103" s="85">
        <f t="shared" si="435"/>
        <v>0</v>
      </c>
      <c r="KR103" s="85">
        <f t="shared" si="435"/>
        <v>0</v>
      </c>
      <c r="KS103" s="85">
        <f t="shared" si="435"/>
        <v>0</v>
      </c>
      <c r="KT103" s="85">
        <f t="shared" si="435"/>
        <v>234567</v>
      </c>
      <c r="KU103" s="85">
        <f t="shared" si="435"/>
        <v>0</v>
      </c>
      <c r="KV103" s="85">
        <f t="shared" si="435"/>
        <v>0</v>
      </c>
      <c r="KW103" s="85">
        <f t="shared" si="435"/>
        <v>0</v>
      </c>
      <c r="KX103" s="85">
        <f t="shared" si="435"/>
        <v>982917</v>
      </c>
      <c r="KY103" s="85">
        <f t="shared" si="435"/>
        <v>651308</v>
      </c>
      <c r="KZ103" s="85">
        <f t="shared" si="435"/>
        <v>76218</v>
      </c>
      <c r="LA103" s="85">
        <f t="shared" si="435"/>
        <v>118766</v>
      </c>
      <c r="LB103" s="85">
        <f t="shared" si="435"/>
        <v>24658</v>
      </c>
      <c r="LC103" s="85">
        <f t="shared" si="435"/>
        <v>42732</v>
      </c>
      <c r="LD103" s="85">
        <f t="shared" si="435"/>
        <v>0</v>
      </c>
      <c r="LE103" s="85">
        <f t="shared" si="435"/>
        <v>69234</v>
      </c>
      <c r="LF103" s="85">
        <f t="shared" si="435"/>
        <v>0</v>
      </c>
      <c r="LG103" s="85">
        <f t="shared" si="435"/>
        <v>0</v>
      </c>
      <c r="LH103" s="85">
        <f t="shared" si="435"/>
        <v>0</v>
      </c>
      <c r="LI103" s="85">
        <f t="shared" si="435"/>
        <v>0</v>
      </c>
      <c r="LJ103" s="85">
        <f t="shared" si="435"/>
        <v>2653339</v>
      </c>
      <c r="LK103" s="85">
        <f t="shared" si="435"/>
        <v>46528</v>
      </c>
      <c r="LL103" s="85">
        <f t="shared" si="435"/>
        <v>39053</v>
      </c>
      <c r="LM103" s="85">
        <f t="shared" si="435"/>
        <v>43069</v>
      </c>
      <c r="LN103" s="85">
        <f t="shared" si="424"/>
        <v>12720</v>
      </c>
      <c r="LO103" s="85">
        <f t="shared" si="424"/>
        <v>2511969</v>
      </c>
    </row>
    <row r="104" spans="1:327" x14ac:dyDescent="0.2">
      <c r="A104" s="85" t="s">
        <v>37</v>
      </c>
      <c r="B104" s="85">
        <f t="shared" si="425"/>
        <v>19032757</v>
      </c>
      <c r="C104" s="85">
        <f t="shared" si="426"/>
        <v>6254350</v>
      </c>
      <c r="D104" s="85">
        <f t="shared" ref="D104:BO107" si="440">D55</f>
        <v>3355050</v>
      </c>
      <c r="E104" s="85">
        <f t="shared" si="440"/>
        <v>278036</v>
      </c>
      <c r="F104" s="85">
        <f t="shared" si="440"/>
        <v>1182273</v>
      </c>
      <c r="G104" s="85">
        <f t="shared" si="440"/>
        <v>1228518</v>
      </c>
      <c r="H104" s="85">
        <f t="shared" si="440"/>
        <v>628604</v>
      </c>
      <c r="I104" s="85">
        <f t="shared" si="440"/>
        <v>37619</v>
      </c>
      <c r="J104" s="85">
        <f t="shared" si="440"/>
        <v>2899300</v>
      </c>
      <c r="K104" s="85">
        <f t="shared" si="440"/>
        <v>48693</v>
      </c>
      <c r="L104" s="85">
        <f t="shared" si="440"/>
        <v>356145</v>
      </c>
      <c r="M104" s="85">
        <f t="shared" si="440"/>
        <v>671906</v>
      </c>
      <c r="N104" s="85">
        <f t="shared" si="440"/>
        <v>1814132</v>
      </c>
      <c r="O104" s="85">
        <f t="shared" si="440"/>
        <v>8425</v>
      </c>
      <c r="P104" s="85">
        <f t="shared" si="440"/>
        <v>760221</v>
      </c>
      <c r="Q104" s="85">
        <f t="shared" si="440"/>
        <v>31159</v>
      </c>
      <c r="R104" s="85">
        <f t="shared" si="440"/>
        <v>313705</v>
      </c>
      <c r="S104" s="85">
        <f t="shared" si="440"/>
        <v>226700</v>
      </c>
      <c r="T104" s="85">
        <f t="shared" si="440"/>
        <v>188657</v>
      </c>
      <c r="U104" s="85">
        <f t="shared" si="440"/>
        <v>0</v>
      </c>
      <c r="V104" s="85">
        <f t="shared" si="440"/>
        <v>2179519</v>
      </c>
      <c r="W104" s="85">
        <f t="shared" si="440"/>
        <v>134231</v>
      </c>
      <c r="X104" s="85">
        <f t="shared" si="440"/>
        <v>26560</v>
      </c>
      <c r="Y104" s="85">
        <f t="shared" si="440"/>
        <v>20277</v>
      </c>
      <c r="Z104" s="85">
        <f t="shared" si="440"/>
        <v>14089</v>
      </c>
      <c r="AA104" s="85">
        <f t="shared" si="440"/>
        <v>0</v>
      </c>
      <c r="AB104" s="85">
        <f t="shared" si="440"/>
        <v>18987</v>
      </c>
      <c r="AC104" s="85">
        <f t="shared" si="440"/>
        <v>0</v>
      </c>
      <c r="AD104" s="85">
        <f t="shared" si="440"/>
        <v>0</v>
      </c>
      <c r="AE104" s="85">
        <f t="shared" si="440"/>
        <v>0</v>
      </c>
      <c r="AF104" s="85">
        <f t="shared" si="440"/>
        <v>0</v>
      </c>
      <c r="AG104" s="85">
        <f t="shared" si="440"/>
        <v>0</v>
      </c>
      <c r="AH104" s="85">
        <f t="shared" si="440"/>
        <v>0</v>
      </c>
      <c r="AI104" s="85">
        <f t="shared" si="440"/>
        <v>0</v>
      </c>
      <c r="AJ104" s="85">
        <f t="shared" si="440"/>
        <v>77721</v>
      </c>
      <c r="AK104" s="85">
        <f t="shared" si="440"/>
        <v>0</v>
      </c>
      <c r="AL104" s="85">
        <f t="shared" si="440"/>
        <v>54690</v>
      </c>
      <c r="AM104" s="85">
        <f t="shared" si="440"/>
        <v>17135</v>
      </c>
      <c r="AN104" s="85">
        <f t="shared" si="440"/>
        <v>0</v>
      </c>
      <c r="AO104" s="85">
        <f t="shared" si="440"/>
        <v>0</v>
      </c>
      <c r="AP104" s="85">
        <f t="shared" si="440"/>
        <v>0</v>
      </c>
      <c r="AQ104" s="85">
        <f t="shared" si="440"/>
        <v>0</v>
      </c>
      <c r="AR104" s="85">
        <f t="shared" si="440"/>
        <v>0</v>
      </c>
      <c r="AS104" s="85">
        <f t="shared" si="440"/>
        <v>0</v>
      </c>
      <c r="AT104" s="85">
        <f t="shared" si="440"/>
        <v>0</v>
      </c>
      <c r="AU104" s="85">
        <f t="shared" si="440"/>
        <v>0</v>
      </c>
      <c r="AV104" s="85">
        <f t="shared" si="440"/>
        <v>0</v>
      </c>
      <c r="AW104" s="85">
        <f t="shared" si="440"/>
        <v>10995</v>
      </c>
      <c r="AX104" s="85">
        <f t="shared" si="440"/>
        <v>8758</v>
      </c>
      <c r="AY104" s="85">
        <f t="shared" si="440"/>
        <v>0</v>
      </c>
      <c r="AZ104" s="85">
        <f t="shared" si="440"/>
        <v>0</v>
      </c>
      <c r="BA104" s="85">
        <f t="shared" si="440"/>
        <v>0</v>
      </c>
      <c r="BB104" s="85">
        <f t="shared" si="440"/>
        <v>0</v>
      </c>
      <c r="BC104" s="85">
        <f t="shared" si="440"/>
        <v>0</v>
      </c>
      <c r="BD104" s="85">
        <f t="shared" si="440"/>
        <v>0</v>
      </c>
      <c r="BE104" s="85">
        <f t="shared" si="440"/>
        <v>0</v>
      </c>
      <c r="BF104" s="85">
        <f t="shared" si="440"/>
        <v>0</v>
      </c>
      <c r="BG104" s="85">
        <f t="shared" si="440"/>
        <v>0</v>
      </c>
      <c r="BH104" s="85">
        <f t="shared" si="440"/>
        <v>0</v>
      </c>
      <c r="BI104" s="85">
        <f t="shared" si="440"/>
        <v>0</v>
      </c>
      <c r="BJ104" s="85">
        <f t="shared" si="440"/>
        <v>0</v>
      </c>
      <c r="BK104" s="85">
        <f t="shared" si="440"/>
        <v>43314</v>
      </c>
      <c r="BL104" s="85">
        <f t="shared" si="440"/>
        <v>0</v>
      </c>
      <c r="BM104" s="85">
        <f t="shared" si="440"/>
        <v>0</v>
      </c>
      <c r="BN104" s="85">
        <f t="shared" si="440"/>
        <v>0</v>
      </c>
      <c r="BO104" s="85">
        <f t="shared" si="440"/>
        <v>0</v>
      </c>
      <c r="BP104" s="85">
        <f t="shared" si="438"/>
        <v>0</v>
      </c>
      <c r="BQ104" s="85">
        <f t="shared" si="438"/>
        <v>0</v>
      </c>
      <c r="BR104" s="85">
        <f t="shared" si="438"/>
        <v>0</v>
      </c>
      <c r="BS104" s="85">
        <f t="shared" si="438"/>
        <v>0</v>
      </c>
      <c r="BT104" s="85">
        <f t="shared" si="438"/>
        <v>0</v>
      </c>
      <c r="BU104" s="85">
        <f t="shared" si="438"/>
        <v>0</v>
      </c>
      <c r="BV104" s="85">
        <f t="shared" si="438"/>
        <v>0</v>
      </c>
      <c r="BW104" s="85">
        <f t="shared" si="438"/>
        <v>8948</v>
      </c>
      <c r="BX104" s="85">
        <f t="shared" si="438"/>
        <v>0</v>
      </c>
      <c r="BY104" s="85">
        <f t="shared" si="438"/>
        <v>0</v>
      </c>
      <c r="BZ104" s="85">
        <f t="shared" si="438"/>
        <v>0</v>
      </c>
      <c r="CA104" s="85">
        <f t="shared" si="438"/>
        <v>0</v>
      </c>
      <c r="CB104" s="85">
        <f t="shared" si="438"/>
        <v>0</v>
      </c>
      <c r="CC104" s="85">
        <f t="shared" si="438"/>
        <v>0</v>
      </c>
      <c r="CD104" s="85">
        <f t="shared" si="438"/>
        <v>0</v>
      </c>
      <c r="CE104" s="85">
        <f t="shared" si="438"/>
        <v>0</v>
      </c>
      <c r="CF104" s="85">
        <f t="shared" si="438"/>
        <v>0</v>
      </c>
      <c r="CG104" s="85">
        <f t="shared" si="438"/>
        <v>0</v>
      </c>
      <c r="CH104" s="85">
        <f t="shared" si="438"/>
        <v>0</v>
      </c>
      <c r="CI104" s="85">
        <f t="shared" si="438"/>
        <v>0</v>
      </c>
      <c r="CJ104" s="85">
        <f t="shared" si="438"/>
        <v>0</v>
      </c>
      <c r="CK104" s="85">
        <f t="shared" si="438"/>
        <v>0</v>
      </c>
      <c r="CL104" s="85">
        <f t="shared" si="438"/>
        <v>0</v>
      </c>
      <c r="CM104" s="85">
        <f t="shared" si="438"/>
        <v>0</v>
      </c>
      <c r="CN104" s="85">
        <f t="shared" si="438"/>
        <v>0</v>
      </c>
      <c r="CO104" s="85">
        <f t="shared" si="438"/>
        <v>0</v>
      </c>
      <c r="CP104" s="85">
        <f t="shared" si="438"/>
        <v>0</v>
      </c>
      <c r="CQ104" s="85">
        <f t="shared" si="438"/>
        <v>0</v>
      </c>
      <c r="CR104" s="85">
        <f t="shared" si="438"/>
        <v>0</v>
      </c>
      <c r="CS104" s="85">
        <f t="shared" si="438"/>
        <v>0</v>
      </c>
      <c r="CT104" s="85">
        <f t="shared" si="438"/>
        <v>0</v>
      </c>
      <c r="CU104" s="85">
        <f t="shared" si="438"/>
        <v>0</v>
      </c>
      <c r="CV104" s="85">
        <f t="shared" si="438"/>
        <v>0</v>
      </c>
      <c r="CW104" s="85">
        <f t="shared" si="438"/>
        <v>0</v>
      </c>
      <c r="CX104" s="85">
        <f t="shared" si="438"/>
        <v>0</v>
      </c>
      <c r="CY104" s="85">
        <f t="shared" si="438"/>
        <v>0</v>
      </c>
      <c r="CZ104" s="85">
        <f t="shared" si="438"/>
        <v>0</v>
      </c>
      <c r="DA104" s="85">
        <f t="shared" si="438"/>
        <v>0</v>
      </c>
      <c r="DB104" s="85">
        <f t="shared" si="438"/>
        <v>0</v>
      </c>
      <c r="DC104" s="85">
        <f t="shared" si="438"/>
        <v>0</v>
      </c>
      <c r="DD104" s="85">
        <f t="shared" si="438"/>
        <v>0</v>
      </c>
      <c r="DE104" s="85">
        <f t="shared" si="438"/>
        <v>0</v>
      </c>
      <c r="DF104" s="85">
        <f t="shared" si="438"/>
        <v>0</v>
      </c>
      <c r="DG104" s="85">
        <f t="shared" si="438"/>
        <v>0</v>
      </c>
      <c r="DH104" s="85">
        <f t="shared" si="438"/>
        <v>0</v>
      </c>
      <c r="DI104" s="85">
        <f t="shared" si="438"/>
        <v>0</v>
      </c>
      <c r="DJ104" s="85">
        <f t="shared" si="438"/>
        <v>4236</v>
      </c>
      <c r="DK104" s="85">
        <f t="shared" si="438"/>
        <v>0</v>
      </c>
      <c r="DL104" s="85">
        <f t="shared" si="438"/>
        <v>14137</v>
      </c>
      <c r="DM104" s="85">
        <f t="shared" si="438"/>
        <v>0</v>
      </c>
      <c r="DN104" s="85">
        <f t="shared" si="438"/>
        <v>0</v>
      </c>
      <c r="DO104" s="85">
        <f t="shared" si="438"/>
        <v>0</v>
      </c>
      <c r="DP104" s="85">
        <f t="shared" si="438"/>
        <v>0</v>
      </c>
      <c r="DQ104" s="85">
        <f t="shared" si="438"/>
        <v>0</v>
      </c>
      <c r="DR104" s="85">
        <f t="shared" si="438"/>
        <v>0</v>
      </c>
      <c r="DS104" s="85">
        <f t="shared" si="438"/>
        <v>0</v>
      </c>
      <c r="DT104" s="85">
        <f t="shared" si="438"/>
        <v>0</v>
      </c>
      <c r="DU104" s="85">
        <f t="shared" si="438"/>
        <v>0</v>
      </c>
      <c r="DV104" s="85">
        <f t="shared" si="438"/>
        <v>0</v>
      </c>
      <c r="DW104" s="85">
        <f t="shared" si="438"/>
        <v>58165</v>
      </c>
      <c r="DX104" s="85">
        <f t="shared" si="438"/>
        <v>34270</v>
      </c>
      <c r="DY104" s="85">
        <f t="shared" si="438"/>
        <v>0</v>
      </c>
      <c r="DZ104" s="85">
        <f t="shared" si="438"/>
        <v>0</v>
      </c>
      <c r="EA104" s="85">
        <f t="shared" si="430"/>
        <v>0</v>
      </c>
      <c r="EB104" s="85">
        <f t="shared" si="436"/>
        <v>45189</v>
      </c>
      <c r="EC104" s="85">
        <f t="shared" si="436"/>
        <v>29972</v>
      </c>
      <c r="ED104" s="85">
        <f t="shared" si="436"/>
        <v>0</v>
      </c>
      <c r="EE104" s="85">
        <f t="shared" si="436"/>
        <v>0</v>
      </c>
      <c r="EF104" s="85">
        <f t="shared" si="436"/>
        <v>0</v>
      </c>
      <c r="EG104" s="85">
        <f t="shared" si="436"/>
        <v>0</v>
      </c>
      <c r="EH104" s="85">
        <f t="shared" si="436"/>
        <v>0</v>
      </c>
      <c r="EI104" s="85">
        <f t="shared" si="436"/>
        <v>0</v>
      </c>
      <c r="EJ104" s="85">
        <f t="shared" si="436"/>
        <v>0</v>
      </c>
      <c r="EK104" s="85">
        <f t="shared" si="436"/>
        <v>0</v>
      </c>
      <c r="EL104" s="85">
        <f t="shared" si="436"/>
        <v>0</v>
      </c>
      <c r="EM104" s="85">
        <f t="shared" si="436"/>
        <v>0</v>
      </c>
      <c r="EN104" s="85">
        <f t="shared" si="436"/>
        <v>0</v>
      </c>
      <c r="EO104" s="85">
        <f t="shared" si="436"/>
        <v>0</v>
      </c>
      <c r="EP104" s="85">
        <f t="shared" si="436"/>
        <v>0</v>
      </c>
      <c r="EQ104" s="85">
        <f t="shared" si="436"/>
        <v>0</v>
      </c>
      <c r="ER104" s="85">
        <f t="shared" si="436"/>
        <v>0</v>
      </c>
      <c r="ES104" s="85">
        <f t="shared" si="436"/>
        <v>0</v>
      </c>
      <c r="ET104" s="85">
        <f t="shared" si="436"/>
        <v>0</v>
      </c>
      <c r="EU104" s="85">
        <f t="shared" si="436"/>
        <v>0</v>
      </c>
      <c r="EV104" s="85">
        <f t="shared" si="436"/>
        <v>0</v>
      </c>
      <c r="EW104" s="85">
        <f t="shared" si="436"/>
        <v>14565</v>
      </c>
      <c r="EX104" s="85">
        <f t="shared" si="436"/>
        <v>24561</v>
      </c>
      <c r="EY104" s="85">
        <f t="shared" si="436"/>
        <v>0</v>
      </c>
      <c r="EZ104" s="85">
        <f t="shared" si="436"/>
        <v>0</v>
      </c>
      <c r="FA104" s="85">
        <f t="shared" si="436"/>
        <v>0</v>
      </c>
      <c r="FB104" s="85">
        <f t="shared" si="436"/>
        <v>0</v>
      </c>
      <c r="FC104" s="85">
        <f t="shared" si="436"/>
        <v>0</v>
      </c>
      <c r="FD104" s="85">
        <f t="shared" si="436"/>
        <v>0</v>
      </c>
      <c r="FE104" s="85">
        <f t="shared" si="436"/>
        <v>0</v>
      </c>
      <c r="FF104" s="85">
        <f t="shared" si="436"/>
        <v>0</v>
      </c>
      <c r="FG104" s="85">
        <f t="shared" si="436"/>
        <v>0</v>
      </c>
      <c r="FH104" s="85">
        <f t="shared" si="436"/>
        <v>0</v>
      </c>
      <c r="FI104" s="85">
        <f t="shared" si="436"/>
        <v>0</v>
      </c>
      <c r="FJ104" s="85">
        <f t="shared" si="436"/>
        <v>0</v>
      </c>
      <c r="FK104" s="85">
        <f t="shared" si="436"/>
        <v>0</v>
      </c>
      <c r="FL104" s="85">
        <f t="shared" si="436"/>
        <v>0</v>
      </c>
      <c r="FM104" s="85">
        <f t="shared" si="436"/>
        <v>0</v>
      </c>
      <c r="FN104" s="85">
        <f t="shared" si="436"/>
        <v>0</v>
      </c>
      <c r="FO104" s="85">
        <f t="shared" si="436"/>
        <v>0</v>
      </c>
      <c r="FP104" s="85">
        <f t="shared" si="436"/>
        <v>0</v>
      </c>
      <c r="FQ104" s="85">
        <f t="shared" si="436"/>
        <v>0</v>
      </c>
      <c r="FR104" s="85">
        <f t="shared" si="436"/>
        <v>0</v>
      </c>
      <c r="FS104" s="85">
        <f t="shared" si="436"/>
        <v>0</v>
      </c>
      <c r="FT104" s="85">
        <f t="shared" si="436"/>
        <v>0</v>
      </c>
      <c r="FU104" s="85">
        <f t="shared" si="436"/>
        <v>0</v>
      </c>
      <c r="FV104" s="85">
        <f t="shared" si="436"/>
        <v>0</v>
      </c>
      <c r="FW104" s="85">
        <f t="shared" si="436"/>
        <v>40315</v>
      </c>
      <c r="FX104" s="85">
        <f t="shared" si="436"/>
        <v>92911</v>
      </c>
      <c r="FY104" s="85">
        <f t="shared" si="436"/>
        <v>145650</v>
      </c>
      <c r="FZ104" s="85">
        <f t="shared" si="436"/>
        <v>0</v>
      </c>
      <c r="GA104" s="85">
        <f t="shared" si="436"/>
        <v>47122</v>
      </c>
      <c r="GB104" s="85">
        <f t="shared" si="436"/>
        <v>0</v>
      </c>
      <c r="GC104" s="85">
        <f t="shared" si="436"/>
        <v>0</v>
      </c>
      <c r="GD104" s="85">
        <f t="shared" si="436"/>
        <v>0</v>
      </c>
      <c r="GE104" s="85">
        <f t="shared" si="436"/>
        <v>0</v>
      </c>
      <c r="GF104" s="85">
        <f t="shared" si="436"/>
        <v>0</v>
      </c>
      <c r="GG104" s="85">
        <f t="shared" si="436"/>
        <v>0</v>
      </c>
      <c r="GH104" s="85">
        <f t="shared" si="436"/>
        <v>0</v>
      </c>
      <c r="GI104" s="85">
        <f t="shared" si="436"/>
        <v>0</v>
      </c>
      <c r="GJ104" s="85">
        <f t="shared" si="436"/>
        <v>31103</v>
      </c>
      <c r="GK104" s="85">
        <f t="shared" si="436"/>
        <v>0</v>
      </c>
      <c r="GL104" s="85">
        <f t="shared" si="436"/>
        <v>0</v>
      </c>
      <c r="GM104" s="85">
        <f t="shared" si="436"/>
        <v>0</v>
      </c>
      <c r="GN104" s="85">
        <f t="shared" si="434"/>
        <v>22609</v>
      </c>
      <c r="GO104" s="85">
        <f t="shared" si="434"/>
        <v>0</v>
      </c>
      <c r="GP104" s="85">
        <f t="shared" si="439"/>
        <v>0</v>
      </c>
      <c r="GQ104" s="85">
        <f t="shared" si="439"/>
        <v>0</v>
      </c>
      <c r="GR104" s="85">
        <f t="shared" si="439"/>
        <v>0</v>
      </c>
      <c r="GS104" s="85">
        <f t="shared" si="439"/>
        <v>0</v>
      </c>
      <c r="GT104" s="85">
        <f t="shared" si="439"/>
        <v>0</v>
      </c>
      <c r="GU104" s="85">
        <f t="shared" si="439"/>
        <v>0</v>
      </c>
      <c r="GV104" s="85">
        <f t="shared" si="439"/>
        <v>0</v>
      </c>
      <c r="GW104" s="85">
        <f t="shared" si="439"/>
        <v>10138</v>
      </c>
      <c r="GX104" s="85">
        <f t="shared" si="439"/>
        <v>0</v>
      </c>
      <c r="GY104" s="85">
        <f t="shared" si="439"/>
        <v>0</v>
      </c>
      <c r="GZ104" s="85">
        <f t="shared" si="439"/>
        <v>0</v>
      </c>
      <c r="HA104" s="85">
        <f t="shared" si="439"/>
        <v>0</v>
      </c>
      <c r="HB104" s="85">
        <f t="shared" si="439"/>
        <v>0</v>
      </c>
      <c r="HC104" s="85">
        <f t="shared" si="439"/>
        <v>0</v>
      </c>
      <c r="HD104" s="85">
        <f t="shared" si="439"/>
        <v>0</v>
      </c>
      <c r="HE104" s="85">
        <f t="shared" si="439"/>
        <v>0</v>
      </c>
      <c r="HF104" s="85">
        <f t="shared" si="439"/>
        <v>0</v>
      </c>
      <c r="HG104" s="85">
        <f t="shared" si="439"/>
        <v>0</v>
      </c>
      <c r="HH104" s="85">
        <f t="shared" si="439"/>
        <v>0</v>
      </c>
      <c r="HI104" s="85">
        <f t="shared" si="439"/>
        <v>0</v>
      </c>
      <c r="HJ104" s="85">
        <f t="shared" si="439"/>
        <v>124253</v>
      </c>
      <c r="HK104" s="85">
        <f t="shared" si="439"/>
        <v>37412</v>
      </c>
      <c r="HL104" s="85">
        <f t="shared" si="439"/>
        <v>0</v>
      </c>
      <c r="HM104" s="85">
        <f t="shared" si="439"/>
        <v>13899</v>
      </c>
      <c r="HN104" s="85">
        <f t="shared" si="439"/>
        <v>19991</v>
      </c>
      <c r="HO104" s="85">
        <f t="shared" si="439"/>
        <v>0</v>
      </c>
      <c r="HP104" s="85">
        <f t="shared" si="439"/>
        <v>0</v>
      </c>
      <c r="HQ104" s="85">
        <f t="shared" si="439"/>
        <v>0</v>
      </c>
      <c r="HR104" s="85">
        <f t="shared" si="439"/>
        <v>0</v>
      </c>
      <c r="HS104" s="85">
        <f t="shared" si="439"/>
        <v>0</v>
      </c>
      <c r="HT104" s="85">
        <f t="shared" si="439"/>
        <v>0</v>
      </c>
      <c r="HU104" s="85">
        <f t="shared" si="439"/>
        <v>0</v>
      </c>
      <c r="HV104" s="85">
        <f t="shared" si="439"/>
        <v>0</v>
      </c>
      <c r="HW104" s="85">
        <f t="shared" si="439"/>
        <v>25750</v>
      </c>
      <c r="HX104" s="85">
        <f t="shared" si="439"/>
        <v>0</v>
      </c>
      <c r="HY104" s="85">
        <f t="shared" si="439"/>
        <v>0</v>
      </c>
      <c r="HZ104" s="85">
        <f t="shared" si="439"/>
        <v>24561</v>
      </c>
      <c r="IA104" s="85">
        <f t="shared" si="439"/>
        <v>0</v>
      </c>
      <c r="IB104" s="85">
        <f t="shared" si="439"/>
        <v>0</v>
      </c>
      <c r="IC104" s="85">
        <f t="shared" si="439"/>
        <v>0</v>
      </c>
      <c r="ID104" s="85">
        <f t="shared" si="439"/>
        <v>0</v>
      </c>
      <c r="IE104" s="85">
        <f t="shared" si="439"/>
        <v>0</v>
      </c>
      <c r="IF104" s="85">
        <f t="shared" si="439"/>
        <v>0</v>
      </c>
      <c r="IG104" s="85">
        <f t="shared" si="439"/>
        <v>0</v>
      </c>
      <c r="IH104" s="85">
        <f t="shared" si="439"/>
        <v>0</v>
      </c>
      <c r="II104" s="85">
        <f t="shared" si="439"/>
        <v>0</v>
      </c>
      <c r="IJ104" s="85">
        <f t="shared" si="439"/>
        <v>5093</v>
      </c>
      <c r="IK104" s="85">
        <f t="shared" si="439"/>
        <v>0</v>
      </c>
      <c r="IL104" s="85">
        <f t="shared" si="439"/>
        <v>0</v>
      </c>
      <c r="IM104" s="85">
        <f t="shared" si="439"/>
        <v>0</v>
      </c>
      <c r="IN104" s="85">
        <f t="shared" si="439"/>
        <v>0</v>
      </c>
      <c r="IO104" s="85">
        <f t="shared" si="439"/>
        <v>0</v>
      </c>
      <c r="IP104" s="85">
        <f t="shared" si="439"/>
        <v>0</v>
      </c>
      <c r="IQ104" s="85">
        <f t="shared" si="439"/>
        <v>45313</v>
      </c>
      <c r="IR104" s="85">
        <f t="shared" si="439"/>
        <v>0</v>
      </c>
      <c r="IS104" s="85">
        <f t="shared" si="439"/>
        <v>0</v>
      </c>
      <c r="IT104" s="85">
        <f t="shared" si="439"/>
        <v>0</v>
      </c>
      <c r="IU104" s="85">
        <f t="shared" si="439"/>
        <v>0</v>
      </c>
      <c r="IV104" s="85">
        <f t="shared" si="439"/>
        <v>0</v>
      </c>
      <c r="IW104" s="85">
        <f t="shared" si="439"/>
        <v>12451</v>
      </c>
      <c r="IX104" s="85">
        <f t="shared" si="439"/>
        <v>78917</v>
      </c>
      <c r="IY104" s="85">
        <f t="shared" si="439"/>
        <v>0</v>
      </c>
      <c r="IZ104" s="85">
        <f t="shared" si="439"/>
        <v>0</v>
      </c>
      <c r="JA104" s="85">
        <f t="shared" si="439"/>
        <v>0</v>
      </c>
      <c r="JB104" s="85">
        <f t="shared" si="437"/>
        <v>0</v>
      </c>
      <c r="JC104" s="85">
        <f t="shared" si="435"/>
        <v>0</v>
      </c>
      <c r="JD104" s="85">
        <f t="shared" si="435"/>
        <v>0</v>
      </c>
      <c r="JE104" s="85">
        <f t="shared" si="435"/>
        <v>0</v>
      </c>
      <c r="JF104" s="85">
        <f t="shared" si="435"/>
        <v>0</v>
      </c>
      <c r="JG104" s="85">
        <f t="shared" si="435"/>
        <v>0</v>
      </c>
      <c r="JH104" s="85">
        <f t="shared" si="435"/>
        <v>0</v>
      </c>
      <c r="JI104" s="85">
        <f t="shared" si="435"/>
        <v>0</v>
      </c>
      <c r="JJ104" s="85">
        <f t="shared" si="435"/>
        <v>50311</v>
      </c>
      <c r="JK104" s="85">
        <f t="shared" si="435"/>
        <v>81392</v>
      </c>
      <c r="JL104" s="85">
        <f t="shared" si="435"/>
        <v>48550</v>
      </c>
      <c r="JM104" s="85">
        <f t="shared" si="435"/>
        <v>136701</v>
      </c>
      <c r="JN104" s="85">
        <f t="shared" si="435"/>
        <v>0</v>
      </c>
      <c r="JO104" s="85">
        <f t="shared" si="435"/>
        <v>31700</v>
      </c>
      <c r="JP104" s="85">
        <f t="shared" si="435"/>
        <v>0</v>
      </c>
      <c r="JQ104" s="85">
        <f t="shared" si="435"/>
        <v>0</v>
      </c>
      <c r="JR104" s="85">
        <f t="shared" si="435"/>
        <v>0</v>
      </c>
      <c r="JS104" s="85">
        <f t="shared" si="435"/>
        <v>0</v>
      </c>
      <c r="JT104" s="85">
        <f t="shared" si="435"/>
        <v>0</v>
      </c>
      <c r="JU104" s="85">
        <f t="shared" si="435"/>
        <v>0</v>
      </c>
      <c r="JV104" s="85">
        <f t="shared" si="435"/>
        <v>57831</v>
      </c>
      <c r="JW104" s="85">
        <f t="shared" si="435"/>
        <v>126119</v>
      </c>
      <c r="JX104" s="85">
        <f t="shared" si="435"/>
        <v>21705</v>
      </c>
      <c r="JY104" s="85">
        <f t="shared" si="435"/>
        <v>36270</v>
      </c>
      <c r="JZ104" s="85">
        <f t="shared" si="435"/>
        <v>0</v>
      </c>
      <c r="KA104" s="85">
        <f t="shared" si="435"/>
        <v>67546</v>
      </c>
      <c r="KB104" s="85">
        <f t="shared" si="435"/>
        <v>30558</v>
      </c>
      <c r="KC104" s="85">
        <f t="shared" si="435"/>
        <v>0</v>
      </c>
      <c r="KD104" s="85">
        <f t="shared" si="435"/>
        <v>0</v>
      </c>
      <c r="KE104" s="85">
        <f t="shared" si="435"/>
        <v>0</v>
      </c>
      <c r="KF104" s="85">
        <f t="shared" si="435"/>
        <v>52548</v>
      </c>
      <c r="KG104" s="85">
        <f t="shared" si="435"/>
        <v>0</v>
      </c>
      <c r="KH104" s="85">
        <f t="shared" si="435"/>
        <v>0</v>
      </c>
      <c r="KI104" s="85">
        <f t="shared" si="435"/>
        <v>0</v>
      </c>
      <c r="KJ104" s="85">
        <f t="shared" si="435"/>
        <v>4471081</v>
      </c>
      <c r="KK104" s="85">
        <f t="shared" si="435"/>
        <v>3126789</v>
      </c>
      <c r="KL104" s="85">
        <f t="shared" si="435"/>
        <v>162461</v>
      </c>
      <c r="KM104" s="85">
        <f t="shared" si="435"/>
        <v>169358</v>
      </c>
      <c r="KN104" s="85">
        <f t="shared" si="435"/>
        <v>123074</v>
      </c>
      <c r="KO104" s="85">
        <f t="shared" si="435"/>
        <v>17672</v>
      </c>
      <c r="KP104" s="85">
        <f t="shared" si="435"/>
        <v>580609</v>
      </c>
      <c r="KQ104" s="85">
        <f t="shared" si="435"/>
        <v>0</v>
      </c>
      <c r="KR104" s="85">
        <f t="shared" si="435"/>
        <v>55736</v>
      </c>
      <c r="KS104" s="85">
        <f t="shared" si="435"/>
        <v>0</v>
      </c>
      <c r="KT104" s="85">
        <f t="shared" si="435"/>
        <v>132518</v>
      </c>
      <c r="KU104" s="85">
        <f t="shared" si="435"/>
        <v>80156</v>
      </c>
      <c r="KV104" s="85">
        <f t="shared" si="435"/>
        <v>22709</v>
      </c>
      <c r="KW104" s="85">
        <f t="shared" si="435"/>
        <v>0</v>
      </c>
      <c r="KX104" s="85">
        <f t="shared" si="435"/>
        <v>1226904</v>
      </c>
      <c r="KY104" s="85">
        <f t="shared" si="435"/>
        <v>971085</v>
      </c>
      <c r="KZ104" s="85">
        <f t="shared" si="435"/>
        <v>89172</v>
      </c>
      <c r="LA104" s="85">
        <f t="shared" si="435"/>
        <v>39662</v>
      </c>
      <c r="LB104" s="85">
        <f t="shared" si="435"/>
        <v>28563</v>
      </c>
      <c r="LC104" s="85">
        <f t="shared" si="435"/>
        <v>30643</v>
      </c>
      <c r="LD104" s="85">
        <f t="shared" si="435"/>
        <v>0</v>
      </c>
      <c r="LE104" s="85">
        <f t="shared" si="435"/>
        <v>55889</v>
      </c>
      <c r="LF104" s="85">
        <f t="shared" si="435"/>
        <v>0</v>
      </c>
      <c r="LG104" s="85">
        <f t="shared" si="435"/>
        <v>4184</v>
      </c>
      <c r="LH104" s="85">
        <f t="shared" si="435"/>
        <v>7705</v>
      </c>
      <c r="LI104" s="85">
        <f t="shared" si="435"/>
        <v>0</v>
      </c>
      <c r="LJ104" s="85">
        <f t="shared" si="435"/>
        <v>4140682</v>
      </c>
      <c r="LK104" s="85">
        <f t="shared" si="435"/>
        <v>0</v>
      </c>
      <c r="LL104" s="85">
        <f t="shared" si="435"/>
        <v>42177</v>
      </c>
      <c r="LM104" s="85">
        <f t="shared" si="435"/>
        <v>108566</v>
      </c>
      <c r="LN104" s="85">
        <f t="shared" si="424"/>
        <v>0</v>
      </c>
      <c r="LO104" s="85">
        <f t="shared" si="424"/>
        <v>3989939</v>
      </c>
    </row>
    <row r="105" spans="1:327" x14ac:dyDescent="0.2">
      <c r="A105" s="85" t="s">
        <v>38</v>
      </c>
      <c r="B105" s="85">
        <f t="shared" si="425"/>
        <v>27728736</v>
      </c>
      <c r="C105" s="85">
        <f t="shared" si="426"/>
        <v>10633170</v>
      </c>
      <c r="D105" s="85">
        <f t="shared" si="440"/>
        <v>5297791</v>
      </c>
      <c r="E105" s="85">
        <f t="shared" si="440"/>
        <v>404332</v>
      </c>
      <c r="F105" s="85">
        <f t="shared" si="440"/>
        <v>1861420</v>
      </c>
      <c r="G105" s="85">
        <f t="shared" si="440"/>
        <v>2154216</v>
      </c>
      <c r="H105" s="85">
        <f t="shared" si="440"/>
        <v>844289</v>
      </c>
      <c r="I105" s="85">
        <f t="shared" si="440"/>
        <v>33535</v>
      </c>
      <c r="J105" s="85">
        <f t="shared" si="440"/>
        <v>5335377</v>
      </c>
      <c r="K105" s="85">
        <f t="shared" si="440"/>
        <v>177216</v>
      </c>
      <c r="L105" s="85">
        <f t="shared" si="440"/>
        <v>583293</v>
      </c>
      <c r="M105" s="85">
        <f t="shared" si="440"/>
        <v>1530011</v>
      </c>
      <c r="N105" s="85">
        <f t="shared" si="440"/>
        <v>2988667</v>
      </c>
      <c r="O105" s="85">
        <f t="shared" si="440"/>
        <v>56189</v>
      </c>
      <c r="P105" s="85">
        <f t="shared" si="440"/>
        <v>1130830</v>
      </c>
      <c r="Q105" s="85">
        <f t="shared" si="440"/>
        <v>27759</v>
      </c>
      <c r="R105" s="85">
        <f t="shared" si="440"/>
        <v>417616</v>
      </c>
      <c r="S105" s="85">
        <f t="shared" si="440"/>
        <v>407808</v>
      </c>
      <c r="T105" s="85">
        <f t="shared" si="440"/>
        <v>240828</v>
      </c>
      <c r="U105" s="85">
        <f t="shared" si="440"/>
        <v>36819</v>
      </c>
      <c r="V105" s="85">
        <f t="shared" si="440"/>
        <v>4428674</v>
      </c>
      <c r="W105" s="85">
        <f t="shared" si="440"/>
        <v>269397</v>
      </c>
      <c r="X105" s="85">
        <f t="shared" si="440"/>
        <v>20277</v>
      </c>
      <c r="Y105" s="85">
        <f t="shared" si="440"/>
        <v>200768</v>
      </c>
      <c r="Z105" s="85">
        <f t="shared" si="440"/>
        <v>0</v>
      </c>
      <c r="AA105" s="85">
        <f t="shared" si="440"/>
        <v>20705</v>
      </c>
      <c r="AB105" s="85">
        <f t="shared" si="440"/>
        <v>53369</v>
      </c>
      <c r="AC105" s="85">
        <f t="shared" si="440"/>
        <v>0</v>
      </c>
      <c r="AD105" s="85">
        <f t="shared" si="440"/>
        <v>149648</v>
      </c>
      <c r="AE105" s="85">
        <f t="shared" si="440"/>
        <v>0</v>
      </c>
      <c r="AF105" s="85">
        <f t="shared" si="440"/>
        <v>0</v>
      </c>
      <c r="AG105" s="85">
        <f t="shared" si="440"/>
        <v>0</v>
      </c>
      <c r="AH105" s="85">
        <f t="shared" si="440"/>
        <v>0</v>
      </c>
      <c r="AI105" s="85">
        <f t="shared" si="440"/>
        <v>0</v>
      </c>
      <c r="AJ105" s="85">
        <f t="shared" si="440"/>
        <v>198394</v>
      </c>
      <c r="AK105" s="85">
        <f t="shared" si="440"/>
        <v>0</v>
      </c>
      <c r="AL105" s="85">
        <f t="shared" si="440"/>
        <v>30129</v>
      </c>
      <c r="AM105" s="85">
        <f t="shared" si="440"/>
        <v>0</v>
      </c>
      <c r="AN105" s="85">
        <f t="shared" si="440"/>
        <v>0</v>
      </c>
      <c r="AO105" s="85">
        <f t="shared" si="440"/>
        <v>0</v>
      </c>
      <c r="AP105" s="85">
        <f t="shared" si="440"/>
        <v>0</v>
      </c>
      <c r="AQ105" s="85">
        <f t="shared" si="440"/>
        <v>0</v>
      </c>
      <c r="AR105" s="85">
        <f t="shared" si="440"/>
        <v>0</v>
      </c>
      <c r="AS105" s="85">
        <f t="shared" si="440"/>
        <v>0</v>
      </c>
      <c r="AT105" s="85">
        <f t="shared" si="440"/>
        <v>0</v>
      </c>
      <c r="AU105" s="85">
        <f t="shared" si="440"/>
        <v>0</v>
      </c>
      <c r="AV105" s="85">
        <f t="shared" si="440"/>
        <v>0</v>
      </c>
      <c r="AW105" s="85">
        <f t="shared" si="440"/>
        <v>10805</v>
      </c>
      <c r="AX105" s="85">
        <f t="shared" si="440"/>
        <v>0</v>
      </c>
      <c r="AY105" s="85">
        <f t="shared" si="440"/>
        <v>0</v>
      </c>
      <c r="AZ105" s="85">
        <f t="shared" si="440"/>
        <v>10091</v>
      </c>
      <c r="BA105" s="85">
        <f t="shared" si="440"/>
        <v>0</v>
      </c>
      <c r="BB105" s="85">
        <f t="shared" si="440"/>
        <v>0</v>
      </c>
      <c r="BC105" s="85">
        <f t="shared" si="440"/>
        <v>0</v>
      </c>
      <c r="BD105" s="85">
        <f t="shared" si="440"/>
        <v>46456</v>
      </c>
      <c r="BE105" s="85">
        <f t="shared" si="440"/>
        <v>0</v>
      </c>
      <c r="BF105" s="85">
        <f t="shared" si="440"/>
        <v>0</v>
      </c>
      <c r="BG105" s="85">
        <f t="shared" si="440"/>
        <v>0</v>
      </c>
      <c r="BH105" s="85">
        <f t="shared" si="440"/>
        <v>0</v>
      </c>
      <c r="BI105" s="85">
        <f t="shared" si="440"/>
        <v>0</v>
      </c>
      <c r="BJ105" s="85">
        <f t="shared" si="440"/>
        <v>24275</v>
      </c>
      <c r="BK105" s="85">
        <f t="shared" si="440"/>
        <v>0</v>
      </c>
      <c r="BL105" s="85">
        <f t="shared" si="440"/>
        <v>0</v>
      </c>
      <c r="BM105" s="85">
        <f t="shared" si="440"/>
        <v>0</v>
      </c>
      <c r="BN105" s="85">
        <f t="shared" si="440"/>
        <v>9996</v>
      </c>
      <c r="BO105" s="85">
        <f t="shared" si="440"/>
        <v>94244</v>
      </c>
      <c r="BP105" s="85">
        <f t="shared" si="438"/>
        <v>0</v>
      </c>
      <c r="BQ105" s="85">
        <f t="shared" si="438"/>
        <v>0</v>
      </c>
      <c r="BR105" s="85">
        <f t="shared" si="438"/>
        <v>0</v>
      </c>
      <c r="BS105" s="85">
        <f t="shared" si="438"/>
        <v>0</v>
      </c>
      <c r="BT105" s="85">
        <f t="shared" si="438"/>
        <v>0</v>
      </c>
      <c r="BU105" s="85">
        <f t="shared" si="438"/>
        <v>0</v>
      </c>
      <c r="BV105" s="85">
        <f t="shared" si="438"/>
        <v>0</v>
      </c>
      <c r="BW105" s="85">
        <f t="shared" si="438"/>
        <v>26530</v>
      </c>
      <c r="BX105" s="85">
        <f t="shared" si="438"/>
        <v>0</v>
      </c>
      <c r="BY105" s="85">
        <f t="shared" si="438"/>
        <v>0</v>
      </c>
      <c r="BZ105" s="85">
        <f t="shared" si="438"/>
        <v>0</v>
      </c>
      <c r="CA105" s="85">
        <f t="shared" si="438"/>
        <v>0</v>
      </c>
      <c r="CB105" s="85">
        <f t="shared" si="438"/>
        <v>0</v>
      </c>
      <c r="CC105" s="85">
        <f t="shared" si="438"/>
        <v>0</v>
      </c>
      <c r="CD105" s="85">
        <f t="shared" si="438"/>
        <v>0</v>
      </c>
      <c r="CE105" s="85">
        <f t="shared" si="438"/>
        <v>0</v>
      </c>
      <c r="CF105" s="85">
        <f t="shared" si="438"/>
        <v>0</v>
      </c>
      <c r="CG105" s="85">
        <f t="shared" si="438"/>
        <v>0</v>
      </c>
      <c r="CH105" s="85">
        <f t="shared" si="438"/>
        <v>0</v>
      </c>
      <c r="CI105" s="85">
        <f t="shared" si="438"/>
        <v>0</v>
      </c>
      <c r="CJ105" s="85">
        <f t="shared" si="438"/>
        <v>0</v>
      </c>
      <c r="CK105" s="85">
        <f t="shared" si="438"/>
        <v>0</v>
      </c>
      <c r="CL105" s="85">
        <f t="shared" si="438"/>
        <v>0</v>
      </c>
      <c r="CM105" s="85">
        <f t="shared" si="438"/>
        <v>0</v>
      </c>
      <c r="CN105" s="85">
        <f t="shared" si="438"/>
        <v>0</v>
      </c>
      <c r="CO105" s="85">
        <f t="shared" si="438"/>
        <v>0</v>
      </c>
      <c r="CP105" s="85">
        <f t="shared" si="438"/>
        <v>0</v>
      </c>
      <c r="CQ105" s="85">
        <f t="shared" si="438"/>
        <v>0</v>
      </c>
      <c r="CR105" s="85">
        <f t="shared" si="438"/>
        <v>0</v>
      </c>
      <c r="CS105" s="85">
        <f t="shared" si="438"/>
        <v>0</v>
      </c>
      <c r="CT105" s="85">
        <f t="shared" si="438"/>
        <v>0</v>
      </c>
      <c r="CU105" s="85">
        <f t="shared" si="438"/>
        <v>0</v>
      </c>
      <c r="CV105" s="85">
        <f t="shared" si="438"/>
        <v>0</v>
      </c>
      <c r="CW105" s="85">
        <f t="shared" si="438"/>
        <v>10567</v>
      </c>
      <c r="CX105" s="85">
        <f t="shared" si="438"/>
        <v>0</v>
      </c>
      <c r="CY105" s="85">
        <f t="shared" si="438"/>
        <v>0</v>
      </c>
      <c r="CZ105" s="85">
        <f t="shared" si="438"/>
        <v>0</v>
      </c>
      <c r="DA105" s="85">
        <f t="shared" si="438"/>
        <v>0</v>
      </c>
      <c r="DB105" s="85">
        <f t="shared" si="438"/>
        <v>0</v>
      </c>
      <c r="DC105" s="85">
        <f t="shared" si="438"/>
        <v>0</v>
      </c>
      <c r="DD105" s="85">
        <f t="shared" si="438"/>
        <v>19801</v>
      </c>
      <c r="DE105" s="85">
        <f t="shared" si="438"/>
        <v>0</v>
      </c>
      <c r="DF105" s="85">
        <f t="shared" si="438"/>
        <v>0</v>
      </c>
      <c r="DG105" s="85">
        <f t="shared" si="438"/>
        <v>0</v>
      </c>
      <c r="DH105" s="85">
        <f t="shared" si="438"/>
        <v>0</v>
      </c>
      <c r="DI105" s="85">
        <f t="shared" si="438"/>
        <v>0</v>
      </c>
      <c r="DJ105" s="85">
        <f t="shared" si="438"/>
        <v>5617</v>
      </c>
      <c r="DK105" s="85">
        <f t="shared" si="438"/>
        <v>0</v>
      </c>
      <c r="DL105" s="85">
        <f t="shared" si="438"/>
        <v>38074</v>
      </c>
      <c r="DM105" s="85">
        <f t="shared" si="438"/>
        <v>0</v>
      </c>
      <c r="DN105" s="85">
        <f t="shared" si="438"/>
        <v>0</v>
      </c>
      <c r="DO105" s="85">
        <f t="shared" si="438"/>
        <v>0</v>
      </c>
      <c r="DP105" s="85">
        <f t="shared" si="438"/>
        <v>0</v>
      </c>
      <c r="DQ105" s="85">
        <f t="shared" si="438"/>
        <v>0</v>
      </c>
      <c r="DR105" s="85">
        <f t="shared" si="438"/>
        <v>0</v>
      </c>
      <c r="DS105" s="85">
        <f t="shared" si="438"/>
        <v>0</v>
      </c>
      <c r="DT105" s="85">
        <f t="shared" si="438"/>
        <v>0</v>
      </c>
      <c r="DU105" s="85">
        <f t="shared" si="438"/>
        <v>0</v>
      </c>
      <c r="DV105" s="85">
        <f t="shared" si="438"/>
        <v>0</v>
      </c>
      <c r="DW105" s="85">
        <f t="shared" si="438"/>
        <v>81661</v>
      </c>
      <c r="DX105" s="85">
        <f t="shared" si="438"/>
        <v>0</v>
      </c>
      <c r="DY105" s="85">
        <f t="shared" si="438"/>
        <v>8568</v>
      </c>
      <c r="DZ105" s="85">
        <f t="shared" si="438"/>
        <v>45694</v>
      </c>
      <c r="EA105" s="85">
        <f t="shared" si="430"/>
        <v>0</v>
      </c>
      <c r="EB105" s="85">
        <f t="shared" si="436"/>
        <v>92166</v>
      </c>
      <c r="EC105" s="85">
        <f t="shared" si="436"/>
        <v>0</v>
      </c>
      <c r="ED105" s="85">
        <f t="shared" si="436"/>
        <v>22085</v>
      </c>
      <c r="EE105" s="85">
        <f t="shared" si="436"/>
        <v>56761</v>
      </c>
      <c r="EF105" s="85">
        <f t="shared" si="436"/>
        <v>0</v>
      </c>
      <c r="EG105" s="85">
        <f t="shared" si="436"/>
        <v>0</v>
      </c>
      <c r="EH105" s="85">
        <f t="shared" si="436"/>
        <v>0</v>
      </c>
      <c r="EI105" s="85">
        <f t="shared" si="436"/>
        <v>0</v>
      </c>
      <c r="EJ105" s="85">
        <f t="shared" si="436"/>
        <v>76163</v>
      </c>
      <c r="EK105" s="85">
        <f t="shared" si="436"/>
        <v>0</v>
      </c>
      <c r="EL105" s="85">
        <f t="shared" si="436"/>
        <v>0</v>
      </c>
      <c r="EM105" s="85">
        <f t="shared" si="436"/>
        <v>0</v>
      </c>
      <c r="EN105" s="85">
        <f t="shared" si="436"/>
        <v>0</v>
      </c>
      <c r="EO105" s="85">
        <f t="shared" si="436"/>
        <v>0</v>
      </c>
      <c r="EP105" s="85">
        <f t="shared" si="436"/>
        <v>0</v>
      </c>
      <c r="EQ105" s="85">
        <f t="shared" si="436"/>
        <v>0</v>
      </c>
      <c r="ER105" s="85">
        <f t="shared" si="436"/>
        <v>0</v>
      </c>
      <c r="ES105" s="85">
        <f t="shared" si="436"/>
        <v>0</v>
      </c>
      <c r="ET105" s="85">
        <f t="shared" si="436"/>
        <v>0</v>
      </c>
      <c r="EU105" s="85">
        <f t="shared" si="436"/>
        <v>0</v>
      </c>
      <c r="EV105" s="85">
        <f t="shared" si="436"/>
        <v>0</v>
      </c>
      <c r="EW105" s="85">
        <f t="shared" si="436"/>
        <v>60830</v>
      </c>
      <c r="EX105" s="85">
        <f t="shared" si="436"/>
        <v>0</v>
      </c>
      <c r="EY105" s="85">
        <f t="shared" si="436"/>
        <v>0</v>
      </c>
      <c r="EZ105" s="85">
        <f t="shared" si="436"/>
        <v>0</v>
      </c>
      <c r="FA105" s="85">
        <f t="shared" si="436"/>
        <v>0</v>
      </c>
      <c r="FB105" s="85">
        <f t="shared" si="436"/>
        <v>0</v>
      </c>
      <c r="FC105" s="85">
        <f t="shared" si="436"/>
        <v>0</v>
      </c>
      <c r="FD105" s="85">
        <f t="shared" si="436"/>
        <v>51025</v>
      </c>
      <c r="FE105" s="85">
        <f t="shared" si="436"/>
        <v>0</v>
      </c>
      <c r="FF105" s="85">
        <f t="shared" si="436"/>
        <v>0</v>
      </c>
      <c r="FG105" s="85">
        <f t="shared" si="436"/>
        <v>0</v>
      </c>
      <c r="FH105" s="85">
        <f t="shared" si="436"/>
        <v>0</v>
      </c>
      <c r="FI105" s="85">
        <f t="shared" si="436"/>
        <v>0</v>
      </c>
      <c r="FJ105" s="85">
        <f t="shared" si="436"/>
        <v>12185</v>
      </c>
      <c r="FK105" s="85">
        <f t="shared" si="436"/>
        <v>0</v>
      </c>
      <c r="FL105" s="85">
        <f t="shared" si="436"/>
        <v>0</v>
      </c>
      <c r="FM105" s="85">
        <f t="shared" si="436"/>
        <v>0</v>
      </c>
      <c r="FN105" s="85">
        <f t="shared" si="436"/>
        <v>0</v>
      </c>
      <c r="FO105" s="85">
        <f t="shared" si="436"/>
        <v>0</v>
      </c>
      <c r="FP105" s="85">
        <f t="shared" si="436"/>
        <v>0</v>
      </c>
      <c r="FQ105" s="85">
        <f t="shared" si="436"/>
        <v>0</v>
      </c>
      <c r="FR105" s="85">
        <f t="shared" si="436"/>
        <v>0</v>
      </c>
      <c r="FS105" s="85">
        <f t="shared" si="436"/>
        <v>0</v>
      </c>
      <c r="FT105" s="85">
        <f t="shared" si="436"/>
        <v>0</v>
      </c>
      <c r="FU105" s="85">
        <f t="shared" si="436"/>
        <v>0</v>
      </c>
      <c r="FV105" s="85">
        <f t="shared" si="436"/>
        <v>0</v>
      </c>
      <c r="FW105" s="85">
        <f t="shared" si="436"/>
        <v>3141</v>
      </c>
      <c r="FX105" s="85">
        <f t="shared" si="436"/>
        <v>100908</v>
      </c>
      <c r="FY105" s="85">
        <f t="shared" si="436"/>
        <v>109951</v>
      </c>
      <c r="FZ105" s="85">
        <f t="shared" si="436"/>
        <v>110808</v>
      </c>
      <c r="GA105" s="85">
        <f t="shared" si="436"/>
        <v>0</v>
      </c>
      <c r="GB105" s="85">
        <f t="shared" si="436"/>
        <v>82820</v>
      </c>
      <c r="GC105" s="85">
        <f t="shared" si="436"/>
        <v>0</v>
      </c>
      <c r="GD105" s="85">
        <f t="shared" si="436"/>
        <v>0</v>
      </c>
      <c r="GE105" s="85">
        <f t="shared" si="436"/>
        <v>0</v>
      </c>
      <c r="GF105" s="85">
        <f t="shared" si="436"/>
        <v>0</v>
      </c>
      <c r="GG105" s="85">
        <f t="shared" si="436"/>
        <v>0</v>
      </c>
      <c r="GH105" s="85">
        <f t="shared" si="436"/>
        <v>0</v>
      </c>
      <c r="GI105" s="85">
        <f t="shared" si="436"/>
        <v>0</v>
      </c>
      <c r="GJ105" s="85">
        <f t="shared" si="436"/>
        <v>38412</v>
      </c>
      <c r="GK105" s="85">
        <f t="shared" si="436"/>
        <v>0</v>
      </c>
      <c r="GL105" s="85">
        <f t="shared" si="436"/>
        <v>0</v>
      </c>
      <c r="GM105" s="85">
        <f t="shared" ref="GM105:IX108" si="441">GM56</f>
        <v>0</v>
      </c>
      <c r="GN105" s="85">
        <f t="shared" si="441"/>
        <v>0</v>
      </c>
      <c r="GO105" s="85">
        <f t="shared" si="441"/>
        <v>0</v>
      </c>
      <c r="GP105" s="85">
        <f t="shared" si="441"/>
        <v>0</v>
      </c>
      <c r="GQ105" s="85">
        <f t="shared" si="441"/>
        <v>0</v>
      </c>
      <c r="GR105" s="85">
        <f t="shared" si="441"/>
        <v>0</v>
      </c>
      <c r="GS105" s="85">
        <f t="shared" si="441"/>
        <v>0</v>
      </c>
      <c r="GT105" s="85">
        <f t="shared" si="441"/>
        <v>0</v>
      </c>
      <c r="GU105" s="85">
        <f t="shared" si="441"/>
        <v>0</v>
      </c>
      <c r="GV105" s="85">
        <f t="shared" si="441"/>
        <v>0</v>
      </c>
      <c r="GW105" s="85">
        <f t="shared" si="441"/>
        <v>5283</v>
      </c>
      <c r="GX105" s="85">
        <f t="shared" si="441"/>
        <v>0</v>
      </c>
      <c r="GY105" s="85">
        <f t="shared" si="441"/>
        <v>0</v>
      </c>
      <c r="GZ105" s="85">
        <f t="shared" si="441"/>
        <v>0</v>
      </c>
      <c r="HA105" s="85">
        <f t="shared" si="441"/>
        <v>0</v>
      </c>
      <c r="HB105" s="85">
        <f t="shared" si="441"/>
        <v>0</v>
      </c>
      <c r="HC105" s="85">
        <f t="shared" si="441"/>
        <v>0</v>
      </c>
      <c r="HD105" s="85">
        <f t="shared" si="441"/>
        <v>0</v>
      </c>
      <c r="HE105" s="85">
        <f t="shared" si="441"/>
        <v>0</v>
      </c>
      <c r="HF105" s="85">
        <f t="shared" si="441"/>
        <v>0</v>
      </c>
      <c r="HG105" s="85">
        <f t="shared" si="441"/>
        <v>0</v>
      </c>
      <c r="HH105" s="85">
        <f t="shared" si="441"/>
        <v>0</v>
      </c>
      <c r="HI105" s="85">
        <f t="shared" si="441"/>
        <v>0</v>
      </c>
      <c r="HJ105" s="85">
        <f t="shared" si="441"/>
        <v>227867</v>
      </c>
      <c r="HK105" s="85">
        <f t="shared" si="441"/>
        <v>0</v>
      </c>
      <c r="HL105" s="85">
        <f t="shared" si="441"/>
        <v>6426</v>
      </c>
      <c r="HM105" s="85">
        <f t="shared" si="441"/>
        <v>0</v>
      </c>
      <c r="HN105" s="85">
        <f t="shared" si="441"/>
        <v>100908</v>
      </c>
      <c r="HO105" s="85">
        <f t="shared" si="441"/>
        <v>0</v>
      </c>
      <c r="HP105" s="85">
        <f t="shared" si="441"/>
        <v>0</v>
      </c>
      <c r="HQ105" s="85">
        <f t="shared" si="441"/>
        <v>52929</v>
      </c>
      <c r="HR105" s="85">
        <f t="shared" si="441"/>
        <v>0</v>
      </c>
      <c r="HS105" s="85">
        <f t="shared" si="441"/>
        <v>0</v>
      </c>
      <c r="HT105" s="85">
        <f t="shared" si="441"/>
        <v>0</v>
      </c>
      <c r="HU105" s="85">
        <f t="shared" si="441"/>
        <v>0</v>
      </c>
      <c r="HV105" s="85">
        <f t="shared" si="441"/>
        <v>0</v>
      </c>
      <c r="HW105" s="85">
        <f t="shared" si="441"/>
        <v>13042</v>
      </c>
      <c r="HX105" s="85">
        <f t="shared" si="441"/>
        <v>11233</v>
      </c>
      <c r="HY105" s="85">
        <f t="shared" si="441"/>
        <v>35984</v>
      </c>
      <c r="HZ105" s="85">
        <f t="shared" si="441"/>
        <v>25703</v>
      </c>
      <c r="IA105" s="85">
        <f t="shared" si="441"/>
        <v>0</v>
      </c>
      <c r="IB105" s="85">
        <f t="shared" si="441"/>
        <v>0</v>
      </c>
      <c r="IC105" s="85">
        <f t="shared" si="441"/>
        <v>0</v>
      </c>
      <c r="ID105" s="85">
        <f t="shared" si="441"/>
        <v>0</v>
      </c>
      <c r="IE105" s="85">
        <f t="shared" si="441"/>
        <v>0</v>
      </c>
      <c r="IF105" s="85">
        <f t="shared" si="441"/>
        <v>0</v>
      </c>
      <c r="IG105" s="85">
        <f t="shared" si="441"/>
        <v>0</v>
      </c>
      <c r="IH105" s="85">
        <f t="shared" si="441"/>
        <v>0</v>
      </c>
      <c r="II105" s="85">
        <f t="shared" si="441"/>
        <v>114235</v>
      </c>
      <c r="IJ105" s="85">
        <f t="shared" si="441"/>
        <v>13518</v>
      </c>
      <c r="IK105" s="85">
        <f t="shared" si="441"/>
        <v>0</v>
      </c>
      <c r="IL105" s="85">
        <f t="shared" si="441"/>
        <v>0</v>
      </c>
      <c r="IM105" s="85">
        <f t="shared" si="441"/>
        <v>0</v>
      </c>
      <c r="IN105" s="85">
        <f t="shared" si="441"/>
        <v>0</v>
      </c>
      <c r="IO105" s="85">
        <f t="shared" si="441"/>
        <v>0</v>
      </c>
      <c r="IP105" s="85">
        <f t="shared" si="441"/>
        <v>0</v>
      </c>
      <c r="IQ105" s="85">
        <f t="shared" si="441"/>
        <v>0</v>
      </c>
      <c r="IR105" s="85">
        <f t="shared" si="441"/>
        <v>0</v>
      </c>
      <c r="IS105" s="85">
        <f t="shared" si="441"/>
        <v>0</v>
      </c>
      <c r="IT105" s="85">
        <f t="shared" si="441"/>
        <v>0</v>
      </c>
      <c r="IU105" s="85">
        <f t="shared" si="441"/>
        <v>0</v>
      </c>
      <c r="IV105" s="85">
        <f t="shared" si="441"/>
        <v>0</v>
      </c>
      <c r="IW105" s="85">
        <f t="shared" si="441"/>
        <v>26274</v>
      </c>
      <c r="IX105" s="85">
        <f t="shared" si="441"/>
        <v>0</v>
      </c>
      <c r="IY105" s="85">
        <f t="shared" si="439"/>
        <v>0</v>
      </c>
      <c r="IZ105" s="85">
        <f t="shared" si="439"/>
        <v>0</v>
      </c>
      <c r="JA105" s="85">
        <f t="shared" si="439"/>
        <v>0</v>
      </c>
      <c r="JB105" s="85">
        <f t="shared" si="437"/>
        <v>0</v>
      </c>
      <c r="JC105" s="85">
        <f t="shared" si="435"/>
        <v>0</v>
      </c>
      <c r="JD105" s="85">
        <f t="shared" si="435"/>
        <v>0</v>
      </c>
      <c r="JE105" s="85">
        <f t="shared" ref="JE105:LO108" si="442">JE56</f>
        <v>0</v>
      </c>
      <c r="JF105" s="85">
        <f t="shared" si="442"/>
        <v>0</v>
      </c>
      <c r="JG105" s="85">
        <f t="shared" si="442"/>
        <v>0</v>
      </c>
      <c r="JH105" s="85">
        <f t="shared" si="442"/>
        <v>0</v>
      </c>
      <c r="JI105" s="85">
        <f t="shared" si="442"/>
        <v>0</v>
      </c>
      <c r="JJ105" s="85">
        <f t="shared" si="442"/>
        <v>93292</v>
      </c>
      <c r="JK105" s="85">
        <f t="shared" si="442"/>
        <v>75014</v>
      </c>
      <c r="JL105" s="85">
        <f t="shared" si="442"/>
        <v>53405</v>
      </c>
      <c r="JM105" s="85">
        <f t="shared" si="442"/>
        <v>34651</v>
      </c>
      <c r="JN105" s="85">
        <f t="shared" si="442"/>
        <v>27131</v>
      </c>
      <c r="JO105" s="85">
        <f t="shared" si="442"/>
        <v>0</v>
      </c>
      <c r="JP105" s="85">
        <f t="shared" si="442"/>
        <v>0</v>
      </c>
      <c r="JQ105" s="85">
        <f t="shared" si="442"/>
        <v>0</v>
      </c>
      <c r="JR105" s="85">
        <f t="shared" si="442"/>
        <v>0</v>
      </c>
      <c r="JS105" s="85">
        <f t="shared" si="442"/>
        <v>0</v>
      </c>
      <c r="JT105" s="85">
        <f t="shared" si="442"/>
        <v>0</v>
      </c>
      <c r="JU105" s="85">
        <f t="shared" si="442"/>
        <v>0</v>
      </c>
      <c r="JV105" s="85">
        <f t="shared" si="442"/>
        <v>0</v>
      </c>
      <c r="JW105" s="85">
        <f t="shared" si="442"/>
        <v>502253</v>
      </c>
      <c r="JX105" s="85">
        <f t="shared" si="442"/>
        <v>47598</v>
      </c>
      <c r="JY105" s="85">
        <f t="shared" si="442"/>
        <v>82963</v>
      </c>
      <c r="JZ105" s="85">
        <f t="shared" si="442"/>
        <v>0</v>
      </c>
      <c r="KA105" s="85">
        <f t="shared" si="442"/>
        <v>106143</v>
      </c>
      <c r="KB105" s="85">
        <f t="shared" si="442"/>
        <v>155245</v>
      </c>
      <c r="KC105" s="85">
        <f t="shared" si="442"/>
        <v>21657</v>
      </c>
      <c r="KD105" s="85">
        <f t="shared" si="442"/>
        <v>124897</v>
      </c>
      <c r="KE105" s="85">
        <f t="shared" si="442"/>
        <v>0</v>
      </c>
      <c r="KF105" s="85">
        <f t="shared" si="442"/>
        <v>0</v>
      </c>
      <c r="KG105" s="85">
        <f t="shared" si="442"/>
        <v>90217</v>
      </c>
      <c r="KH105" s="85">
        <f t="shared" si="442"/>
        <v>0</v>
      </c>
      <c r="KI105" s="85">
        <f t="shared" si="442"/>
        <v>188488</v>
      </c>
      <c r="KJ105" s="85">
        <f t="shared" si="442"/>
        <v>3454178</v>
      </c>
      <c r="KK105" s="85">
        <f t="shared" si="442"/>
        <v>1366441</v>
      </c>
      <c r="KL105" s="85">
        <f t="shared" si="442"/>
        <v>430081</v>
      </c>
      <c r="KM105" s="85">
        <f t="shared" si="442"/>
        <v>187095</v>
      </c>
      <c r="KN105" s="85">
        <f t="shared" si="442"/>
        <v>101519</v>
      </c>
      <c r="KO105" s="85">
        <f t="shared" si="442"/>
        <v>24596</v>
      </c>
      <c r="KP105" s="85">
        <f t="shared" si="442"/>
        <v>756182</v>
      </c>
      <c r="KQ105" s="85">
        <f t="shared" si="442"/>
        <v>0</v>
      </c>
      <c r="KR105" s="85">
        <f t="shared" si="442"/>
        <v>73011</v>
      </c>
      <c r="KS105" s="85">
        <f t="shared" si="442"/>
        <v>0</v>
      </c>
      <c r="KT105" s="85">
        <f t="shared" si="442"/>
        <v>372205</v>
      </c>
      <c r="KU105" s="85">
        <f t="shared" si="442"/>
        <v>85970</v>
      </c>
      <c r="KV105" s="85">
        <f t="shared" si="442"/>
        <v>57078</v>
      </c>
      <c r="KW105" s="85">
        <f t="shared" si="442"/>
        <v>0</v>
      </c>
      <c r="KX105" s="85">
        <f t="shared" si="442"/>
        <v>4293790</v>
      </c>
      <c r="KY105" s="85">
        <f t="shared" si="442"/>
        <v>3405230</v>
      </c>
      <c r="KZ105" s="85">
        <f t="shared" si="442"/>
        <v>194489</v>
      </c>
      <c r="LA105" s="85">
        <f t="shared" si="442"/>
        <v>298124</v>
      </c>
      <c r="LB105" s="85">
        <f t="shared" si="442"/>
        <v>120979</v>
      </c>
      <c r="LC105" s="85">
        <f t="shared" si="442"/>
        <v>80490</v>
      </c>
      <c r="LD105" s="85">
        <f t="shared" si="442"/>
        <v>96369</v>
      </c>
      <c r="LE105" s="85">
        <f t="shared" si="442"/>
        <v>32123</v>
      </c>
      <c r="LF105" s="85">
        <f t="shared" si="442"/>
        <v>48623</v>
      </c>
      <c r="LG105" s="85">
        <f t="shared" si="442"/>
        <v>0</v>
      </c>
      <c r="LH105" s="85">
        <f t="shared" si="442"/>
        <v>17364</v>
      </c>
      <c r="LI105" s="85">
        <f t="shared" si="442"/>
        <v>0</v>
      </c>
      <c r="LJ105" s="85">
        <f t="shared" si="442"/>
        <v>3788094</v>
      </c>
      <c r="LK105" s="85">
        <f t="shared" si="442"/>
        <v>14059</v>
      </c>
      <c r="LL105" s="85">
        <f t="shared" si="442"/>
        <v>140366</v>
      </c>
      <c r="LM105" s="85">
        <f t="shared" si="442"/>
        <v>287873</v>
      </c>
      <c r="LN105" s="85">
        <f t="shared" si="442"/>
        <v>5021</v>
      </c>
      <c r="LO105" s="85">
        <f t="shared" si="442"/>
        <v>3340775</v>
      </c>
    </row>
    <row r="106" spans="1:327" x14ac:dyDescent="0.2">
      <c r="A106" s="85" t="s">
        <v>39</v>
      </c>
      <c r="B106" s="85">
        <f t="shared" si="425"/>
        <v>67580018</v>
      </c>
      <c r="C106" s="85">
        <f t="shared" si="426"/>
        <v>21282860</v>
      </c>
      <c r="D106" s="85">
        <f t="shared" si="440"/>
        <v>10738980</v>
      </c>
      <c r="E106" s="85">
        <f t="shared" si="440"/>
        <v>1596095</v>
      </c>
      <c r="F106" s="85">
        <f t="shared" si="440"/>
        <v>3791530</v>
      </c>
      <c r="G106" s="85">
        <f t="shared" si="440"/>
        <v>3080280</v>
      </c>
      <c r="H106" s="85">
        <f t="shared" si="440"/>
        <v>1901268</v>
      </c>
      <c r="I106" s="85">
        <f t="shared" si="440"/>
        <v>369812</v>
      </c>
      <c r="J106" s="85">
        <f t="shared" si="440"/>
        <v>10543870</v>
      </c>
      <c r="K106" s="85">
        <f t="shared" si="440"/>
        <v>433130</v>
      </c>
      <c r="L106" s="85">
        <f t="shared" si="440"/>
        <v>704746</v>
      </c>
      <c r="M106" s="85">
        <f t="shared" si="440"/>
        <v>3361529</v>
      </c>
      <c r="N106" s="85">
        <f t="shared" si="440"/>
        <v>6012269</v>
      </c>
      <c r="O106" s="85">
        <f t="shared" si="440"/>
        <v>32200</v>
      </c>
      <c r="P106" s="85">
        <f t="shared" si="440"/>
        <v>4317483</v>
      </c>
      <c r="Q106" s="85">
        <f t="shared" si="440"/>
        <v>261428</v>
      </c>
      <c r="R106" s="85">
        <f t="shared" si="440"/>
        <v>1273072</v>
      </c>
      <c r="S106" s="85">
        <f t="shared" si="440"/>
        <v>1508064</v>
      </c>
      <c r="T106" s="85">
        <f t="shared" si="440"/>
        <v>1263417</v>
      </c>
      <c r="U106" s="85">
        <f t="shared" si="440"/>
        <v>11502</v>
      </c>
      <c r="V106" s="85">
        <f t="shared" si="440"/>
        <v>7326619</v>
      </c>
      <c r="W106" s="85">
        <f t="shared" si="440"/>
        <v>173086</v>
      </c>
      <c r="X106" s="85">
        <f t="shared" si="440"/>
        <v>28940</v>
      </c>
      <c r="Y106" s="85">
        <f t="shared" si="440"/>
        <v>66685</v>
      </c>
      <c r="Z106" s="85">
        <f t="shared" si="440"/>
        <v>0</v>
      </c>
      <c r="AA106" s="85">
        <f t="shared" si="440"/>
        <v>28321</v>
      </c>
      <c r="AB106" s="85">
        <f t="shared" si="440"/>
        <v>23055</v>
      </c>
      <c r="AC106" s="85">
        <f t="shared" si="440"/>
        <v>0</v>
      </c>
      <c r="AD106" s="85">
        <f t="shared" si="440"/>
        <v>0</v>
      </c>
      <c r="AE106" s="85">
        <f t="shared" si="440"/>
        <v>0</v>
      </c>
      <c r="AF106" s="85">
        <f t="shared" si="440"/>
        <v>0</v>
      </c>
      <c r="AG106" s="85">
        <f t="shared" si="440"/>
        <v>0</v>
      </c>
      <c r="AH106" s="85">
        <f t="shared" si="440"/>
        <v>0</v>
      </c>
      <c r="AI106" s="85">
        <f t="shared" si="440"/>
        <v>0</v>
      </c>
      <c r="AJ106" s="85">
        <f t="shared" si="440"/>
        <v>564059</v>
      </c>
      <c r="AK106" s="85">
        <f t="shared" si="440"/>
        <v>9424</v>
      </c>
      <c r="AL106" s="85">
        <f t="shared" si="440"/>
        <v>37029</v>
      </c>
      <c r="AM106" s="85">
        <f t="shared" si="440"/>
        <v>0</v>
      </c>
      <c r="AN106" s="85">
        <f t="shared" si="440"/>
        <v>0</v>
      </c>
      <c r="AO106" s="85">
        <f t="shared" si="440"/>
        <v>271552</v>
      </c>
      <c r="AP106" s="85">
        <f t="shared" si="440"/>
        <v>0</v>
      </c>
      <c r="AQ106" s="85">
        <f t="shared" si="440"/>
        <v>0</v>
      </c>
      <c r="AR106" s="85">
        <f t="shared" si="440"/>
        <v>0</v>
      </c>
      <c r="AS106" s="85">
        <f t="shared" si="440"/>
        <v>0</v>
      </c>
      <c r="AT106" s="85">
        <f t="shared" si="440"/>
        <v>0</v>
      </c>
      <c r="AU106" s="85">
        <f t="shared" si="440"/>
        <v>0</v>
      </c>
      <c r="AV106" s="85">
        <f t="shared" si="440"/>
        <v>0</v>
      </c>
      <c r="AW106" s="85">
        <f t="shared" si="440"/>
        <v>6807</v>
      </c>
      <c r="AX106" s="85">
        <f t="shared" si="440"/>
        <v>13613</v>
      </c>
      <c r="AY106" s="85">
        <f t="shared" si="440"/>
        <v>47979</v>
      </c>
      <c r="AZ106" s="85">
        <f t="shared" si="440"/>
        <v>0</v>
      </c>
      <c r="BA106" s="85">
        <f t="shared" si="440"/>
        <v>0</v>
      </c>
      <c r="BB106" s="85">
        <f t="shared" si="440"/>
        <v>37126</v>
      </c>
      <c r="BC106" s="85">
        <f t="shared" si="440"/>
        <v>0</v>
      </c>
      <c r="BD106" s="85">
        <f t="shared" si="440"/>
        <v>0</v>
      </c>
      <c r="BE106" s="85">
        <f t="shared" si="440"/>
        <v>109475</v>
      </c>
      <c r="BF106" s="85">
        <f t="shared" si="440"/>
        <v>0</v>
      </c>
      <c r="BG106" s="85">
        <f t="shared" si="440"/>
        <v>0</v>
      </c>
      <c r="BH106" s="85">
        <f t="shared" si="440"/>
        <v>0</v>
      </c>
      <c r="BI106" s="85">
        <f t="shared" si="440"/>
        <v>130418</v>
      </c>
      <c r="BJ106" s="85">
        <f t="shared" si="440"/>
        <v>36888</v>
      </c>
      <c r="BK106" s="85">
        <f t="shared" si="440"/>
        <v>0</v>
      </c>
      <c r="BL106" s="85">
        <f t="shared" si="440"/>
        <v>0</v>
      </c>
      <c r="BM106" s="85">
        <f t="shared" si="440"/>
        <v>0</v>
      </c>
      <c r="BN106" s="85">
        <f t="shared" si="440"/>
        <v>0</v>
      </c>
      <c r="BO106" s="85">
        <f t="shared" si="440"/>
        <v>0</v>
      </c>
      <c r="BP106" s="85">
        <f t="shared" si="438"/>
        <v>0</v>
      </c>
      <c r="BQ106" s="85">
        <f t="shared" si="438"/>
        <v>0</v>
      </c>
      <c r="BR106" s="85">
        <f t="shared" si="438"/>
        <v>0</v>
      </c>
      <c r="BS106" s="85">
        <f t="shared" si="438"/>
        <v>0</v>
      </c>
      <c r="BT106" s="85">
        <f t="shared" si="438"/>
        <v>0</v>
      </c>
      <c r="BU106" s="85">
        <f t="shared" si="438"/>
        <v>0</v>
      </c>
      <c r="BV106" s="85">
        <f t="shared" si="438"/>
        <v>0</v>
      </c>
      <c r="BW106" s="85">
        <f t="shared" si="438"/>
        <v>0</v>
      </c>
      <c r="BX106" s="85">
        <f t="shared" si="438"/>
        <v>0</v>
      </c>
      <c r="BY106" s="85">
        <f t="shared" si="438"/>
        <v>0</v>
      </c>
      <c r="BZ106" s="85">
        <f t="shared" si="438"/>
        <v>0</v>
      </c>
      <c r="CA106" s="85">
        <f t="shared" si="438"/>
        <v>0</v>
      </c>
      <c r="CB106" s="85">
        <f t="shared" si="438"/>
        <v>0</v>
      </c>
      <c r="CC106" s="85">
        <f t="shared" si="438"/>
        <v>0</v>
      </c>
      <c r="CD106" s="85">
        <f t="shared" si="438"/>
        <v>0</v>
      </c>
      <c r="CE106" s="85">
        <f t="shared" si="438"/>
        <v>0</v>
      </c>
      <c r="CF106" s="85">
        <f t="shared" si="438"/>
        <v>0</v>
      </c>
      <c r="CG106" s="85">
        <f t="shared" si="438"/>
        <v>0</v>
      </c>
      <c r="CH106" s="85">
        <f t="shared" si="438"/>
        <v>0</v>
      </c>
      <c r="CI106" s="85">
        <f t="shared" si="438"/>
        <v>0</v>
      </c>
      <c r="CJ106" s="85">
        <f t="shared" si="438"/>
        <v>0</v>
      </c>
      <c r="CK106" s="85">
        <f t="shared" si="438"/>
        <v>0</v>
      </c>
      <c r="CL106" s="85">
        <f t="shared" si="438"/>
        <v>0</v>
      </c>
      <c r="CM106" s="85">
        <f t="shared" si="438"/>
        <v>0</v>
      </c>
      <c r="CN106" s="85">
        <f t="shared" si="438"/>
        <v>0</v>
      </c>
      <c r="CO106" s="85">
        <f t="shared" si="438"/>
        <v>0</v>
      </c>
      <c r="CP106" s="85">
        <f t="shared" si="438"/>
        <v>0</v>
      </c>
      <c r="CQ106" s="85">
        <f t="shared" si="438"/>
        <v>0</v>
      </c>
      <c r="CR106" s="85">
        <f t="shared" si="438"/>
        <v>0</v>
      </c>
      <c r="CS106" s="85">
        <f t="shared" si="438"/>
        <v>0</v>
      </c>
      <c r="CT106" s="85">
        <f t="shared" si="438"/>
        <v>0</v>
      </c>
      <c r="CU106" s="85">
        <f t="shared" si="438"/>
        <v>0</v>
      </c>
      <c r="CV106" s="85">
        <f t="shared" si="438"/>
        <v>0</v>
      </c>
      <c r="CW106" s="85">
        <f t="shared" si="438"/>
        <v>10755</v>
      </c>
      <c r="CX106" s="85">
        <f t="shared" si="438"/>
        <v>0</v>
      </c>
      <c r="CY106" s="85">
        <f t="shared" si="438"/>
        <v>0</v>
      </c>
      <c r="CZ106" s="85">
        <f t="shared" si="438"/>
        <v>0</v>
      </c>
      <c r="DA106" s="85">
        <f t="shared" si="438"/>
        <v>0</v>
      </c>
      <c r="DB106" s="85">
        <f t="shared" si="438"/>
        <v>0</v>
      </c>
      <c r="DC106" s="85">
        <f t="shared" si="438"/>
        <v>0</v>
      </c>
      <c r="DD106" s="85">
        <f t="shared" si="438"/>
        <v>0</v>
      </c>
      <c r="DE106" s="85">
        <f t="shared" si="438"/>
        <v>0</v>
      </c>
      <c r="DF106" s="85">
        <f t="shared" si="438"/>
        <v>0</v>
      </c>
      <c r="DG106" s="85">
        <f t="shared" si="438"/>
        <v>0</v>
      </c>
      <c r="DH106" s="85">
        <f t="shared" si="438"/>
        <v>0</v>
      </c>
      <c r="DI106" s="85">
        <f t="shared" si="438"/>
        <v>0</v>
      </c>
      <c r="DJ106" s="85">
        <f t="shared" si="438"/>
        <v>31442</v>
      </c>
      <c r="DK106" s="85">
        <f t="shared" si="438"/>
        <v>0</v>
      </c>
      <c r="DL106" s="85">
        <f t="shared" si="438"/>
        <v>133870</v>
      </c>
      <c r="DM106" s="85">
        <f t="shared" si="438"/>
        <v>0</v>
      </c>
      <c r="DN106" s="85">
        <f t="shared" si="438"/>
        <v>0</v>
      </c>
      <c r="DO106" s="85">
        <f t="shared" si="438"/>
        <v>0</v>
      </c>
      <c r="DP106" s="85">
        <f t="shared" si="438"/>
        <v>0</v>
      </c>
      <c r="DQ106" s="85">
        <f t="shared" si="438"/>
        <v>0</v>
      </c>
      <c r="DR106" s="85">
        <f t="shared" si="438"/>
        <v>0</v>
      </c>
      <c r="DS106" s="85">
        <f t="shared" si="438"/>
        <v>0</v>
      </c>
      <c r="DT106" s="85">
        <f t="shared" si="438"/>
        <v>0</v>
      </c>
      <c r="DU106" s="85">
        <f t="shared" si="438"/>
        <v>0</v>
      </c>
      <c r="DV106" s="85">
        <f t="shared" si="438"/>
        <v>0</v>
      </c>
      <c r="DW106" s="85">
        <f t="shared" si="438"/>
        <v>68018</v>
      </c>
      <c r="DX106" s="85">
        <f t="shared" si="438"/>
        <v>14987</v>
      </c>
      <c r="DY106" s="85">
        <f t="shared" si="438"/>
        <v>0</v>
      </c>
      <c r="DZ106" s="85">
        <f t="shared" si="438"/>
        <v>0</v>
      </c>
      <c r="EA106" s="85">
        <f t="shared" si="430"/>
        <v>0</v>
      </c>
      <c r="EB106" s="85">
        <f t="shared" ref="EB106:GM109" si="443">EB57</f>
        <v>138976</v>
      </c>
      <c r="EC106" s="85">
        <f t="shared" si="443"/>
        <v>57156</v>
      </c>
      <c r="ED106" s="85">
        <f t="shared" si="443"/>
        <v>0</v>
      </c>
      <c r="EE106" s="85">
        <f t="shared" si="443"/>
        <v>276731</v>
      </c>
      <c r="EF106" s="85">
        <f t="shared" si="443"/>
        <v>0</v>
      </c>
      <c r="EG106" s="85">
        <f t="shared" si="443"/>
        <v>0</v>
      </c>
      <c r="EH106" s="85">
        <f t="shared" si="443"/>
        <v>0</v>
      </c>
      <c r="EI106" s="85">
        <f t="shared" si="443"/>
        <v>0</v>
      </c>
      <c r="EJ106" s="85">
        <f t="shared" si="443"/>
        <v>149019</v>
      </c>
      <c r="EK106" s="85">
        <f t="shared" si="443"/>
        <v>0</v>
      </c>
      <c r="EL106" s="85">
        <f t="shared" si="443"/>
        <v>117519</v>
      </c>
      <c r="EM106" s="85">
        <f t="shared" si="443"/>
        <v>0</v>
      </c>
      <c r="EN106" s="85">
        <f t="shared" si="443"/>
        <v>0</v>
      </c>
      <c r="EO106" s="85">
        <f t="shared" si="443"/>
        <v>0</v>
      </c>
      <c r="EP106" s="85">
        <f t="shared" si="443"/>
        <v>0</v>
      </c>
      <c r="EQ106" s="85">
        <f t="shared" si="443"/>
        <v>0</v>
      </c>
      <c r="ER106" s="85">
        <f t="shared" si="443"/>
        <v>0</v>
      </c>
      <c r="ES106" s="85">
        <f t="shared" si="443"/>
        <v>0</v>
      </c>
      <c r="ET106" s="85">
        <f t="shared" si="443"/>
        <v>0</v>
      </c>
      <c r="EU106" s="85">
        <f t="shared" si="443"/>
        <v>0</v>
      </c>
      <c r="EV106" s="85">
        <f t="shared" si="443"/>
        <v>0</v>
      </c>
      <c r="EW106" s="85">
        <f t="shared" si="443"/>
        <v>91110</v>
      </c>
      <c r="EX106" s="85">
        <f t="shared" si="443"/>
        <v>9282</v>
      </c>
      <c r="EY106" s="85">
        <f t="shared" si="443"/>
        <v>0</v>
      </c>
      <c r="EZ106" s="85">
        <f t="shared" si="443"/>
        <v>129847</v>
      </c>
      <c r="FA106" s="85">
        <f t="shared" si="443"/>
        <v>0</v>
      </c>
      <c r="FB106" s="85">
        <f t="shared" si="443"/>
        <v>0</v>
      </c>
      <c r="FC106" s="85">
        <f t="shared" si="443"/>
        <v>0</v>
      </c>
      <c r="FD106" s="85">
        <f t="shared" si="443"/>
        <v>0</v>
      </c>
      <c r="FE106" s="85">
        <f t="shared" si="443"/>
        <v>0</v>
      </c>
      <c r="FF106" s="85">
        <f t="shared" si="443"/>
        <v>0</v>
      </c>
      <c r="FG106" s="85">
        <f t="shared" si="443"/>
        <v>0</v>
      </c>
      <c r="FH106" s="85">
        <f t="shared" si="443"/>
        <v>0</v>
      </c>
      <c r="FI106" s="85">
        <f t="shared" si="443"/>
        <v>0</v>
      </c>
      <c r="FJ106" s="85">
        <f t="shared" si="443"/>
        <v>85681</v>
      </c>
      <c r="FK106" s="85">
        <f t="shared" si="443"/>
        <v>12148</v>
      </c>
      <c r="FL106" s="85">
        <f t="shared" si="443"/>
        <v>0</v>
      </c>
      <c r="FM106" s="85">
        <f t="shared" si="443"/>
        <v>0</v>
      </c>
      <c r="FN106" s="85">
        <f t="shared" si="443"/>
        <v>0</v>
      </c>
      <c r="FO106" s="85">
        <f t="shared" si="443"/>
        <v>0</v>
      </c>
      <c r="FP106" s="85">
        <f t="shared" si="443"/>
        <v>0</v>
      </c>
      <c r="FQ106" s="85">
        <f t="shared" si="443"/>
        <v>0</v>
      </c>
      <c r="FR106" s="85">
        <f t="shared" si="443"/>
        <v>0</v>
      </c>
      <c r="FS106" s="85">
        <f t="shared" si="443"/>
        <v>0</v>
      </c>
      <c r="FT106" s="85">
        <f t="shared" si="443"/>
        <v>0</v>
      </c>
      <c r="FU106" s="85">
        <f t="shared" si="443"/>
        <v>0</v>
      </c>
      <c r="FV106" s="85">
        <f t="shared" si="443"/>
        <v>0</v>
      </c>
      <c r="FW106" s="85">
        <f t="shared" si="443"/>
        <v>87104</v>
      </c>
      <c r="FX106" s="85">
        <f t="shared" si="443"/>
        <v>20277</v>
      </c>
      <c r="FY106" s="85">
        <f t="shared" si="443"/>
        <v>13994</v>
      </c>
      <c r="FZ106" s="85">
        <f t="shared" si="443"/>
        <v>0</v>
      </c>
      <c r="GA106" s="85">
        <f t="shared" si="443"/>
        <v>0</v>
      </c>
      <c r="GB106" s="85">
        <f t="shared" si="443"/>
        <v>0</v>
      </c>
      <c r="GC106" s="85">
        <f t="shared" si="443"/>
        <v>0</v>
      </c>
      <c r="GD106" s="85">
        <f t="shared" si="443"/>
        <v>0</v>
      </c>
      <c r="GE106" s="85">
        <f t="shared" si="443"/>
        <v>0</v>
      </c>
      <c r="GF106" s="85">
        <f t="shared" si="443"/>
        <v>0</v>
      </c>
      <c r="GG106" s="85">
        <f t="shared" si="443"/>
        <v>0</v>
      </c>
      <c r="GH106" s="85">
        <f t="shared" si="443"/>
        <v>0</v>
      </c>
      <c r="GI106" s="85">
        <f t="shared" si="443"/>
        <v>0</v>
      </c>
      <c r="GJ106" s="85">
        <f t="shared" si="443"/>
        <v>2332</v>
      </c>
      <c r="GK106" s="85">
        <f t="shared" si="443"/>
        <v>0</v>
      </c>
      <c r="GL106" s="85">
        <f t="shared" si="443"/>
        <v>0</v>
      </c>
      <c r="GM106" s="85">
        <f t="shared" si="443"/>
        <v>36174</v>
      </c>
      <c r="GN106" s="85">
        <f t="shared" si="441"/>
        <v>0</v>
      </c>
      <c r="GO106" s="85">
        <f t="shared" si="441"/>
        <v>0</v>
      </c>
      <c r="GP106" s="85">
        <f t="shared" si="441"/>
        <v>0</v>
      </c>
      <c r="GQ106" s="85">
        <f t="shared" si="441"/>
        <v>0</v>
      </c>
      <c r="GR106" s="85">
        <f t="shared" si="441"/>
        <v>0</v>
      </c>
      <c r="GS106" s="85">
        <f t="shared" si="441"/>
        <v>0</v>
      </c>
      <c r="GT106" s="85">
        <f t="shared" si="441"/>
        <v>0</v>
      </c>
      <c r="GU106" s="85">
        <f t="shared" si="441"/>
        <v>0</v>
      </c>
      <c r="GV106" s="85">
        <f t="shared" si="441"/>
        <v>0</v>
      </c>
      <c r="GW106" s="85">
        <f t="shared" si="441"/>
        <v>0</v>
      </c>
      <c r="GX106" s="85">
        <f t="shared" si="441"/>
        <v>0</v>
      </c>
      <c r="GY106" s="85">
        <f t="shared" si="441"/>
        <v>0</v>
      </c>
      <c r="GZ106" s="85">
        <f t="shared" si="441"/>
        <v>0</v>
      </c>
      <c r="HA106" s="85">
        <f t="shared" si="441"/>
        <v>0</v>
      </c>
      <c r="HB106" s="85">
        <f t="shared" si="441"/>
        <v>0</v>
      </c>
      <c r="HC106" s="85">
        <f t="shared" si="441"/>
        <v>0</v>
      </c>
      <c r="HD106" s="85">
        <f t="shared" si="441"/>
        <v>0</v>
      </c>
      <c r="HE106" s="85">
        <f t="shared" si="441"/>
        <v>0</v>
      </c>
      <c r="HF106" s="85">
        <f t="shared" si="441"/>
        <v>0</v>
      </c>
      <c r="HG106" s="85">
        <f t="shared" si="441"/>
        <v>0</v>
      </c>
      <c r="HH106" s="85">
        <f t="shared" si="441"/>
        <v>0</v>
      </c>
      <c r="HI106" s="85">
        <f t="shared" si="441"/>
        <v>0</v>
      </c>
      <c r="HJ106" s="85">
        <f t="shared" si="441"/>
        <v>200529</v>
      </c>
      <c r="HK106" s="85">
        <f t="shared" si="441"/>
        <v>0</v>
      </c>
      <c r="HL106" s="85">
        <f t="shared" si="441"/>
        <v>20463</v>
      </c>
      <c r="HM106" s="85">
        <f t="shared" si="441"/>
        <v>58260</v>
      </c>
      <c r="HN106" s="85">
        <f t="shared" si="441"/>
        <v>167545</v>
      </c>
      <c r="HO106" s="85">
        <f t="shared" si="441"/>
        <v>0</v>
      </c>
      <c r="HP106" s="85">
        <f t="shared" si="441"/>
        <v>0</v>
      </c>
      <c r="HQ106" s="85">
        <f t="shared" si="441"/>
        <v>0</v>
      </c>
      <c r="HR106" s="85">
        <f t="shared" si="441"/>
        <v>0</v>
      </c>
      <c r="HS106" s="85">
        <f t="shared" si="441"/>
        <v>62258</v>
      </c>
      <c r="HT106" s="85">
        <f t="shared" si="441"/>
        <v>0</v>
      </c>
      <c r="HU106" s="85">
        <f t="shared" si="441"/>
        <v>95101</v>
      </c>
      <c r="HV106" s="85">
        <f t="shared" si="441"/>
        <v>0</v>
      </c>
      <c r="HW106" s="85">
        <f t="shared" si="441"/>
        <v>123136</v>
      </c>
      <c r="HX106" s="85">
        <f t="shared" si="441"/>
        <v>23609</v>
      </c>
      <c r="HY106" s="85">
        <f t="shared" si="441"/>
        <v>0</v>
      </c>
      <c r="HZ106" s="85">
        <f t="shared" si="441"/>
        <v>0</v>
      </c>
      <c r="IA106" s="85">
        <f t="shared" si="441"/>
        <v>100670</v>
      </c>
      <c r="IB106" s="85">
        <f t="shared" si="441"/>
        <v>0</v>
      </c>
      <c r="IC106" s="85">
        <f t="shared" si="441"/>
        <v>0</v>
      </c>
      <c r="ID106" s="85">
        <f t="shared" si="441"/>
        <v>0</v>
      </c>
      <c r="IE106" s="85">
        <f t="shared" si="441"/>
        <v>0</v>
      </c>
      <c r="IF106" s="85">
        <f t="shared" si="441"/>
        <v>0</v>
      </c>
      <c r="IG106" s="85">
        <f t="shared" si="441"/>
        <v>0</v>
      </c>
      <c r="IH106" s="85">
        <f t="shared" si="441"/>
        <v>0</v>
      </c>
      <c r="II106" s="85">
        <f t="shared" si="441"/>
        <v>0</v>
      </c>
      <c r="IJ106" s="85">
        <f t="shared" si="441"/>
        <v>0</v>
      </c>
      <c r="IK106" s="85">
        <f t="shared" si="441"/>
        <v>0</v>
      </c>
      <c r="IL106" s="85">
        <f t="shared" si="441"/>
        <v>0</v>
      </c>
      <c r="IM106" s="85">
        <f t="shared" si="441"/>
        <v>0</v>
      </c>
      <c r="IN106" s="85">
        <f t="shared" si="441"/>
        <v>0</v>
      </c>
      <c r="IO106" s="85">
        <f t="shared" si="441"/>
        <v>0</v>
      </c>
      <c r="IP106" s="85">
        <f t="shared" si="441"/>
        <v>0</v>
      </c>
      <c r="IQ106" s="85">
        <f t="shared" si="441"/>
        <v>0</v>
      </c>
      <c r="IR106" s="85">
        <f t="shared" si="441"/>
        <v>0</v>
      </c>
      <c r="IS106" s="85">
        <f t="shared" si="441"/>
        <v>0</v>
      </c>
      <c r="IT106" s="85">
        <f t="shared" si="441"/>
        <v>0</v>
      </c>
      <c r="IU106" s="85">
        <f t="shared" si="441"/>
        <v>0</v>
      </c>
      <c r="IV106" s="85">
        <f t="shared" si="441"/>
        <v>0</v>
      </c>
      <c r="IW106" s="85">
        <f t="shared" si="441"/>
        <v>58641</v>
      </c>
      <c r="IX106" s="85">
        <f t="shared" si="441"/>
        <v>0</v>
      </c>
      <c r="IY106" s="85">
        <f t="shared" si="439"/>
        <v>0</v>
      </c>
      <c r="IZ106" s="85">
        <f t="shared" si="439"/>
        <v>0</v>
      </c>
      <c r="JA106" s="85">
        <f t="shared" si="439"/>
        <v>0</v>
      </c>
      <c r="JB106" s="85">
        <f t="shared" si="437"/>
        <v>0</v>
      </c>
      <c r="JC106" s="85">
        <f t="shared" ref="JC106:LN109" si="444">JC57</f>
        <v>0</v>
      </c>
      <c r="JD106" s="85">
        <f t="shared" si="444"/>
        <v>0</v>
      </c>
      <c r="JE106" s="85">
        <f t="shared" si="444"/>
        <v>0</v>
      </c>
      <c r="JF106" s="85">
        <f t="shared" si="444"/>
        <v>0</v>
      </c>
      <c r="JG106" s="85">
        <f t="shared" si="444"/>
        <v>0</v>
      </c>
      <c r="JH106" s="85">
        <f t="shared" si="444"/>
        <v>0</v>
      </c>
      <c r="JI106" s="85">
        <f t="shared" si="444"/>
        <v>0</v>
      </c>
      <c r="JJ106" s="85">
        <f t="shared" si="444"/>
        <v>177445</v>
      </c>
      <c r="JK106" s="85">
        <f t="shared" si="444"/>
        <v>107000</v>
      </c>
      <c r="JL106" s="85">
        <f t="shared" si="444"/>
        <v>67399</v>
      </c>
      <c r="JM106" s="85">
        <f t="shared" si="444"/>
        <v>0</v>
      </c>
      <c r="JN106" s="85">
        <f t="shared" si="444"/>
        <v>0</v>
      </c>
      <c r="JO106" s="85">
        <f t="shared" si="444"/>
        <v>0</v>
      </c>
      <c r="JP106" s="85">
        <f t="shared" si="444"/>
        <v>0</v>
      </c>
      <c r="JQ106" s="85">
        <f t="shared" si="444"/>
        <v>0</v>
      </c>
      <c r="JR106" s="85">
        <f t="shared" si="444"/>
        <v>0</v>
      </c>
      <c r="JS106" s="85">
        <f t="shared" si="444"/>
        <v>0</v>
      </c>
      <c r="JT106" s="85">
        <f t="shared" si="444"/>
        <v>0</v>
      </c>
      <c r="JU106" s="85">
        <f t="shared" si="444"/>
        <v>0</v>
      </c>
      <c r="JV106" s="85">
        <f t="shared" si="444"/>
        <v>154217</v>
      </c>
      <c r="JW106" s="85">
        <f t="shared" si="444"/>
        <v>539848</v>
      </c>
      <c r="JX106" s="85">
        <f t="shared" si="444"/>
        <v>74824</v>
      </c>
      <c r="JY106" s="85">
        <f t="shared" si="444"/>
        <v>180539</v>
      </c>
      <c r="JZ106" s="85">
        <f t="shared" si="444"/>
        <v>0</v>
      </c>
      <c r="KA106" s="85">
        <f t="shared" si="444"/>
        <v>63543</v>
      </c>
      <c r="KB106" s="85">
        <f t="shared" si="444"/>
        <v>452325</v>
      </c>
      <c r="KC106" s="85">
        <f t="shared" si="444"/>
        <v>44980</v>
      </c>
      <c r="KD106" s="85">
        <f t="shared" si="444"/>
        <v>39982</v>
      </c>
      <c r="KE106" s="85">
        <f t="shared" si="444"/>
        <v>237990</v>
      </c>
      <c r="KF106" s="85">
        <f t="shared" si="444"/>
        <v>140871</v>
      </c>
      <c r="KG106" s="85">
        <f t="shared" si="444"/>
        <v>168602</v>
      </c>
      <c r="KH106" s="85">
        <f t="shared" si="444"/>
        <v>0</v>
      </c>
      <c r="KI106" s="85">
        <f t="shared" si="444"/>
        <v>895965</v>
      </c>
      <c r="KJ106" s="85">
        <f t="shared" si="444"/>
        <v>17300300</v>
      </c>
      <c r="KK106" s="85">
        <f t="shared" si="444"/>
        <v>8557817</v>
      </c>
      <c r="KL106" s="85">
        <f t="shared" si="444"/>
        <v>1336550</v>
      </c>
      <c r="KM106" s="85">
        <f t="shared" si="444"/>
        <v>1935113</v>
      </c>
      <c r="KN106" s="85">
        <f t="shared" si="444"/>
        <v>364522</v>
      </c>
      <c r="KO106" s="85">
        <f t="shared" si="444"/>
        <v>1181442</v>
      </c>
      <c r="KP106" s="85">
        <f t="shared" si="444"/>
        <v>2054080</v>
      </c>
      <c r="KQ106" s="85">
        <f t="shared" si="444"/>
        <v>0</v>
      </c>
      <c r="KR106" s="85">
        <f t="shared" si="444"/>
        <v>156677</v>
      </c>
      <c r="KS106" s="85">
        <f t="shared" si="444"/>
        <v>0</v>
      </c>
      <c r="KT106" s="85">
        <f t="shared" si="444"/>
        <v>874898</v>
      </c>
      <c r="KU106" s="85">
        <f t="shared" si="444"/>
        <v>589411</v>
      </c>
      <c r="KV106" s="85">
        <f t="shared" si="444"/>
        <v>214522</v>
      </c>
      <c r="KW106" s="85">
        <f t="shared" si="444"/>
        <v>35270</v>
      </c>
      <c r="KX106" s="85">
        <f t="shared" si="444"/>
        <v>7655013</v>
      </c>
      <c r="KY106" s="85">
        <f t="shared" si="444"/>
        <v>5072193</v>
      </c>
      <c r="KZ106" s="85">
        <f t="shared" si="444"/>
        <v>1070147</v>
      </c>
      <c r="LA106" s="85">
        <f t="shared" si="444"/>
        <v>524596</v>
      </c>
      <c r="LB106" s="85">
        <f t="shared" si="444"/>
        <v>487873</v>
      </c>
      <c r="LC106" s="85">
        <f t="shared" si="444"/>
        <v>180846</v>
      </c>
      <c r="LD106" s="85">
        <f t="shared" si="444"/>
        <v>0</v>
      </c>
      <c r="LE106" s="85">
        <f t="shared" si="444"/>
        <v>157991</v>
      </c>
      <c r="LF106" s="85">
        <f t="shared" si="444"/>
        <v>0</v>
      </c>
      <c r="LG106" s="85">
        <f t="shared" si="444"/>
        <v>115753</v>
      </c>
      <c r="LH106" s="85">
        <f t="shared" si="444"/>
        <v>45613</v>
      </c>
      <c r="LI106" s="85">
        <f t="shared" si="444"/>
        <v>0</v>
      </c>
      <c r="LJ106" s="85">
        <f t="shared" si="444"/>
        <v>9697743</v>
      </c>
      <c r="LK106" s="85">
        <f t="shared" si="444"/>
        <v>5579</v>
      </c>
      <c r="LL106" s="85">
        <f t="shared" si="444"/>
        <v>350468</v>
      </c>
      <c r="LM106" s="85">
        <f t="shared" si="444"/>
        <v>556443</v>
      </c>
      <c r="LN106" s="85">
        <f t="shared" si="444"/>
        <v>38271</v>
      </c>
      <c r="LO106" s="85">
        <f t="shared" si="442"/>
        <v>8746981</v>
      </c>
    </row>
    <row r="107" spans="1:327" x14ac:dyDescent="0.2">
      <c r="A107" s="85" t="s">
        <v>40</v>
      </c>
      <c r="B107" s="85">
        <f t="shared" si="425"/>
        <v>90291782</v>
      </c>
      <c r="C107" s="85">
        <f t="shared" si="426"/>
        <v>26761260</v>
      </c>
      <c r="D107" s="85">
        <f t="shared" si="440"/>
        <v>18119720</v>
      </c>
      <c r="E107" s="85">
        <f t="shared" si="440"/>
        <v>4258827</v>
      </c>
      <c r="F107" s="85">
        <f t="shared" si="440"/>
        <v>4988347</v>
      </c>
      <c r="G107" s="85">
        <f t="shared" si="440"/>
        <v>4888606</v>
      </c>
      <c r="H107" s="85">
        <f t="shared" si="440"/>
        <v>3779891</v>
      </c>
      <c r="I107" s="85">
        <f t="shared" si="440"/>
        <v>204045</v>
      </c>
      <c r="J107" s="85">
        <f t="shared" si="440"/>
        <v>8641549</v>
      </c>
      <c r="K107" s="85">
        <f t="shared" si="440"/>
        <v>376014</v>
      </c>
      <c r="L107" s="85">
        <f t="shared" si="440"/>
        <v>937833</v>
      </c>
      <c r="M107" s="85">
        <f t="shared" si="440"/>
        <v>2820468</v>
      </c>
      <c r="N107" s="85">
        <f t="shared" si="440"/>
        <v>4455186</v>
      </c>
      <c r="O107" s="85">
        <f t="shared" si="440"/>
        <v>52048</v>
      </c>
      <c r="P107" s="85">
        <f t="shared" si="440"/>
        <v>6296884</v>
      </c>
      <c r="Q107" s="85">
        <f t="shared" si="440"/>
        <v>691616</v>
      </c>
      <c r="R107" s="85">
        <f t="shared" si="440"/>
        <v>2034973</v>
      </c>
      <c r="S107" s="85">
        <f t="shared" si="440"/>
        <v>2295546</v>
      </c>
      <c r="T107" s="85">
        <f t="shared" si="440"/>
        <v>1175012</v>
      </c>
      <c r="U107" s="85">
        <f t="shared" si="440"/>
        <v>99737</v>
      </c>
      <c r="V107" s="85">
        <f t="shared" si="440"/>
        <v>12499500</v>
      </c>
      <c r="W107" s="85">
        <f t="shared" si="440"/>
        <v>288657</v>
      </c>
      <c r="X107" s="85">
        <f t="shared" si="440"/>
        <v>46551</v>
      </c>
      <c r="Y107" s="85">
        <f t="shared" si="440"/>
        <v>129555</v>
      </c>
      <c r="Z107" s="85">
        <f t="shared" si="440"/>
        <v>0</v>
      </c>
      <c r="AA107" s="85">
        <f t="shared" si="440"/>
        <v>26630</v>
      </c>
      <c r="AB107" s="85">
        <f t="shared" si="440"/>
        <v>55975</v>
      </c>
      <c r="AC107" s="85">
        <f t="shared" si="440"/>
        <v>0</v>
      </c>
      <c r="AD107" s="85">
        <f t="shared" si="440"/>
        <v>179890</v>
      </c>
      <c r="AE107" s="85">
        <f t="shared" si="440"/>
        <v>0</v>
      </c>
      <c r="AF107" s="85">
        <f t="shared" si="440"/>
        <v>0</v>
      </c>
      <c r="AG107" s="85">
        <f t="shared" si="440"/>
        <v>0</v>
      </c>
      <c r="AH107" s="85">
        <f t="shared" si="440"/>
        <v>0</v>
      </c>
      <c r="AI107" s="85">
        <f t="shared" si="440"/>
        <v>58041</v>
      </c>
      <c r="AJ107" s="85">
        <f t="shared" si="440"/>
        <v>926233</v>
      </c>
      <c r="AK107" s="85">
        <f t="shared" si="440"/>
        <v>0</v>
      </c>
      <c r="AL107" s="85">
        <f t="shared" si="440"/>
        <v>338888</v>
      </c>
      <c r="AM107" s="85">
        <f t="shared" si="440"/>
        <v>0</v>
      </c>
      <c r="AN107" s="85">
        <f t="shared" si="440"/>
        <v>0</v>
      </c>
      <c r="AO107" s="85">
        <f t="shared" si="440"/>
        <v>51413</v>
      </c>
      <c r="AP107" s="85">
        <f t="shared" si="440"/>
        <v>0</v>
      </c>
      <c r="AQ107" s="85">
        <f t="shared" si="440"/>
        <v>0</v>
      </c>
      <c r="AR107" s="85">
        <f t="shared" si="440"/>
        <v>0</v>
      </c>
      <c r="AS107" s="85">
        <f t="shared" si="440"/>
        <v>0</v>
      </c>
      <c r="AT107" s="85">
        <f t="shared" si="440"/>
        <v>0</v>
      </c>
      <c r="AU107" s="85">
        <f t="shared" si="440"/>
        <v>0</v>
      </c>
      <c r="AV107" s="85">
        <f t="shared" si="440"/>
        <v>0</v>
      </c>
      <c r="AW107" s="85">
        <f t="shared" si="440"/>
        <v>49763</v>
      </c>
      <c r="AX107" s="85">
        <f t="shared" si="440"/>
        <v>0</v>
      </c>
      <c r="AY107" s="85">
        <f t="shared" si="440"/>
        <v>8706</v>
      </c>
      <c r="AZ107" s="85">
        <f t="shared" si="440"/>
        <v>0</v>
      </c>
      <c r="BA107" s="85">
        <f t="shared" si="440"/>
        <v>0</v>
      </c>
      <c r="BB107" s="85">
        <f t="shared" si="440"/>
        <v>0</v>
      </c>
      <c r="BC107" s="85">
        <f t="shared" si="440"/>
        <v>0</v>
      </c>
      <c r="BD107" s="85">
        <f t="shared" si="440"/>
        <v>66184</v>
      </c>
      <c r="BE107" s="85">
        <f t="shared" si="440"/>
        <v>126106</v>
      </c>
      <c r="BF107" s="85">
        <f t="shared" si="440"/>
        <v>0</v>
      </c>
      <c r="BG107" s="85">
        <f t="shared" si="440"/>
        <v>1200868</v>
      </c>
      <c r="BH107" s="85">
        <f t="shared" si="440"/>
        <v>0</v>
      </c>
      <c r="BI107" s="85">
        <f t="shared" si="440"/>
        <v>0</v>
      </c>
      <c r="BJ107" s="85">
        <f t="shared" si="440"/>
        <v>0</v>
      </c>
      <c r="BK107" s="85">
        <f t="shared" si="440"/>
        <v>0</v>
      </c>
      <c r="BL107" s="85">
        <f t="shared" si="440"/>
        <v>0</v>
      </c>
      <c r="BM107" s="85">
        <f t="shared" si="440"/>
        <v>0</v>
      </c>
      <c r="BN107" s="85">
        <f t="shared" si="440"/>
        <v>14510</v>
      </c>
      <c r="BO107" s="85">
        <f t="shared" ref="BO107:DZ109" si="445">BO58</f>
        <v>0</v>
      </c>
      <c r="BP107" s="85">
        <f t="shared" si="445"/>
        <v>0</v>
      </c>
      <c r="BQ107" s="85">
        <f t="shared" si="445"/>
        <v>0</v>
      </c>
      <c r="BR107" s="85">
        <f t="shared" si="445"/>
        <v>0</v>
      </c>
      <c r="BS107" s="85">
        <f t="shared" si="445"/>
        <v>0</v>
      </c>
      <c r="BT107" s="85">
        <f t="shared" si="445"/>
        <v>0</v>
      </c>
      <c r="BU107" s="85">
        <f t="shared" si="445"/>
        <v>0</v>
      </c>
      <c r="BV107" s="85">
        <f t="shared" si="445"/>
        <v>0</v>
      </c>
      <c r="BW107" s="85">
        <f t="shared" si="445"/>
        <v>20869</v>
      </c>
      <c r="BX107" s="85">
        <f t="shared" si="445"/>
        <v>0</v>
      </c>
      <c r="BY107" s="85">
        <f t="shared" si="445"/>
        <v>0</v>
      </c>
      <c r="BZ107" s="85">
        <f t="shared" si="445"/>
        <v>0</v>
      </c>
      <c r="CA107" s="85">
        <f t="shared" si="445"/>
        <v>0</v>
      </c>
      <c r="CB107" s="85">
        <f t="shared" si="445"/>
        <v>0</v>
      </c>
      <c r="CC107" s="85">
        <f t="shared" si="445"/>
        <v>0</v>
      </c>
      <c r="CD107" s="85">
        <f t="shared" si="445"/>
        <v>0</v>
      </c>
      <c r="CE107" s="85">
        <f t="shared" si="445"/>
        <v>0</v>
      </c>
      <c r="CF107" s="85">
        <f t="shared" si="445"/>
        <v>0</v>
      </c>
      <c r="CG107" s="85">
        <f t="shared" si="445"/>
        <v>0</v>
      </c>
      <c r="CH107" s="85">
        <f t="shared" si="445"/>
        <v>0</v>
      </c>
      <c r="CI107" s="85">
        <f t="shared" si="445"/>
        <v>0</v>
      </c>
      <c r="CJ107" s="85">
        <f t="shared" si="445"/>
        <v>0</v>
      </c>
      <c r="CK107" s="85">
        <f t="shared" si="445"/>
        <v>0</v>
      </c>
      <c r="CL107" s="85">
        <f t="shared" si="445"/>
        <v>0</v>
      </c>
      <c r="CM107" s="85">
        <f t="shared" si="445"/>
        <v>0</v>
      </c>
      <c r="CN107" s="85">
        <f t="shared" si="445"/>
        <v>0</v>
      </c>
      <c r="CO107" s="85">
        <f t="shared" si="445"/>
        <v>0</v>
      </c>
      <c r="CP107" s="85">
        <f t="shared" si="445"/>
        <v>0</v>
      </c>
      <c r="CQ107" s="85">
        <f t="shared" si="445"/>
        <v>0</v>
      </c>
      <c r="CR107" s="85">
        <f t="shared" si="445"/>
        <v>0</v>
      </c>
      <c r="CS107" s="85">
        <f t="shared" si="445"/>
        <v>0</v>
      </c>
      <c r="CT107" s="85">
        <f t="shared" si="445"/>
        <v>0</v>
      </c>
      <c r="CU107" s="85">
        <f t="shared" si="445"/>
        <v>0</v>
      </c>
      <c r="CV107" s="85">
        <f t="shared" si="445"/>
        <v>0</v>
      </c>
      <c r="CW107" s="85">
        <f t="shared" si="445"/>
        <v>19936</v>
      </c>
      <c r="CX107" s="85">
        <f t="shared" si="445"/>
        <v>0</v>
      </c>
      <c r="CY107" s="85">
        <f t="shared" si="445"/>
        <v>0</v>
      </c>
      <c r="CZ107" s="85">
        <f t="shared" si="445"/>
        <v>0</v>
      </c>
      <c r="DA107" s="85">
        <f t="shared" si="445"/>
        <v>49740</v>
      </c>
      <c r="DB107" s="85">
        <f t="shared" si="445"/>
        <v>0</v>
      </c>
      <c r="DC107" s="85">
        <f t="shared" si="445"/>
        <v>0</v>
      </c>
      <c r="DD107" s="85">
        <f t="shared" si="445"/>
        <v>0</v>
      </c>
      <c r="DE107" s="85">
        <f t="shared" si="445"/>
        <v>213090</v>
      </c>
      <c r="DF107" s="85">
        <f t="shared" si="445"/>
        <v>0</v>
      </c>
      <c r="DG107" s="85">
        <f t="shared" si="445"/>
        <v>0</v>
      </c>
      <c r="DH107" s="85">
        <f t="shared" si="445"/>
        <v>0</v>
      </c>
      <c r="DI107" s="85">
        <f t="shared" si="445"/>
        <v>0</v>
      </c>
      <c r="DJ107" s="85">
        <f t="shared" si="445"/>
        <v>0</v>
      </c>
      <c r="DK107" s="85">
        <f t="shared" si="445"/>
        <v>0</v>
      </c>
      <c r="DL107" s="85">
        <f t="shared" si="445"/>
        <v>53254</v>
      </c>
      <c r="DM107" s="85">
        <f t="shared" si="445"/>
        <v>0</v>
      </c>
      <c r="DN107" s="85">
        <f t="shared" si="445"/>
        <v>0</v>
      </c>
      <c r="DO107" s="85">
        <f t="shared" si="445"/>
        <v>70497</v>
      </c>
      <c r="DP107" s="85">
        <f t="shared" si="445"/>
        <v>0</v>
      </c>
      <c r="DQ107" s="85">
        <f t="shared" si="445"/>
        <v>0</v>
      </c>
      <c r="DR107" s="85">
        <f t="shared" si="445"/>
        <v>0</v>
      </c>
      <c r="DS107" s="85">
        <f t="shared" si="445"/>
        <v>0</v>
      </c>
      <c r="DT107" s="85">
        <f t="shared" si="445"/>
        <v>0</v>
      </c>
      <c r="DU107" s="85">
        <f t="shared" si="445"/>
        <v>0</v>
      </c>
      <c r="DV107" s="85">
        <f t="shared" si="445"/>
        <v>0</v>
      </c>
      <c r="DW107" s="85">
        <f t="shared" si="445"/>
        <v>164774</v>
      </c>
      <c r="DX107" s="85">
        <f t="shared" si="445"/>
        <v>0</v>
      </c>
      <c r="DY107" s="85">
        <f t="shared" si="445"/>
        <v>0</v>
      </c>
      <c r="DZ107" s="85">
        <f t="shared" si="445"/>
        <v>67399</v>
      </c>
      <c r="EA107" s="85">
        <f t="shared" si="430"/>
        <v>283267</v>
      </c>
      <c r="EB107" s="85">
        <f t="shared" si="443"/>
        <v>357320</v>
      </c>
      <c r="EC107" s="85">
        <f t="shared" si="443"/>
        <v>245048</v>
      </c>
      <c r="ED107" s="85">
        <f t="shared" si="443"/>
        <v>0</v>
      </c>
      <c r="EE107" s="85">
        <f t="shared" si="443"/>
        <v>1042073</v>
      </c>
      <c r="EF107" s="85">
        <f t="shared" si="443"/>
        <v>214948</v>
      </c>
      <c r="EG107" s="85">
        <f t="shared" si="443"/>
        <v>0</v>
      </c>
      <c r="EH107" s="85">
        <f t="shared" si="443"/>
        <v>0</v>
      </c>
      <c r="EI107" s="85">
        <f t="shared" si="443"/>
        <v>0</v>
      </c>
      <c r="EJ107" s="85">
        <f t="shared" si="443"/>
        <v>46671</v>
      </c>
      <c r="EK107" s="85">
        <f t="shared" si="443"/>
        <v>0</v>
      </c>
      <c r="EL107" s="85">
        <f t="shared" si="443"/>
        <v>0</v>
      </c>
      <c r="EM107" s="85">
        <f t="shared" si="443"/>
        <v>36789</v>
      </c>
      <c r="EN107" s="85">
        <f t="shared" si="443"/>
        <v>0</v>
      </c>
      <c r="EO107" s="85">
        <f t="shared" si="443"/>
        <v>0</v>
      </c>
      <c r="EP107" s="85">
        <f t="shared" si="443"/>
        <v>0</v>
      </c>
      <c r="EQ107" s="85">
        <f t="shared" si="443"/>
        <v>0</v>
      </c>
      <c r="ER107" s="85">
        <f t="shared" si="443"/>
        <v>0</v>
      </c>
      <c r="ES107" s="85">
        <f t="shared" si="443"/>
        <v>0</v>
      </c>
      <c r="ET107" s="85">
        <f t="shared" si="443"/>
        <v>0</v>
      </c>
      <c r="EU107" s="85">
        <f t="shared" si="443"/>
        <v>0</v>
      </c>
      <c r="EV107" s="85">
        <f t="shared" si="443"/>
        <v>0</v>
      </c>
      <c r="EW107" s="85">
        <f t="shared" si="443"/>
        <v>46992</v>
      </c>
      <c r="EX107" s="85">
        <f t="shared" si="443"/>
        <v>0</v>
      </c>
      <c r="EY107" s="85">
        <f t="shared" si="443"/>
        <v>28179</v>
      </c>
      <c r="EZ107" s="85">
        <f t="shared" si="443"/>
        <v>0</v>
      </c>
      <c r="FA107" s="85">
        <f t="shared" si="443"/>
        <v>0</v>
      </c>
      <c r="FB107" s="85">
        <f t="shared" si="443"/>
        <v>0</v>
      </c>
      <c r="FC107" s="85">
        <f t="shared" si="443"/>
        <v>0</v>
      </c>
      <c r="FD107" s="85">
        <f t="shared" si="443"/>
        <v>0</v>
      </c>
      <c r="FE107" s="85">
        <f t="shared" si="443"/>
        <v>0</v>
      </c>
      <c r="FF107" s="85">
        <f t="shared" si="443"/>
        <v>0</v>
      </c>
      <c r="FG107" s="85">
        <f t="shared" si="443"/>
        <v>0</v>
      </c>
      <c r="FH107" s="85">
        <f t="shared" si="443"/>
        <v>0</v>
      </c>
      <c r="FI107" s="85">
        <f t="shared" si="443"/>
        <v>0</v>
      </c>
      <c r="FJ107" s="85">
        <f t="shared" si="443"/>
        <v>16564</v>
      </c>
      <c r="FK107" s="85">
        <f t="shared" si="443"/>
        <v>0</v>
      </c>
      <c r="FL107" s="85">
        <f t="shared" si="443"/>
        <v>0</v>
      </c>
      <c r="FM107" s="85">
        <f t="shared" si="443"/>
        <v>0</v>
      </c>
      <c r="FN107" s="85">
        <f t="shared" si="443"/>
        <v>0</v>
      </c>
      <c r="FO107" s="85">
        <f t="shared" si="443"/>
        <v>209050</v>
      </c>
      <c r="FP107" s="85">
        <f t="shared" si="443"/>
        <v>0</v>
      </c>
      <c r="FQ107" s="85">
        <f t="shared" si="443"/>
        <v>0</v>
      </c>
      <c r="FR107" s="85">
        <f t="shared" si="443"/>
        <v>0</v>
      </c>
      <c r="FS107" s="85">
        <f t="shared" si="443"/>
        <v>0</v>
      </c>
      <c r="FT107" s="85">
        <f t="shared" si="443"/>
        <v>0</v>
      </c>
      <c r="FU107" s="85">
        <f t="shared" si="443"/>
        <v>0</v>
      </c>
      <c r="FV107" s="85">
        <f t="shared" si="443"/>
        <v>0</v>
      </c>
      <c r="FW107" s="85">
        <f t="shared" si="443"/>
        <v>72587</v>
      </c>
      <c r="FX107" s="85">
        <f t="shared" si="443"/>
        <v>0</v>
      </c>
      <c r="FY107" s="85">
        <f t="shared" si="443"/>
        <v>0</v>
      </c>
      <c r="FZ107" s="85">
        <f t="shared" si="443"/>
        <v>0</v>
      </c>
      <c r="GA107" s="85">
        <f t="shared" si="443"/>
        <v>0</v>
      </c>
      <c r="GB107" s="85">
        <f t="shared" si="443"/>
        <v>0</v>
      </c>
      <c r="GC107" s="85">
        <f t="shared" si="443"/>
        <v>0</v>
      </c>
      <c r="GD107" s="85">
        <f t="shared" si="443"/>
        <v>0</v>
      </c>
      <c r="GE107" s="85">
        <f t="shared" si="443"/>
        <v>53310</v>
      </c>
      <c r="GF107" s="85">
        <f t="shared" si="443"/>
        <v>0</v>
      </c>
      <c r="GG107" s="85">
        <f t="shared" si="443"/>
        <v>0</v>
      </c>
      <c r="GH107" s="85">
        <f t="shared" si="443"/>
        <v>0</v>
      </c>
      <c r="GI107" s="85">
        <f t="shared" si="443"/>
        <v>0</v>
      </c>
      <c r="GJ107" s="85">
        <f t="shared" si="443"/>
        <v>23010</v>
      </c>
      <c r="GK107" s="85">
        <f t="shared" si="443"/>
        <v>0</v>
      </c>
      <c r="GL107" s="85">
        <f t="shared" si="443"/>
        <v>0</v>
      </c>
      <c r="GM107" s="85">
        <f t="shared" si="443"/>
        <v>0</v>
      </c>
      <c r="GN107" s="85">
        <f t="shared" si="441"/>
        <v>41410</v>
      </c>
      <c r="GO107" s="85">
        <f t="shared" si="441"/>
        <v>0</v>
      </c>
      <c r="GP107" s="85">
        <f t="shared" si="441"/>
        <v>0</v>
      </c>
      <c r="GQ107" s="85">
        <f t="shared" si="441"/>
        <v>0</v>
      </c>
      <c r="GR107" s="85">
        <f t="shared" si="441"/>
        <v>0</v>
      </c>
      <c r="GS107" s="85">
        <f t="shared" si="441"/>
        <v>0</v>
      </c>
      <c r="GT107" s="85">
        <f t="shared" si="441"/>
        <v>0</v>
      </c>
      <c r="GU107" s="85">
        <f t="shared" si="441"/>
        <v>0</v>
      </c>
      <c r="GV107" s="85">
        <f t="shared" si="441"/>
        <v>0</v>
      </c>
      <c r="GW107" s="85">
        <f t="shared" si="441"/>
        <v>27083</v>
      </c>
      <c r="GX107" s="85">
        <f t="shared" si="441"/>
        <v>0</v>
      </c>
      <c r="GY107" s="85">
        <f t="shared" si="441"/>
        <v>0</v>
      </c>
      <c r="GZ107" s="85">
        <f t="shared" si="441"/>
        <v>0</v>
      </c>
      <c r="HA107" s="85">
        <f t="shared" si="441"/>
        <v>0</v>
      </c>
      <c r="HB107" s="85">
        <f t="shared" si="441"/>
        <v>0</v>
      </c>
      <c r="HC107" s="85">
        <f t="shared" si="441"/>
        <v>0</v>
      </c>
      <c r="HD107" s="85">
        <f t="shared" si="441"/>
        <v>0</v>
      </c>
      <c r="HE107" s="85">
        <f t="shared" si="441"/>
        <v>0</v>
      </c>
      <c r="HF107" s="85">
        <f t="shared" si="441"/>
        <v>0</v>
      </c>
      <c r="HG107" s="85">
        <f t="shared" si="441"/>
        <v>0</v>
      </c>
      <c r="HH107" s="85">
        <f t="shared" si="441"/>
        <v>0</v>
      </c>
      <c r="HI107" s="85">
        <f t="shared" si="441"/>
        <v>0</v>
      </c>
      <c r="HJ107" s="85">
        <f t="shared" si="441"/>
        <v>330617</v>
      </c>
      <c r="HK107" s="85">
        <f t="shared" si="441"/>
        <v>0</v>
      </c>
      <c r="HL107" s="85">
        <f t="shared" si="441"/>
        <v>346990</v>
      </c>
      <c r="HM107" s="85">
        <f t="shared" si="441"/>
        <v>232989</v>
      </c>
      <c r="HN107" s="85">
        <f t="shared" si="441"/>
        <v>139183</v>
      </c>
      <c r="HO107" s="85">
        <f t="shared" si="441"/>
        <v>0</v>
      </c>
      <c r="HP107" s="85">
        <f t="shared" si="441"/>
        <v>0</v>
      </c>
      <c r="HQ107" s="85">
        <f t="shared" si="441"/>
        <v>226947</v>
      </c>
      <c r="HR107" s="85">
        <f t="shared" si="441"/>
        <v>0</v>
      </c>
      <c r="HS107" s="85">
        <f t="shared" si="441"/>
        <v>108800</v>
      </c>
      <c r="HT107" s="85">
        <f t="shared" si="441"/>
        <v>0</v>
      </c>
      <c r="HU107" s="85">
        <f t="shared" si="441"/>
        <v>0</v>
      </c>
      <c r="HV107" s="85">
        <f t="shared" si="441"/>
        <v>0</v>
      </c>
      <c r="HW107" s="85">
        <f t="shared" si="441"/>
        <v>31224</v>
      </c>
      <c r="HX107" s="85">
        <f t="shared" si="441"/>
        <v>0</v>
      </c>
      <c r="HY107" s="85">
        <f t="shared" si="441"/>
        <v>0</v>
      </c>
      <c r="HZ107" s="85">
        <f t="shared" si="441"/>
        <v>70445</v>
      </c>
      <c r="IA107" s="85">
        <f t="shared" si="441"/>
        <v>0</v>
      </c>
      <c r="IB107" s="85">
        <f t="shared" si="441"/>
        <v>0</v>
      </c>
      <c r="IC107" s="85">
        <f t="shared" si="441"/>
        <v>0</v>
      </c>
      <c r="ID107" s="85">
        <f t="shared" si="441"/>
        <v>0</v>
      </c>
      <c r="IE107" s="85">
        <f t="shared" si="441"/>
        <v>0</v>
      </c>
      <c r="IF107" s="85">
        <f t="shared" si="441"/>
        <v>0</v>
      </c>
      <c r="IG107" s="85">
        <f t="shared" si="441"/>
        <v>0</v>
      </c>
      <c r="IH107" s="85">
        <f t="shared" si="441"/>
        <v>0</v>
      </c>
      <c r="II107" s="85">
        <f t="shared" si="441"/>
        <v>0</v>
      </c>
      <c r="IJ107" s="85">
        <f t="shared" si="441"/>
        <v>0</v>
      </c>
      <c r="IK107" s="85">
        <f t="shared" si="441"/>
        <v>0</v>
      </c>
      <c r="IL107" s="85">
        <f t="shared" si="441"/>
        <v>0</v>
      </c>
      <c r="IM107" s="85">
        <f t="shared" si="441"/>
        <v>0</v>
      </c>
      <c r="IN107" s="85">
        <f t="shared" si="441"/>
        <v>0</v>
      </c>
      <c r="IO107" s="85">
        <f t="shared" si="441"/>
        <v>0</v>
      </c>
      <c r="IP107" s="85">
        <f t="shared" si="441"/>
        <v>0</v>
      </c>
      <c r="IQ107" s="85">
        <f t="shared" si="441"/>
        <v>0</v>
      </c>
      <c r="IR107" s="85">
        <f t="shared" si="441"/>
        <v>0</v>
      </c>
      <c r="IS107" s="85">
        <f t="shared" si="441"/>
        <v>0</v>
      </c>
      <c r="IT107" s="85">
        <f t="shared" si="441"/>
        <v>0</v>
      </c>
      <c r="IU107" s="85">
        <f t="shared" si="441"/>
        <v>0</v>
      </c>
      <c r="IV107" s="85">
        <f t="shared" si="441"/>
        <v>0</v>
      </c>
      <c r="IW107" s="85">
        <f t="shared" si="441"/>
        <v>60084</v>
      </c>
      <c r="IX107" s="85">
        <f t="shared" si="441"/>
        <v>0</v>
      </c>
      <c r="IY107" s="85">
        <f t="shared" si="439"/>
        <v>0</v>
      </c>
      <c r="IZ107" s="85">
        <f t="shared" si="439"/>
        <v>0</v>
      </c>
      <c r="JA107" s="85">
        <f t="shared" si="439"/>
        <v>0</v>
      </c>
      <c r="JB107" s="85">
        <f t="shared" si="437"/>
        <v>0</v>
      </c>
      <c r="JC107" s="85">
        <f t="shared" si="444"/>
        <v>0</v>
      </c>
      <c r="JD107" s="85">
        <f t="shared" si="444"/>
        <v>0</v>
      </c>
      <c r="JE107" s="85">
        <f t="shared" si="444"/>
        <v>0</v>
      </c>
      <c r="JF107" s="85">
        <f t="shared" si="444"/>
        <v>0</v>
      </c>
      <c r="JG107" s="85">
        <f t="shared" si="444"/>
        <v>0</v>
      </c>
      <c r="JH107" s="85">
        <f t="shared" si="444"/>
        <v>0</v>
      </c>
      <c r="JI107" s="85">
        <f t="shared" si="444"/>
        <v>0</v>
      </c>
      <c r="JJ107" s="85">
        <f t="shared" si="444"/>
        <v>208137</v>
      </c>
      <c r="JK107" s="85">
        <f t="shared" si="444"/>
        <v>13899</v>
      </c>
      <c r="JL107" s="85">
        <f t="shared" si="444"/>
        <v>0</v>
      </c>
      <c r="JM107" s="85">
        <f t="shared" si="444"/>
        <v>0</v>
      </c>
      <c r="JN107" s="85">
        <f t="shared" si="444"/>
        <v>0</v>
      </c>
      <c r="JO107" s="85">
        <f t="shared" si="444"/>
        <v>0</v>
      </c>
      <c r="JP107" s="85">
        <f t="shared" si="444"/>
        <v>0</v>
      </c>
      <c r="JQ107" s="85">
        <f t="shared" si="444"/>
        <v>0</v>
      </c>
      <c r="JR107" s="85">
        <f t="shared" si="444"/>
        <v>0</v>
      </c>
      <c r="JS107" s="85">
        <f t="shared" si="444"/>
        <v>0</v>
      </c>
      <c r="JT107" s="85">
        <f t="shared" si="444"/>
        <v>0</v>
      </c>
      <c r="JU107" s="85">
        <f t="shared" si="444"/>
        <v>0</v>
      </c>
      <c r="JV107" s="85">
        <f t="shared" si="444"/>
        <v>0</v>
      </c>
      <c r="JW107" s="85">
        <f t="shared" si="444"/>
        <v>530436</v>
      </c>
      <c r="JX107" s="85">
        <f t="shared" si="444"/>
        <v>17897</v>
      </c>
      <c r="JY107" s="85">
        <f t="shared" si="444"/>
        <v>88986</v>
      </c>
      <c r="JZ107" s="85">
        <f t="shared" si="444"/>
        <v>27607</v>
      </c>
      <c r="KA107" s="85">
        <f t="shared" si="444"/>
        <v>226976</v>
      </c>
      <c r="KB107" s="85">
        <f t="shared" si="444"/>
        <v>622275</v>
      </c>
      <c r="KC107" s="85">
        <f t="shared" si="444"/>
        <v>0</v>
      </c>
      <c r="KD107" s="85">
        <f t="shared" si="444"/>
        <v>67018</v>
      </c>
      <c r="KE107" s="85">
        <f t="shared" si="444"/>
        <v>60083</v>
      </c>
      <c r="KF107" s="85">
        <f t="shared" si="444"/>
        <v>991666</v>
      </c>
      <c r="KG107" s="85">
        <f t="shared" si="444"/>
        <v>468281</v>
      </c>
      <c r="KH107" s="85">
        <f t="shared" si="444"/>
        <v>0</v>
      </c>
      <c r="KI107" s="85">
        <f t="shared" si="444"/>
        <v>657133</v>
      </c>
      <c r="KJ107" s="85">
        <f t="shared" si="444"/>
        <v>24240230</v>
      </c>
      <c r="KK107" s="85">
        <f t="shared" si="444"/>
        <v>12432560</v>
      </c>
      <c r="KL107" s="85">
        <f t="shared" si="444"/>
        <v>1363834</v>
      </c>
      <c r="KM107" s="85">
        <f t="shared" si="444"/>
        <v>4858214</v>
      </c>
      <c r="KN107" s="85">
        <f t="shared" si="444"/>
        <v>551107</v>
      </c>
      <c r="KO107" s="85">
        <f t="shared" si="444"/>
        <v>1187324</v>
      </c>
      <c r="KP107" s="85">
        <f t="shared" si="444"/>
        <v>2135956</v>
      </c>
      <c r="KQ107" s="85">
        <f t="shared" si="444"/>
        <v>0</v>
      </c>
      <c r="KR107" s="85">
        <f t="shared" si="444"/>
        <v>273813</v>
      </c>
      <c r="KS107" s="85">
        <f t="shared" si="444"/>
        <v>148530</v>
      </c>
      <c r="KT107" s="85">
        <f t="shared" si="444"/>
        <v>643847</v>
      </c>
      <c r="KU107" s="85">
        <f t="shared" si="444"/>
        <v>236387</v>
      </c>
      <c r="KV107" s="85">
        <f t="shared" si="444"/>
        <v>362669</v>
      </c>
      <c r="KW107" s="85">
        <f t="shared" si="444"/>
        <v>45989</v>
      </c>
      <c r="KX107" s="85">
        <f t="shared" si="444"/>
        <v>19177280</v>
      </c>
      <c r="KY107" s="85">
        <f t="shared" si="444"/>
        <v>12155270</v>
      </c>
      <c r="KZ107" s="85">
        <f t="shared" si="444"/>
        <v>1663922</v>
      </c>
      <c r="LA107" s="85">
        <f t="shared" si="444"/>
        <v>614079</v>
      </c>
      <c r="LB107" s="85">
        <f t="shared" si="444"/>
        <v>2972847</v>
      </c>
      <c r="LC107" s="85">
        <f t="shared" si="444"/>
        <v>1104407</v>
      </c>
      <c r="LD107" s="85">
        <f t="shared" si="444"/>
        <v>78616</v>
      </c>
      <c r="LE107" s="85">
        <f t="shared" si="444"/>
        <v>355215</v>
      </c>
      <c r="LF107" s="85">
        <f t="shared" si="444"/>
        <v>17375</v>
      </c>
      <c r="LG107" s="85">
        <f t="shared" si="444"/>
        <v>117248</v>
      </c>
      <c r="LH107" s="85">
        <f t="shared" si="444"/>
        <v>98301</v>
      </c>
      <c r="LI107" s="85">
        <f t="shared" si="444"/>
        <v>0</v>
      </c>
      <c r="LJ107" s="85">
        <f t="shared" si="444"/>
        <v>1316628</v>
      </c>
      <c r="LK107" s="85">
        <f t="shared" si="444"/>
        <v>18522</v>
      </c>
      <c r="LL107" s="85">
        <f t="shared" si="444"/>
        <v>308403</v>
      </c>
      <c r="LM107" s="85">
        <f t="shared" si="444"/>
        <v>248151</v>
      </c>
      <c r="LN107" s="85">
        <f t="shared" si="444"/>
        <v>0</v>
      </c>
      <c r="LO107" s="85">
        <f t="shared" si="442"/>
        <v>741551</v>
      </c>
    </row>
    <row r="108" spans="1:327" x14ac:dyDescent="0.2">
      <c r="A108" s="85" t="s">
        <v>41</v>
      </c>
      <c r="B108" s="85">
        <f t="shared" si="425"/>
        <v>100626023</v>
      </c>
      <c r="C108" s="85">
        <f t="shared" si="426"/>
        <v>36929750</v>
      </c>
      <c r="D108" s="85">
        <f t="shared" ref="D108:BO109" si="446">D59</f>
        <v>20149370</v>
      </c>
      <c r="E108" s="85">
        <f t="shared" si="446"/>
        <v>3124726</v>
      </c>
      <c r="F108" s="85">
        <f t="shared" si="446"/>
        <v>5820076</v>
      </c>
      <c r="G108" s="85">
        <f t="shared" si="446"/>
        <v>5909718</v>
      </c>
      <c r="H108" s="85">
        <f t="shared" si="446"/>
        <v>4973741</v>
      </c>
      <c r="I108" s="85">
        <f t="shared" si="446"/>
        <v>321114</v>
      </c>
      <c r="J108" s="85">
        <f t="shared" si="446"/>
        <v>16780370</v>
      </c>
      <c r="K108" s="85">
        <f t="shared" si="446"/>
        <v>479086</v>
      </c>
      <c r="L108" s="85">
        <f t="shared" si="446"/>
        <v>1443898</v>
      </c>
      <c r="M108" s="85">
        <f t="shared" si="446"/>
        <v>4582831</v>
      </c>
      <c r="N108" s="85">
        <f t="shared" si="446"/>
        <v>10170820</v>
      </c>
      <c r="O108" s="85">
        <f t="shared" si="446"/>
        <v>103740</v>
      </c>
      <c r="P108" s="85">
        <f t="shared" si="446"/>
        <v>7096888</v>
      </c>
      <c r="Q108" s="85">
        <f t="shared" si="446"/>
        <v>370458</v>
      </c>
      <c r="R108" s="85">
        <f t="shared" si="446"/>
        <v>2264906</v>
      </c>
      <c r="S108" s="85">
        <f t="shared" si="446"/>
        <v>2073779</v>
      </c>
      <c r="T108" s="85">
        <f t="shared" si="446"/>
        <v>2379650</v>
      </c>
      <c r="U108" s="85">
        <f t="shared" si="446"/>
        <v>8096</v>
      </c>
      <c r="V108" s="85">
        <f t="shared" si="446"/>
        <v>9882302</v>
      </c>
      <c r="W108" s="85">
        <f t="shared" si="446"/>
        <v>497799</v>
      </c>
      <c r="X108" s="85">
        <f t="shared" si="446"/>
        <v>74348</v>
      </c>
      <c r="Y108" s="85">
        <f t="shared" si="446"/>
        <v>222942</v>
      </c>
      <c r="Z108" s="85">
        <f t="shared" si="446"/>
        <v>0</v>
      </c>
      <c r="AA108" s="85">
        <f t="shared" si="446"/>
        <v>68171</v>
      </c>
      <c r="AB108" s="85">
        <f t="shared" si="446"/>
        <v>79031</v>
      </c>
      <c r="AC108" s="85">
        <f t="shared" si="446"/>
        <v>0</v>
      </c>
      <c r="AD108" s="85">
        <f t="shared" si="446"/>
        <v>0</v>
      </c>
      <c r="AE108" s="85">
        <f t="shared" si="446"/>
        <v>0</v>
      </c>
      <c r="AF108" s="85">
        <f t="shared" si="446"/>
        <v>0</v>
      </c>
      <c r="AG108" s="85">
        <f t="shared" si="446"/>
        <v>0</v>
      </c>
      <c r="AH108" s="85">
        <f t="shared" si="446"/>
        <v>0</v>
      </c>
      <c r="AI108" s="85">
        <f t="shared" si="446"/>
        <v>58041</v>
      </c>
      <c r="AJ108" s="85">
        <f t="shared" si="446"/>
        <v>1089069</v>
      </c>
      <c r="AK108" s="85">
        <f t="shared" si="446"/>
        <v>9424</v>
      </c>
      <c r="AL108" s="85">
        <f t="shared" si="446"/>
        <v>95979</v>
      </c>
      <c r="AM108" s="85">
        <f t="shared" si="446"/>
        <v>0</v>
      </c>
      <c r="AN108" s="85">
        <f t="shared" si="446"/>
        <v>0</v>
      </c>
      <c r="AO108" s="85">
        <f t="shared" si="446"/>
        <v>20521</v>
      </c>
      <c r="AP108" s="85">
        <f t="shared" si="446"/>
        <v>0</v>
      </c>
      <c r="AQ108" s="85">
        <f t="shared" si="446"/>
        <v>0</v>
      </c>
      <c r="AR108" s="85">
        <f t="shared" si="446"/>
        <v>0</v>
      </c>
      <c r="AS108" s="85">
        <f t="shared" si="446"/>
        <v>0</v>
      </c>
      <c r="AT108" s="85">
        <f t="shared" si="446"/>
        <v>0</v>
      </c>
      <c r="AU108" s="85">
        <f t="shared" si="446"/>
        <v>0</v>
      </c>
      <c r="AV108" s="85">
        <f t="shared" si="446"/>
        <v>0</v>
      </c>
      <c r="AW108" s="85">
        <f t="shared" si="446"/>
        <v>33294</v>
      </c>
      <c r="AX108" s="85">
        <f t="shared" si="446"/>
        <v>0</v>
      </c>
      <c r="AY108" s="85">
        <f t="shared" si="446"/>
        <v>56685</v>
      </c>
      <c r="AZ108" s="85">
        <f t="shared" si="446"/>
        <v>27188</v>
      </c>
      <c r="BA108" s="85">
        <f t="shared" si="446"/>
        <v>0</v>
      </c>
      <c r="BB108" s="85">
        <f t="shared" si="446"/>
        <v>0</v>
      </c>
      <c r="BC108" s="85">
        <f t="shared" si="446"/>
        <v>0</v>
      </c>
      <c r="BD108" s="85">
        <f t="shared" si="446"/>
        <v>0</v>
      </c>
      <c r="BE108" s="85">
        <f t="shared" si="446"/>
        <v>126106</v>
      </c>
      <c r="BF108" s="85">
        <f t="shared" si="446"/>
        <v>0</v>
      </c>
      <c r="BG108" s="85">
        <f t="shared" si="446"/>
        <v>155337</v>
      </c>
      <c r="BH108" s="85">
        <f t="shared" si="446"/>
        <v>0</v>
      </c>
      <c r="BI108" s="85">
        <f t="shared" si="446"/>
        <v>0</v>
      </c>
      <c r="BJ108" s="85">
        <f t="shared" si="446"/>
        <v>24275</v>
      </c>
      <c r="BK108" s="85">
        <f t="shared" si="446"/>
        <v>0</v>
      </c>
      <c r="BL108" s="85">
        <f t="shared" si="446"/>
        <v>0</v>
      </c>
      <c r="BM108" s="85">
        <f t="shared" si="446"/>
        <v>0</v>
      </c>
      <c r="BN108" s="85">
        <f t="shared" si="446"/>
        <v>14510</v>
      </c>
      <c r="BO108" s="85">
        <f t="shared" si="446"/>
        <v>52277</v>
      </c>
      <c r="BP108" s="85">
        <f t="shared" si="445"/>
        <v>0</v>
      </c>
      <c r="BQ108" s="85">
        <f t="shared" si="445"/>
        <v>0</v>
      </c>
      <c r="BR108" s="85">
        <f t="shared" si="445"/>
        <v>0</v>
      </c>
      <c r="BS108" s="85">
        <f t="shared" si="445"/>
        <v>0</v>
      </c>
      <c r="BT108" s="85">
        <f t="shared" si="445"/>
        <v>0</v>
      </c>
      <c r="BU108" s="85">
        <f t="shared" si="445"/>
        <v>0</v>
      </c>
      <c r="BV108" s="85">
        <f t="shared" si="445"/>
        <v>0</v>
      </c>
      <c r="BW108" s="85">
        <f t="shared" si="445"/>
        <v>0</v>
      </c>
      <c r="BX108" s="85">
        <f t="shared" si="445"/>
        <v>0</v>
      </c>
      <c r="BY108" s="85">
        <f t="shared" si="445"/>
        <v>0</v>
      </c>
      <c r="BZ108" s="85">
        <f t="shared" si="445"/>
        <v>0</v>
      </c>
      <c r="CA108" s="85">
        <f t="shared" si="445"/>
        <v>0</v>
      </c>
      <c r="CB108" s="85">
        <f t="shared" si="445"/>
        <v>0</v>
      </c>
      <c r="CC108" s="85">
        <f t="shared" si="445"/>
        <v>0</v>
      </c>
      <c r="CD108" s="85">
        <f t="shared" si="445"/>
        <v>0</v>
      </c>
      <c r="CE108" s="85">
        <f t="shared" si="445"/>
        <v>0</v>
      </c>
      <c r="CF108" s="85">
        <f t="shared" si="445"/>
        <v>0</v>
      </c>
      <c r="CG108" s="85">
        <f t="shared" si="445"/>
        <v>0</v>
      </c>
      <c r="CH108" s="85">
        <f t="shared" si="445"/>
        <v>0</v>
      </c>
      <c r="CI108" s="85">
        <f t="shared" si="445"/>
        <v>0</v>
      </c>
      <c r="CJ108" s="85">
        <f t="shared" si="445"/>
        <v>0</v>
      </c>
      <c r="CK108" s="85">
        <f t="shared" si="445"/>
        <v>0</v>
      </c>
      <c r="CL108" s="85">
        <f t="shared" si="445"/>
        <v>0</v>
      </c>
      <c r="CM108" s="85">
        <f t="shared" si="445"/>
        <v>0</v>
      </c>
      <c r="CN108" s="85">
        <f t="shared" si="445"/>
        <v>0</v>
      </c>
      <c r="CO108" s="85">
        <f t="shared" si="445"/>
        <v>0</v>
      </c>
      <c r="CP108" s="85">
        <f t="shared" si="445"/>
        <v>0</v>
      </c>
      <c r="CQ108" s="85">
        <f t="shared" si="445"/>
        <v>0</v>
      </c>
      <c r="CR108" s="85">
        <f t="shared" si="445"/>
        <v>0</v>
      </c>
      <c r="CS108" s="85">
        <f t="shared" si="445"/>
        <v>0</v>
      </c>
      <c r="CT108" s="85">
        <f t="shared" si="445"/>
        <v>0</v>
      </c>
      <c r="CU108" s="85">
        <f t="shared" si="445"/>
        <v>0</v>
      </c>
      <c r="CV108" s="85">
        <f t="shared" si="445"/>
        <v>0</v>
      </c>
      <c r="CW108" s="85">
        <f t="shared" si="445"/>
        <v>13326</v>
      </c>
      <c r="CX108" s="85">
        <f t="shared" si="445"/>
        <v>0</v>
      </c>
      <c r="CY108" s="85">
        <f t="shared" si="445"/>
        <v>0</v>
      </c>
      <c r="CZ108" s="85">
        <f t="shared" si="445"/>
        <v>0</v>
      </c>
      <c r="DA108" s="85">
        <f t="shared" si="445"/>
        <v>0</v>
      </c>
      <c r="DB108" s="85">
        <f t="shared" si="445"/>
        <v>0</v>
      </c>
      <c r="DC108" s="85">
        <f t="shared" si="445"/>
        <v>0</v>
      </c>
      <c r="DD108" s="85">
        <f t="shared" si="445"/>
        <v>19801</v>
      </c>
      <c r="DE108" s="85">
        <f t="shared" si="445"/>
        <v>0</v>
      </c>
      <c r="DF108" s="85">
        <f t="shared" si="445"/>
        <v>0</v>
      </c>
      <c r="DG108" s="85">
        <f t="shared" si="445"/>
        <v>0</v>
      </c>
      <c r="DH108" s="85">
        <f t="shared" si="445"/>
        <v>0</v>
      </c>
      <c r="DI108" s="85">
        <f t="shared" si="445"/>
        <v>0</v>
      </c>
      <c r="DJ108" s="85">
        <f t="shared" si="445"/>
        <v>8405</v>
      </c>
      <c r="DK108" s="85">
        <f t="shared" si="445"/>
        <v>0</v>
      </c>
      <c r="DL108" s="85">
        <f t="shared" si="445"/>
        <v>138574</v>
      </c>
      <c r="DM108" s="85">
        <f t="shared" si="445"/>
        <v>0</v>
      </c>
      <c r="DN108" s="85">
        <f t="shared" si="445"/>
        <v>0</v>
      </c>
      <c r="DO108" s="85">
        <f t="shared" si="445"/>
        <v>0</v>
      </c>
      <c r="DP108" s="85">
        <f t="shared" si="445"/>
        <v>0</v>
      </c>
      <c r="DQ108" s="85">
        <f t="shared" si="445"/>
        <v>0</v>
      </c>
      <c r="DR108" s="85">
        <f t="shared" si="445"/>
        <v>0</v>
      </c>
      <c r="DS108" s="85">
        <f t="shared" si="445"/>
        <v>0</v>
      </c>
      <c r="DT108" s="85">
        <f t="shared" si="445"/>
        <v>0</v>
      </c>
      <c r="DU108" s="85">
        <f t="shared" si="445"/>
        <v>0</v>
      </c>
      <c r="DV108" s="85">
        <f t="shared" si="445"/>
        <v>0</v>
      </c>
      <c r="DW108" s="85">
        <f t="shared" si="445"/>
        <v>287323</v>
      </c>
      <c r="DX108" s="85">
        <f t="shared" si="445"/>
        <v>49257</v>
      </c>
      <c r="DY108" s="85">
        <f t="shared" si="445"/>
        <v>8568</v>
      </c>
      <c r="DZ108" s="85">
        <f t="shared" si="445"/>
        <v>0</v>
      </c>
      <c r="EA108" s="85">
        <f t="shared" si="430"/>
        <v>0</v>
      </c>
      <c r="EB108" s="85">
        <f t="shared" si="443"/>
        <v>453744</v>
      </c>
      <c r="EC108" s="85">
        <f t="shared" si="443"/>
        <v>302204</v>
      </c>
      <c r="ED108" s="85">
        <f t="shared" si="443"/>
        <v>0</v>
      </c>
      <c r="EE108" s="85">
        <f t="shared" si="443"/>
        <v>327323</v>
      </c>
      <c r="EF108" s="85">
        <f t="shared" si="443"/>
        <v>214948</v>
      </c>
      <c r="EG108" s="85">
        <f t="shared" si="443"/>
        <v>0</v>
      </c>
      <c r="EH108" s="85">
        <f t="shared" si="443"/>
        <v>0</v>
      </c>
      <c r="EI108" s="85">
        <f t="shared" si="443"/>
        <v>0</v>
      </c>
      <c r="EJ108" s="85">
        <f t="shared" si="443"/>
        <v>55553</v>
      </c>
      <c r="EK108" s="85">
        <f t="shared" si="443"/>
        <v>0</v>
      </c>
      <c r="EL108" s="85">
        <f t="shared" si="443"/>
        <v>64971</v>
      </c>
      <c r="EM108" s="85">
        <f t="shared" si="443"/>
        <v>36789</v>
      </c>
      <c r="EN108" s="85">
        <f t="shared" si="443"/>
        <v>0</v>
      </c>
      <c r="EO108" s="85">
        <f t="shared" si="443"/>
        <v>0</v>
      </c>
      <c r="EP108" s="85">
        <f t="shared" si="443"/>
        <v>0</v>
      </c>
      <c r="EQ108" s="85">
        <f t="shared" si="443"/>
        <v>0</v>
      </c>
      <c r="ER108" s="85">
        <f t="shared" si="443"/>
        <v>0</v>
      </c>
      <c r="ES108" s="85">
        <f t="shared" si="443"/>
        <v>0</v>
      </c>
      <c r="ET108" s="85">
        <f t="shared" si="443"/>
        <v>0</v>
      </c>
      <c r="EU108" s="85">
        <f t="shared" si="443"/>
        <v>0</v>
      </c>
      <c r="EV108" s="85">
        <f t="shared" si="443"/>
        <v>0</v>
      </c>
      <c r="EW108" s="85">
        <f t="shared" si="443"/>
        <v>128182</v>
      </c>
      <c r="EX108" s="85">
        <f t="shared" si="443"/>
        <v>9282</v>
      </c>
      <c r="EY108" s="85">
        <f t="shared" si="443"/>
        <v>28179</v>
      </c>
      <c r="EZ108" s="85">
        <f t="shared" si="443"/>
        <v>129847</v>
      </c>
      <c r="FA108" s="85">
        <f t="shared" si="443"/>
        <v>0</v>
      </c>
      <c r="FB108" s="85">
        <f t="shared" si="443"/>
        <v>0</v>
      </c>
      <c r="FC108" s="85">
        <f t="shared" si="443"/>
        <v>0</v>
      </c>
      <c r="FD108" s="85">
        <f t="shared" si="443"/>
        <v>0</v>
      </c>
      <c r="FE108" s="85">
        <f t="shared" si="443"/>
        <v>0</v>
      </c>
      <c r="FF108" s="85">
        <f t="shared" si="443"/>
        <v>0</v>
      </c>
      <c r="FG108" s="85">
        <f t="shared" si="443"/>
        <v>0</v>
      </c>
      <c r="FH108" s="85">
        <f t="shared" si="443"/>
        <v>0</v>
      </c>
      <c r="FI108" s="85">
        <f t="shared" si="443"/>
        <v>0</v>
      </c>
      <c r="FJ108" s="85">
        <f t="shared" si="443"/>
        <v>77562</v>
      </c>
      <c r="FK108" s="85">
        <f t="shared" si="443"/>
        <v>0</v>
      </c>
      <c r="FL108" s="85">
        <f t="shared" si="443"/>
        <v>0</v>
      </c>
      <c r="FM108" s="85">
        <f t="shared" si="443"/>
        <v>0</v>
      </c>
      <c r="FN108" s="85">
        <f t="shared" si="443"/>
        <v>0</v>
      </c>
      <c r="FO108" s="85">
        <f t="shared" si="443"/>
        <v>209050</v>
      </c>
      <c r="FP108" s="85">
        <f t="shared" si="443"/>
        <v>0</v>
      </c>
      <c r="FQ108" s="85">
        <f t="shared" si="443"/>
        <v>0</v>
      </c>
      <c r="FR108" s="85">
        <f t="shared" si="443"/>
        <v>0</v>
      </c>
      <c r="FS108" s="85">
        <f t="shared" si="443"/>
        <v>0</v>
      </c>
      <c r="FT108" s="85">
        <f t="shared" si="443"/>
        <v>0</v>
      </c>
      <c r="FU108" s="85">
        <f t="shared" si="443"/>
        <v>0</v>
      </c>
      <c r="FV108" s="85">
        <f t="shared" si="443"/>
        <v>0</v>
      </c>
      <c r="FW108" s="85">
        <f t="shared" si="443"/>
        <v>186965</v>
      </c>
      <c r="FX108" s="85">
        <f t="shared" si="443"/>
        <v>107571</v>
      </c>
      <c r="FY108" s="85">
        <f t="shared" si="443"/>
        <v>13994</v>
      </c>
      <c r="FZ108" s="85">
        <f t="shared" si="443"/>
        <v>25703</v>
      </c>
      <c r="GA108" s="85">
        <f t="shared" si="443"/>
        <v>0</v>
      </c>
      <c r="GB108" s="85">
        <f t="shared" si="443"/>
        <v>34270</v>
      </c>
      <c r="GC108" s="85">
        <f t="shared" si="443"/>
        <v>0</v>
      </c>
      <c r="GD108" s="85">
        <f t="shared" si="443"/>
        <v>0</v>
      </c>
      <c r="GE108" s="85">
        <f t="shared" si="443"/>
        <v>0</v>
      </c>
      <c r="GF108" s="85">
        <f t="shared" si="443"/>
        <v>0</v>
      </c>
      <c r="GG108" s="85">
        <f t="shared" si="443"/>
        <v>0</v>
      </c>
      <c r="GH108" s="85">
        <f t="shared" si="443"/>
        <v>0</v>
      </c>
      <c r="GI108" s="85">
        <f t="shared" si="443"/>
        <v>0</v>
      </c>
      <c r="GJ108" s="85">
        <f t="shared" si="443"/>
        <v>21222</v>
      </c>
      <c r="GK108" s="85">
        <f t="shared" si="443"/>
        <v>0</v>
      </c>
      <c r="GL108" s="85">
        <f t="shared" si="443"/>
        <v>0</v>
      </c>
      <c r="GM108" s="85">
        <f t="shared" si="443"/>
        <v>0</v>
      </c>
      <c r="GN108" s="85">
        <f t="shared" si="441"/>
        <v>22609</v>
      </c>
      <c r="GO108" s="85">
        <f t="shared" si="441"/>
        <v>0</v>
      </c>
      <c r="GP108" s="85">
        <f t="shared" si="441"/>
        <v>0</v>
      </c>
      <c r="GQ108" s="85">
        <f t="shared" si="441"/>
        <v>0</v>
      </c>
      <c r="GR108" s="85">
        <f t="shared" si="441"/>
        <v>0</v>
      </c>
      <c r="GS108" s="85">
        <f t="shared" si="441"/>
        <v>0</v>
      </c>
      <c r="GT108" s="85">
        <f t="shared" si="441"/>
        <v>0</v>
      </c>
      <c r="GU108" s="85">
        <f t="shared" si="441"/>
        <v>0</v>
      </c>
      <c r="GV108" s="85">
        <f t="shared" si="441"/>
        <v>0</v>
      </c>
      <c r="GW108" s="85">
        <f t="shared" si="441"/>
        <v>6093</v>
      </c>
      <c r="GX108" s="85">
        <f t="shared" si="441"/>
        <v>0</v>
      </c>
      <c r="GY108" s="85">
        <f t="shared" si="441"/>
        <v>0</v>
      </c>
      <c r="GZ108" s="85">
        <f t="shared" si="441"/>
        <v>0</v>
      </c>
      <c r="HA108" s="85">
        <f t="shared" si="441"/>
        <v>0</v>
      </c>
      <c r="HB108" s="85">
        <f t="shared" si="441"/>
        <v>0</v>
      </c>
      <c r="HC108" s="85">
        <f t="shared" si="441"/>
        <v>0</v>
      </c>
      <c r="HD108" s="85">
        <f t="shared" si="441"/>
        <v>0</v>
      </c>
      <c r="HE108" s="85">
        <f t="shared" si="441"/>
        <v>0</v>
      </c>
      <c r="HF108" s="85">
        <f t="shared" si="441"/>
        <v>0</v>
      </c>
      <c r="HG108" s="85">
        <f t="shared" si="441"/>
        <v>0</v>
      </c>
      <c r="HH108" s="85">
        <f t="shared" si="441"/>
        <v>0</v>
      </c>
      <c r="HI108" s="85">
        <f t="shared" si="441"/>
        <v>0</v>
      </c>
      <c r="HJ108" s="85">
        <f t="shared" si="441"/>
        <v>623223</v>
      </c>
      <c r="HK108" s="85">
        <f t="shared" si="441"/>
        <v>0</v>
      </c>
      <c r="HL108" s="85">
        <f t="shared" si="441"/>
        <v>280523</v>
      </c>
      <c r="HM108" s="85">
        <f t="shared" si="441"/>
        <v>253250</v>
      </c>
      <c r="HN108" s="85">
        <f t="shared" si="441"/>
        <v>192731</v>
      </c>
      <c r="HO108" s="85">
        <f t="shared" si="441"/>
        <v>0</v>
      </c>
      <c r="HP108" s="85">
        <f t="shared" si="441"/>
        <v>0</v>
      </c>
      <c r="HQ108" s="85">
        <f t="shared" si="441"/>
        <v>0</v>
      </c>
      <c r="HR108" s="85">
        <f t="shared" si="441"/>
        <v>0</v>
      </c>
      <c r="HS108" s="85">
        <f t="shared" si="441"/>
        <v>0</v>
      </c>
      <c r="HT108" s="85">
        <f t="shared" si="441"/>
        <v>0</v>
      </c>
      <c r="HU108" s="85">
        <f t="shared" si="441"/>
        <v>95101</v>
      </c>
      <c r="HV108" s="85">
        <f t="shared" si="441"/>
        <v>0</v>
      </c>
      <c r="HW108" s="85">
        <f t="shared" si="441"/>
        <v>96611</v>
      </c>
      <c r="HX108" s="85">
        <f t="shared" si="441"/>
        <v>34842</v>
      </c>
      <c r="HY108" s="85">
        <f t="shared" si="441"/>
        <v>0</v>
      </c>
      <c r="HZ108" s="85">
        <f t="shared" si="441"/>
        <v>50263</v>
      </c>
      <c r="IA108" s="85">
        <f t="shared" si="441"/>
        <v>0</v>
      </c>
      <c r="IB108" s="85">
        <f t="shared" si="441"/>
        <v>0</v>
      </c>
      <c r="IC108" s="85">
        <f t="shared" si="441"/>
        <v>0</v>
      </c>
      <c r="ID108" s="85">
        <f t="shared" si="441"/>
        <v>0</v>
      </c>
      <c r="IE108" s="85">
        <f t="shared" si="441"/>
        <v>0</v>
      </c>
      <c r="IF108" s="85">
        <f t="shared" si="441"/>
        <v>0</v>
      </c>
      <c r="IG108" s="85">
        <f t="shared" si="441"/>
        <v>0</v>
      </c>
      <c r="IH108" s="85">
        <f t="shared" si="441"/>
        <v>0</v>
      </c>
      <c r="II108" s="85">
        <f t="shared" si="441"/>
        <v>0</v>
      </c>
      <c r="IJ108" s="85">
        <f t="shared" si="441"/>
        <v>0</v>
      </c>
      <c r="IK108" s="85">
        <f t="shared" si="441"/>
        <v>0</v>
      </c>
      <c r="IL108" s="85">
        <f t="shared" si="441"/>
        <v>0</v>
      </c>
      <c r="IM108" s="85">
        <f t="shared" si="441"/>
        <v>0</v>
      </c>
      <c r="IN108" s="85">
        <f t="shared" si="441"/>
        <v>0</v>
      </c>
      <c r="IO108" s="85">
        <f t="shared" si="441"/>
        <v>0</v>
      </c>
      <c r="IP108" s="85">
        <f t="shared" si="441"/>
        <v>0</v>
      </c>
      <c r="IQ108" s="85">
        <f t="shared" si="441"/>
        <v>45313</v>
      </c>
      <c r="IR108" s="85">
        <f t="shared" si="441"/>
        <v>0</v>
      </c>
      <c r="IS108" s="85">
        <f t="shared" si="441"/>
        <v>0</v>
      </c>
      <c r="IT108" s="85">
        <f t="shared" si="441"/>
        <v>0</v>
      </c>
      <c r="IU108" s="85">
        <f t="shared" si="441"/>
        <v>0</v>
      </c>
      <c r="IV108" s="85">
        <f t="shared" si="441"/>
        <v>0</v>
      </c>
      <c r="IW108" s="85">
        <f t="shared" si="441"/>
        <v>49573</v>
      </c>
      <c r="IX108" s="85">
        <f t="shared" si="441"/>
        <v>0</v>
      </c>
      <c r="IY108" s="85">
        <f t="shared" si="439"/>
        <v>0</v>
      </c>
      <c r="IZ108" s="85">
        <f t="shared" si="439"/>
        <v>0</v>
      </c>
      <c r="JA108" s="85">
        <f t="shared" si="439"/>
        <v>0</v>
      </c>
      <c r="JB108" s="85">
        <f t="shared" si="437"/>
        <v>0</v>
      </c>
      <c r="JC108" s="85">
        <f t="shared" si="444"/>
        <v>0</v>
      </c>
      <c r="JD108" s="85">
        <f t="shared" si="444"/>
        <v>0</v>
      </c>
      <c r="JE108" s="85">
        <f t="shared" si="444"/>
        <v>0</v>
      </c>
      <c r="JF108" s="85">
        <f t="shared" si="444"/>
        <v>0</v>
      </c>
      <c r="JG108" s="85">
        <f t="shared" si="444"/>
        <v>0</v>
      </c>
      <c r="JH108" s="85">
        <f t="shared" si="444"/>
        <v>0</v>
      </c>
      <c r="JI108" s="85">
        <f t="shared" si="444"/>
        <v>0</v>
      </c>
      <c r="JJ108" s="85">
        <f t="shared" si="444"/>
        <v>231601</v>
      </c>
      <c r="JK108" s="85">
        <f t="shared" si="444"/>
        <v>96529</v>
      </c>
      <c r="JL108" s="85">
        <f t="shared" si="444"/>
        <v>59117</v>
      </c>
      <c r="JM108" s="85">
        <f t="shared" si="444"/>
        <v>0</v>
      </c>
      <c r="JN108" s="85">
        <f t="shared" si="444"/>
        <v>0</v>
      </c>
      <c r="JO108" s="85">
        <f t="shared" si="444"/>
        <v>0</v>
      </c>
      <c r="JP108" s="85">
        <f t="shared" si="444"/>
        <v>0</v>
      </c>
      <c r="JQ108" s="85">
        <f t="shared" si="444"/>
        <v>0</v>
      </c>
      <c r="JR108" s="85">
        <f t="shared" si="444"/>
        <v>0</v>
      </c>
      <c r="JS108" s="85">
        <f t="shared" si="444"/>
        <v>0</v>
      </c>
      <c r="JT108" s="85">
        <f t="shared" si="444"/>
        <v>0</v>
      </c>
      <c r="JU108" s="85">
        <f t="shared" si="444"/>
        <v>0</v>
      </c>
      <c r="JV108" s="85">
        <f t="shared" si="444"/>
        <v>154217</v>
      </c>
      <c r="JW108" s="85">
        <f t="shared" si="444"/>
        <v>501562</v>
      </c>
      <c r="JX108" s="85">
        <f t="shared" si="444"/>
        <v>56166</v>
      </c>
      <c r="JY108" s="85">
        <f t="shared" si="444"/>
        <v>98981</v>
      </c>
      <c r="JZ108" s="85">
        <f t="shared" si="444"/>
        <v>49502</v>
      </c>
      <c r="KA108" s="85">
        <f t="shared" si="444"/>
        <v>77109</v>
      </c>
      <c r="KB108" s="85">
        <f t="shared" si="444"/>
        <v>508569</v>
      </c>
      <c r="KC108" s="85">
        <f t="shared" si="444"/>
        <v>66637</v>
      </c>
      <c r="KD108" s="85">
        <f t="shared" si="444"/>
        <v>191915</v>
      </c>
      <c r="KE108" s="85">
        <f t="shared" si="444"/>
        <v>0</v>
      </c>
      <c r="KF108" s="85">
        <f t="shared" si="444"/>
        <v>52548</v>
      </c>
      <c r="KG108" s="85">
        <f t="shared" si="444"/>
        <v>90217</v>
      </c>
      <c r="KH108" s="85">
        <f t="shared" si="444"/>
        <v>0</v>
      </c>
      <c r="KI108" s="85">
        <f t="shared" si="444"/>
        <v>239893</v>
      </c>
      <c r="KJ108" s="85">
        <f t="shared" si="444"/>
        <v>24643480</v>
      </c>
      <c r="KK108" s="85">
        <f t="shared" si="444"/>
        <v>14010480</v>
      </c>
      <c r="KL108" s="85">
        <f t="shared" si="444"/>
        <v>1989946</v>
      </c>
      <c r="KM108" s="85">
        <f t="shared" si="444"/>
        <v>2682842</v>
      </c>
      <c r="KN108" s="85">
        <f t="shared" si="444"/>
        <v>449079</v>
      </c>
      <c r="KO108" s="85">
        <f t="shared" si="444"/>
        <v>1476345</v>
      </c>
      <c r="KP108" s="85">
        <f t="shared" si="444"/>
        <v>2022145</v>
      </c>
      <c r="KQ108" s="85">
        <f t="shared" si="444"/>
        <v>0</v>
      </c>
      <c r="KR108" s="85">
        <f t="shared" si="444"/>
        <v>197122</v>
      </c>
      <c r="KS108" s="85">
        <f t="shared" si="444"/>
        <v>0</v>
      </c>
      <c r="KT108" s="85">
        <f t="shared" si="444"/>
        <v>1103661</v>
      </c>
      <c r="KU108" s="85">
        <f t="shared" si="444"/>
        <v>496018</v>
      </c>
      <c r="KV108" s="85">
        <f t="shared" si="444"/>
        <v>215841</v>
      </c>
      <c r="KW108" s="85">
        <f t="shared" si="444"/>
        <v>0</v>
      </c>
      <c r="KX108" s="85">
        <f t="shared" si="444"/>
        <v>13142740</v>
      </c>
      <c r="KY108" s="85">
        <f t="shared" si="444"/>
        <v>8470907</v>
      </c>
      <c r="KZ108" s="85">
        <f t="shared" si="444"/>
        <v>1403179</v>
      </c>
      <c r="LA108" s="85">
        <f t="shared" si="444"/>
        <v>681616</v>
      </c>
      <c r="LB108" s="85">
        <f t="shared" si="444"/>
        <v>1574254</v>
      </c>
      <c r="LC108" s="85">
        <f t="shared" si="444"/>
        <v>464878</v>
      </c>
      <c r="LD108" s="85">
        <f t="shared" si="444"/>
        <v>0</v>
      </c>
      <c r="LE108" s="85">
        <f t="shared" si="444"/>
        <v>400249</v>
      </c>
      <c r="LF108" s="85">
        <f t="shared" si="444"/>
        <v>35881</v>
      </c>
      <c r="LG108" s="85">
        <f t="shared" si="444"/>
        <v>71108</v>
      </c>
      <c r="LH108" s="85">
        <f t="shared" si="444"/>
        <v>40663</v>
      </c>
      <c r="LI108" s="85">
        <f t="shared" si="444"/>
        <v>0</v>
      </c>
      <c r="LJ108" s="85">
        <f t="shared" si="444"/>
        <v>8930863</v>
      </c>
      <c r="LK108" s="85">
        <f t="shared" si="444"/>
        <v>60922</v>
      </c>
      <c r="LL108" s="85">
        <f t="shared" si="444"/>
        <v>268012</v>
      </c>
      <c r="LM108" s="85">
        <f t="shared" si="444"/>
        <v>483693</v>
      </c>
      <c r="LN108" s="85">
        <f t="shared" si="444"/>
        <v>17964</v>
      </c>
      <c r="LO108" s="85">
        <f t="shared" si="442"/>
        <v>8100272</v>
      </c>
    </row>
    <row r="109" spans="1:327" x14ac:dyDescent="0.2">
      <c r="A109" s="85" t="s">
        <v>42</v>
      </c>
      <c r="B109" s="85">
        <f t="shared" si="425"/>
        <v>132823164</v>
      </c>
      <c r="C109" s="85">
        <f t="shared" si="426"/>
        <v>41006500</v>
      </c>
      <c r="D109" s="85">
        <f t="shared" si="446"/>
        <v>22169380</v>
      </c>
      <c r="E109" s="85">
        <f t="shared" si="446"/>
        <v>3537577</v>
      </c>
      <c r="F109" s="85">
        <f t="shared" si="446"/>
        <v>6941398</v>
      </c>
      <c r="G109" s="85">
        <f t="shared" si="446"/>
        <v>6875193</v>
      </c>
      <c r="H109" s="85">
        <f t="shared" si="446"/>
        <v>4468860</v>
      </c>
      <c r="I109" s="85">
        <f t="shared" si="446"/>
        <v>346351</v>
      </c>
      <c r="J109" s="85">
        <f t="shared" si="446"/>
        <v>18837120</v>
      </c>
      <c r="K109" s="85">
        <f t="shared" si="446"/>
        <v>626548</v>
      </c>
      <c r="L109" s="85">
        <f t="shared" si="446"/>
        <v>1500434</v>
      </c>
      <c r="M109" s="85">
        <f t="shared" si="446"/>
        <v>5358774</v>
      </c>
      <c r="N109" s="85">
        <f t="shared" si="446"/>
        <v>11299820</v>
      </c>
      <c r="O109" s="85">
        <f t="shared" si="446"/>
        <v>51549</v>
      </c>
      <c r="P109" s="85">
        <f t="shared" si="446"/>
        <v>7427134</v>
      </c>
      <c r="Q109" s="85">
        <f t="shared" si="446"/>
        <v>641505</v>
      </c>
      <c r="R109" s="85">
        <f t="shared" si="446"/>
        <v>2106190</v>
      </c>
      <c r="S109" s="85">
        <f t="shared" si="446"/>
        <v>2820952</v>
      </c>
      <c r="T109" s="85">
        <f t="shared" si="446"/>
        <v>1718526</v>
      </c>
      <c r="U109" s="85">
        <f t="shared" si="446"/>
        <v>139962</v>
      </c>
      <c r="V109" s="85">
        <f t="shared" si="446"/>
        <v>18377760</v>
      </c>
      <c r="W109" s="85">
        <f t="shared" si="446"/>
        <v>501431</v>
      </c>
      <c r="X109" s="85">
        <f t="shared" si="446"/>
        <v>74089</v>
      </c>
      <c r="Y109" s="85">
        <f t="shared" si="446"/>
        <v>234325</v>
      </c>
      <c r="Z109" s="85">
        <f t="shared" si="446"/>
        <v>14089</v>
      </c>
      <c r="AA109" s="85">
        <f t="shared" si="446"/>
        <v>75656</v>
      </c>
      <c r="AB109" s="85">
        <f t="shared" si="446"/>
        <v>72356</v>
      </c>
      <c r="AC109" s="85">
        <f t="shared" si="446"/>
        <v>0</v>
      </c>
      <c r="AD109" s="85">
        <f t="shared" si="446"/>
        <v>329537</v>
      </c>
      <c r="AE109" s="85">
        <f t="shared" si="446"/>
        <v>0</v>
      </c>
      <c r="AF109" s="85">
        <f t="shared" si="446"/>
        <v>0</v>
      </c>
      <c r="AG109" s="85">
        <f t="shared" si="446"/>
        <v>0</v>
      </c>
      <c r="AH109" s="85">
        <f t="shared" si="446"/>
        <v>0</v>
      </c>
      <c r="AI109" s="85">
        <f t="shared" si="446"/>
        <v>0</v>
      </c>
      <c r="AJ109" s="85">
        <f t="shared" si="446"/>
        <v>725306</v>
      </c>
      <c r="AK109" s="85">
        <f t="shared" si="446"/>
        <v>0</v>
      </c>
      <c r="AL109" s="85">
        <f t="shared" si="446"/>
        <v>364758</v>
      </c>
      <c r="AM109" s="85">
        <f t="shared" si="446"/>
        <v>17135</v>
      </c>
      <c r="AN109" s="85">
        <f t="shared" si="446"/>
        <v>0</v>
      </c>
      <c r="AO109" s="85">
        <f t="shared" si="446"/>
        <v>302445</v>
      </c>
      <c r="AP109" s="85">
        <f t="shared" si="446"/>
        <v>0</v>
      </c>
      <c r="AQ109" s="85">
        <f t="shared" si="446"/>
        <v>0</v>
      </c>
      <c r="AR109" s="85">
        <f t="shared" si="446"/>
        <v>0</v>
      </c>
      <c r="AS109" s="85">
        <f t="shared" si="446"/>
        <v>0</v>
      </c>
      <c r="AT109" s="85">
        <f t="shared" si="446"/>
        <v>0</v>
      </c>
      <c r="AU109" s="85">
        <f t="shared" si="446"/>
        <v>0</v>
      </c>
      <c r="AV109" s="85">
        <f t="shared" si="446"/>
        <v>0</v>
      </c>
      <c r="AW109" s="85">
        <f t="shared" si="446"/>
        <v>47111</v>
      </c>
      <c r="AX109" s="85">
        <f t="shared" si="446"/>
        <v>22371</v>
      </c>
      <c r="AY109" s="85">
        <f t="shared" si="446"/>
        <v>0</v>
      </c>
      <c r="AZ109" s="85">
        <f t="shared" si="446"/>
        <v>10091</v>
      </c>
      <c r="BA109" s="85">
        <f t="shared" si="446"/>
        <v>0</v>
      </c>
      <c r="BB109" s="85">
        <f t="shared" si="446"/>
        <v>37126</v>
      </c>
      <c r="BC109" s="85">
        <f t="shared" si="446"/>
        <v>0</v>
      </c>
      <c r="BD109" s="85">
        <f t="shared" si="446"/>
        <v>112639</v>
      </c>
      <c r="BE109" s="85">
        <f t="shared" si="446"/>
        <v>109475</v>
      </c>
      <c r="BF109" s="85">
        <f t="shared" si="446"/>
        <v>0</v>
      </c>
      <c r="BG109" s="85">
        <f t="shared" si="446"/>
        <v>1045531</v>
      </c>
      <c r="BH109" s="85">
        <f t="shared" si="446"/>
        <v>0</v>
      </c>
      <c r="BI109" s="85">
        <f t="shared" si="446"/>
        <v>130418</v>
      </c>
      <c r="BJ109" s="85">
        <f t="shared" si="446"/>
        <v>36888</v>
      </c>
      <c r="BK109" s="85">
        <f t="shared" si="446"/>
        <v>43314</v>
      </c>
      <c r="BL109" s="85">
        <f t="shared" si="446"/>
        <v>0</v>
      </c>
      <c r="BM109" s="85">
        <f t="shared" si="446"/>
        <v>0</v>
      </c>
      <c r="BN109" s="85">
        <f t="shared" si="446"/>
        <v>9996</v>
      </c>
      <c r="BO109" s="85">
        <f t="shared" si="446"/>
        <v>94244</v>
      </c>
      <c r="BP109" s="85">
        <f t="shared" si="445"/>
        <v>0</v>
      </c>
      <c r="BQ109" s="85">
        <f t="shared" si="445"/>
        <v>0</v>
      </c>
      <c r="BR109" s="85">
        <f t="shared" si="445"/>
        <v>0</v>
      </c>
      <c r="BS109" s="85">
        <f t="shared" si="445"/>
        <v>0</v>
      </c>
      <c r="BT109" s="85">
        <f t="shared" si="445"/>
        <v>0</v>
      </c>
      <c r="BU109" s="85">
        <f t="shared" si="445"/>
        <v>0</v>
      </c>
      <c r="BV109" s="85">
        <f t="shared" si="445"/>
        <v>0</v>
      </c>
      <c r="BW109" s="85">
        <f t="shared" si="445"/>
        <v>56347</v>
      </c>
      <c r="BX109" s="85">
        <f t="shared" si="445"/>
        <v>0</v>
      </c>
      <c r="BY109" s="85">
        <f t="shared" si="445"/>
        <v>0</v>
      </c>
      <c r="BZ109" s="85">
        <f t="shared" si="445"/>
        <v>0</v>
      </c>
      <c r="CA109" s="85">
        <f t="shared" si="445"/>
        <v>0</v>
      </c>
      <c r="CB109" s="85">
        <f t="shared" si="445"/>
        <v>0</v>
      </c>
      <c r="CC109" s="85">
        <f t="shared" si="445"/>
        <v>0</v>
      </c>
      <c r="CD109" s="85">
        <f t="shared" si="445"/>
        <v>0</v>
      </c>
      <c r="CE109" s="85">
        <f t="shared" si="445"/>
        <v>0</v>
      </c>
      <c r="CF109" s="85">
        <f t="shared" si="445"/>
        <v>0</v>
      </c>
      <c r="CG109" s="85">
        <f t="shared" si="445"/>
        <v>0</v>
      </c>
      <c r="CH109" s="85">
        <f t="shared" si="445"/>
        <v>0</v>
      </c>
      <c r="CI109" s="85">
        <f t="shared" si="445"/>
        <v>0</v>
      </c>
      <c r="CJ109" s="85">
        <f t="shared" si="445"/>
        <v>0</v>
      </c>
      <c r="CK109" s="85">
        <f t="shared" si="445"/>
        <v>0</v>
      </c>
      <c r="CL109" s="85">
        <f t="shared" si="445"/>
        <v>0</v>
      </c>
      <c r="CM109" s="85">
        <f t="shared" si="445"/>
        <v>0</v>
      </c>
      <c r="CN109" s="85">
        <f t="shared" si="445"/>
        <v>0</v>
      </c>
      <c r="CO109" s="85">
        <f t="shared" si="445"/>
        <v>0</v>
      </c>
      <c r="CP109" s="85">
        <f t="shared" si="445"/>
        <v>0</v>
      </c>
      <c r="CQ109" s="85">
        <f t="shared" si="445"/>
        <v>0</v>
      </c>
      <c r="CR109" s="85">
        <f t="shared" si="445"/>
        <v>0</v>
      </c>
      <c r="CS109" s="85">
        <f t="shared" si="445"/>
        <v>0</v>
      </c>
      <c r="CT109" s="85">
        <f t="shared" si="445"/>
        <v>0</v>
      </c>
      <c r="CU109" s="85">
        <f t="shared" si="445"/>
        <v>0</v>
      </c>
      <c r="CV109" s="85">
        <f t="shared" si="445"/>
        <v>0</v>
      </c>
      <c r="CW109" s="85">
        <f t="shared" si="445"/>
        <v>27932</v>
      </c>
      <c r="CX109" s="85">
        <f t="shared" si="445"/>
        <v>0</v>
      </c>
      <c r="CY109" s="85">
        <f t="shared" si="445"/>
        <v>0</v>
      </c>
      <c r="CZ109" s="85">
        <f t="shared" si="445"/>
        <v>0</v>
      </c>
      <c r="DA109" s="85">
        <f t="shared" si="445"/>
        <v>49740</v>
      </c>
      <c r="DB109" s="85">
        <f t="shared" si="445"/>
        <v>0</v>
      </c>
      <c r="DC109" s="85">
        <f t="shared" si="445"/>
        <v>0</v>
      </c>
      <c r="DD109" s="85">
        <f t="shared" si="445"/>
        <v>0</v>
      </c>
      <c r="DE109" s="85">
        <f t="shared" si="445"/>
        <v>213090</v>
      </c>
      <c r="DF109" s="85">
        <f t="shared" si="445"/>
        <v>0</v>
      </c>
      <c r="DG109" s="85">
        <f t="shared" si="445"/>
        <v>0</v>
      </c>
      <c r="DH109" s="85">
        <f t="shared" si="445"/>
        <v>0</v>
      </c>
      <c r="DI109" s="85">
        <f t="shared" si="445"/>
        <v>0</v>
      </c>
      <c r="DJ109" s="85">
        <f t="shared" si="445"/>
        <v>32890</v>
      </c>
      <c r="DK109" s="85">
        <f t="shared" si="445"/>
        <v>0</v>
      </c>
      <c r="DL109" s="85">
        <f t="shared" si="445"/>
        <v>100761</v>
      </c>
      <c r="DM109" s="85">
        <f t="shared" si="445"/>
        <v>0</v>
      </c>
      <c r="DN109" s="85">
        <f t="shared" si="445"/>
        <v>0</v>
      </c>
      <c r="DO109" s="85">
        <f t="shared" si="445"/>
        <v>70497</v>
      </c>
      <c r="DP109" s="85">
        <f t="shared" si="445"/>
        <v>0</v>
      </c>
      <c r="DQ109" s="85">
        <f t="shared" si="445"/>
        <v>0</v>
      </c>
      <c r="DR109" s="85">
        <f t="shared" si="445"/>
        <v>0</v>
      </c>
      <c r="DS109" s="85">
        <f t="shared" si="445"/>
        <v>0</v>
      </c>
      <c r="DT109" s="85">
        <f t="shared" si="445"/>
        <v>0</v>
      </c>
      <c r="DU109" s="85">
        <f t="shared" si="445"/>
        <v>0</v>
      </c>
      <c r="DV109" s="85">
        <f t="shared" si="445"/>
        <v>0</v>
      </c>
      <c r="DW109" s="85">
        <f t="shared" si="445"/>
        <v>139560</v>
      </c>
      <c r="DX109" s="85">
        <f t="shared" si="445"/>
        <v>0</v>
      </c>
      <c r="DY109" s="85">
        <f t="shared" si="445"/>
        <v>7996</v>
      </c>
      <c r="DZ109" s="85">
        <f t="shared" si="445"/>
        <v>140045</v>
      </c>
      <c r="EA109" s="85">
        <f t="shared" si="430"/>
        <v>283267</v>
      </c>
      <c r="EB109" s="85">
        <f t="shared" si="443"/>
        <v>179907</v>
      </c>
      <c r="EC109" s="85">
        <f t="shared" si="443"/>
        <v>29972</v>
      </c>
      <c r="ED109" s="85">
        <f t="shared" si="443"/>
        <v>22085</v>
      </c>
      <c r="EE109" s="85">
        <f t="shared" si="443"/>
        <v>1048242</v>
      </c>
      <c r="EF109" s="85">
        <f t="shared" si="443"/>
        <v>0</v>
      </c>
      <c r="EG109" s="85">
        <f t="shared" si="443"/>
        <v>0</v>
      </c>
      <c r="EH109" s="85">
        <f t="shared" si="443"/>
        <v>0</v>
      </c>
      <c r="EI109" s="85">
        <f t="shared" si="443"/>
        <v>0</v>
      </c>
      <c r="EJ109" s="85">
        <f t="shared" si="443"/>
        <v>222392</v>
      </c>
      <c r="EK109" s="85">
        <f t="shared" si="443"/>
        <v>0</v>
      </c>
      <c r="EL109" s="85">
        <f t="shared" si="443"/>
        <v>52548</v>
      </c>
      <c r="EM109" s="85">
        <f t="shared" si="443"/>
        <v>0</v>
      </c>
      <c r="EN109" s="85">
        <f t="shared" si="443"/>
        <v>0</v>
      </c>
      <c r="EO109" s="85">
        <f t="shared" si="443"/>
        <v>0</v>
      </c>
      <c r="EP109" s="85">
        <f t="shared" si="443"/>
        <v>0</v>
      </c>
      <c r="EQ109" s="85">
        <f t="shared" si="443"/>
        <v>0</v>
      </c>
      <c r="ER109" s="85">
        <f t="shared" si="443"/>
        <v>0</v>
      </c>
      <c r="ES109" s="85">
        <f t="shared" si="443"/>
        <v>0</v>
      </c>
      <c r="ET109" s="85">
        <f t="shared" si="443"/>
        <v>0</v>
      </c>
      <c r="EU109" s="85">
        <f t="shared" si="443"/>
        <v>0</v>
      </c>
      <c r="EV109" s="85">
        <f t="shared" si="443"/>
        <v>0</v>
      </c>
      <c r="EW109" s="85">
        <f t="shared" si="443"/>
        <v>85314</v>
      </c>
      <c r="EX109" s="85">
        <f t="shared" si="443"/>
        <v>24561</v>
      </c>
      <c r="EY109" s="85">
        <f t="shared" si="443"/>
        <v>0</v>
      </c>
      <c r="EZ109" s="85">
        <f t="shared" si="443"/>
        <v>0</v>
      </c>
      <c r="FA109" s="85">
        <f t="shared" si="443"/>
        <v>0</v>
      </c>
      <c r="FB109" s="85">
        <f t="shared" si="443"/>
        <v>0</v>
      </c>
      <c r="FC109" s="85">
        <f t="shared" si="443"/>
        <v>0</v>
      </c>
      <c r="FD109" s="85">
        <f t="shared" si="443"/>
        <v>51025</v>
      </c>
      <c r="FE109" s="85">
        <f t="shared" si="443"/>
        <v>0</v>
      </c>
      <c r="FF109" s="85">
        <f t="shared" si="443"/>
        <v>0</v>
      </c>
      <c r="FG109" s="85">
        <f t="shared" si="443"/>
        <v>0</v>
      </c>
      <c r="FH109" s="85">
        <f t="shared" si="443"/>
        <v>0</v>
      </c>
      <c r="FI109" s="85">
        <f t="shared" si="443"/>
        <v>0</v>
      </c>
      <c r="FJ109" s="85">
        <f t="shared" si="443"/>
        <v>57381</v>
      </c>
      <c r="FK109" s="85">
        <f t="shared" si="443"/>
        <v>12148</v>
      </c>
      <c r="FL109" s="85">
        <f t="shared" si="443"/>
        <v>0</v>
      </c>
      <c r="FM109" s="85">
        <f t="shared" si="443"/>
        <v>0</v>
      </c>
      <c r="FN109" s="85">
        <f t="shared" si="443"/>
        <v>0</v>
      </c>
      <c r="FO109" s="85">
        <f t="shared" si="443"/>
        <v>0</v>
      </c>
      <c r="FP109" s="85">
        <f t="shared" si="443"/>
        <v>0</v>
      </c>
      <c r="FQ109" s="85">
        <f t="shared" si="443"/>
        <v>0</v>
      </c>
      <c r="FR109" s="85">
        <f t="shared" si="443"/>
        <v>0</v>
      </c>
      <c r="FS109" s="85">
        <f t="shared" si="443"/>
        <v>0</v>
      </c>
      <c r="FT109" s="85">
        <f t="shared" si="443"/>
        <v>0</v>
      </c>
      <c r="FU109" s="85">
        <f t="shared" si="443"/>
        <v>0</v>
      </c>
      <c r="FV109" s="85">
        <f t="shared" si="443"/>
        <v>0</v>
      </c>
      <c r="FW109" s="85">
        <f t="shared" si="443"/>
        <v>16183</v>
      </c>
      <c r="FX109" s="85">
        <f t="shared" si="443"/>
        <v>106524</v>
      </c>
      <c r="FY109" s="85">
        <f t="shared" si="443"/>
        <v>255601</v>
      </c>
      <c r="FZ109" s="85">
        <f t="shared" si="443"/>
        <v>85105</v>
      </c>
      <c r="GA109" s="85">
        <f t="shared" si="443"/>
        <v>47122</v>
      </c>
      <c r="GB109" s="85">
        <f t="shared" si="443"/>
        <v>48550</v>
      </c>
      <c r="GC109" s="85">
        <f t="shared" si="443"/>
        <v>0</v>
      </c>
      <c r="GD109" s="85">
        <f t="shared" si="443"/>
        <v>0</v>
      </c>
      <c r="GE109" s="85">
        <f t="shared" si="443"/>
        <v>53310</v>
      </c>
      <c r="GF109" s="85">
        <f t="shared" si="443"/>
        <v>0</v>
      </c>
      <c r="GG109" s="85">
        <f t="shared" si="443"/>
        <v>0</v>
      </c>
      <c r="GH109" s="85">
        <f t="shared" si="443"/>
        <v>0</v>
      </c>
      <c r="GI109" s="85">
        <f t="shared" si="443"/>
        <v>0</v>
      </c>
      <c r="GJ109" s="85">
        <f t="shared" si="443"/>
        <v>73634</v>
      </c>
      <c r="GK109" s="85">
        <f t="shared" si="443"/>
        <v>0</v>
      </c>
      <c r="GL109" s="85">
        <f t="shared" si="443"/>
        <v>0</v>
      </c>
      <c r="GM109" s="85">
        <f t="shared" ref="GM109:IX109" si="447">GM60</f>
        <v>36174</v>
      </c>
      <c r="GN109" s="85">
        <f t="shared" si="447"/>
        <v>41410</v>
      </c>
      <c r="GO109" s="85">
        <f t="shared" si="447"/>
        <v>0</v>
      </c>
      <c r="GP109" s="85">
        <f t="shared" si="447"/>
        <v>0</v>
      </c>
      <c r="GQ109" s="85">
        <f t="shared" si="447"/>
        <v>0</v>
      </c>
      <c r="GR109" s="85">
        <f t="shared" si="447"/>
        <v>0</v>
      </c>
      <c r="GS109" s="85">
        <f t="shared" si="447"/>
        <v>0</v>
      </c>
      <c r="GT109" s="85">
        <f t="shared" si="447"/>
        <v>0</v>
      </c>
      <c r="GU109" s="85">
        <f t="shared" si="447"/>
        <v>0</v>
      </c>
      <c r="GV109" s="85">
        <f t="shared" si="447"/>
        <v>0</v>
      </c>
      <c r="GW109" s="85">
        <f t="shared" si="447"/>
        <v>36412</v>
      </c>
      <c r="GX109" s="85">
        <f t="shared" si="447"/>
        <v>0</v>
      </c>
      <c r="GY109" s="85">
        <f t="shared" si="447"/>
        <v>0</v>
      </c>
      <c r="GZ109" s="85">
        <f t="shared" si="447"/>
        <v>0</v>
      </c>
      <c r="HA109" s="85">
        <f t="shared" si="447"/>
        <v>0</v>
      </c>
      <c r="HB109" s="85">
        <f t="shared" si="447"/>
        <v>0</v>
      </c>
      <c r="HC109" s="85">
        <f t="shared" si="447"/>
        <v>0</v>
      </c>
      <c r="HD109" s="85">
        <f t="shared" si="447"/>
        <v>0</v>
      </c>
      <c r="HE109" s="85">
        <f t="shared" si="447"/>
        <v>0</v>
      </c>
      <c r="HF109" s="85">
        <f t="shared" si="447"/>
        <v>0</v>
      </c>
      <c r="HG109" s="85">
        <f t="shared" si="447"/>
        <v>0</v>
      </c>
      <c r="HH109" s="85">
        <f t="shared" si="447"/>
        <v>0</v>
      </c>
      <c r="HI109" s="85">
        <f t="shared" si="447"/>
        <v>0</v>
      </c>
      <c r="HJ109" s="85">
        <f t="shared" si="447"/>
        <v>338823</v>
      </c>
      <c r="HK109" s="85">
        <f t="shared" si="447"/>
        <v>37412</v>
      </c>
      <c r="HL109" s="85">
        <f t="shared" si="447"/>
        <v>114984</v>
      </c>
      <c r="HM109" s="85">
        <f t="shared" si="447"/>
        <v>157591</v>
      </c>
      <c r="HN109" s="85">
        <f t="shared" si="447"/>
        <v>253935</v>
      </c>
      <c r="HO109" s="85">
        <f t="shared" si="447"/>
        <v>0</v>
      </c>
      <c r="HP109" s="85">
        <f t="shared" si="447"/>
        <v>0</v>
      </c>
      <c r="HQ109" s="85">
        <f t="shared" si="447"/>
        <v>279876</v>
      </c>
      <c r="HR109" s="85">
        <f t="shared" si="447"/>
        <v>0</v>
      </c>
      <c r="HS109" s="85">
        <f t="shared" si="447"/>
        <v>171058</v>
      </c>
      <c r="HT109" s="85">
        <f t="shared" si="447"/>
        <v>0</v>
      </c>
      <c r="HU109" s="85">
        <f t="shared" si="447"/>
        <v>0</v>
      </c>
      <c r="HV109" s="85">
        <f t="shared" si="447"/>
        <v>0</v>
      </c>
      <c r="HW109" s="85">
        <f t="shared" si="447"/>
        <v>106334</v>
      </c>
      <c r="HX109" s="85">
        <f t="shared" si="447"/>
        <v>0</v>
      </c>
      <c r="HY109" s="85">
        <f t="shared" si="447"/>
        <v>35984</v>
      </c>
      <c r="HZ109" s="85">
        <f t="shared" si="447"/>
        <v>70445</v>
      </c>
      <c r="IA109" s="85">
        <f t="shared" si="447"/>
        <v>100670</v>
      </c>
      <c r="IB109" s="85">
        <f t="shared" si="447"/>
        <v>0</v>
      </c>
      <c r="IC109" s="85">
        <f t="shared" si="447"/>
        <v>0</v>
      </c>
      <c r="ID109" s="85">
        <f t="shared" si="447"/>
        <v>0</v>
      </c>
      <c r="IE109" s="85">
        <f t="shared" si="447"/>
        <v>0</v>
      </c>
      <c r="IF109" s="85">
        <f t="shared" si="447"/>
        <v>0</v>
      </c>
      <c r="IG109" s="85">
        <f t="shared" si="447"/>
        <v>0</v>
      </c>
      <c r="IH109" s="85">
        <f t="shared" si="447"/>
        <v>0</v>
      </c>
      <c r="II109" s="85">
        <f t="shared" si="447"/>
        <v>114235</v>
      </c>
      <c r="IJ109" s="85">
        <f t="shared" si="447"/>
        <v>18611</v>
      </c>
      <c r="IK109" s="85">
        <f t="shared" si="447"/>
        <v>0</v>
      </c>
      <c r="IL109" s="85">
        <f t="shared" si="447"/>
        <v>0</v>
      </c>
      <c r="IM109" s="85">
        <f t="shared" si="447"/>
        <v>0</v>
      </c>
      <c r="IN109" s="85">
        <f t="shared" si="447"/>
        <v>0</v>
      </c>
      <c r="IO109" s="85">
        <f t="shared" si="447"/>
        <v>0</v>
      </c>
      <c r="IP109" s="85">
        <f t="shared" si="447"/>
        <v>0</v>
      </c>
      <c r="IQ109" s="85">
        <f t="shared" si="447"/>
        <v>0</v>
      </c>
      <c r="IR109" s="85">
        <f t="shared" si="447"/>
        <v>0</v>
      </c>
      <c r="IS109" s="85">
        <f t="shared" si="447"/>
        <v>0</v>
      </c>
      <c r="IT109" s="85">
        <f t="shared" si="447"/>
        <v>0</v>
      </c>
      <c r="IU109" s="85">
        <f t="shared" si="447"/>
        <v>0</v>
      </c>
      <c r="IV109" s="85">
        <f t="shared" si="447"/>
        <v>0</v>
      </c>
      <c r="IW109" s="85">
        <f t="shared" si="447"/>
        <v>117586</v>
      </c>
      <c r="IX109" s="85">
        <f t="shared" si="447"/>
        <v>78917</v>
      </c>
      <c r="IY109" s="85">
        <f t="shared" si="439"/>
        <v>0</v>
      </c>
      <c r="IZ109" s="85">
        <f t="shared" si="439"/>
        <v>24809</v>
      </c>
      <c r="JA109" s="85">
        <f t="shared" si="439"/>
        <v>0</v>
      </c>
      <c r="JB109" s="85">
        <f t="shared" si="437"/>
        <v>0</v>
      </c>
      <c r="JC109" s="85">
        <f t="shared" si="444"/>
        <v>0</v>
      </c>
      <c r="JD109" s="85">
        <f t="shared" si="444"/>
        <v>0</v>
      </c>
      <c r="JE109" s="85">
        <f t="shared" si="444"/>
        <v>0</v>
      </c>
      <c r="JF109" s="85">
        <f t="shared" si="444"/>
        <v>0</v>
      </c>
      <c r="JG109" s="85">
        <f t="shared" si="444"/>
        <v>0</v>
      </c>
      <c r="JH109" s="85">
        <f t="shared" si="444"/>
        <v>0</v>
      </c>
      <c r="JI109" s="85">
        <f t="shared" si="444"/>
        <v>0</v>
      </c>
      <c r="JJ109" s="85">
        <f t="shared" si="444"/>
        <v>313815</v>
      </c>
      <c r="JK109" s="85">
        <f t="shared" si="444"/>
        <v>180777</v>
      </c>
      <c r="JL109" s="85">
        <f t="shared" si="444"/>
        <v>110237</v>
      </c>
      <c r="JM109" s="85">
        <f t="shared" si="444"/>
        <v>171352</v>
      </c>
      <c r="JN109" s="85">
        <f t="shared" si="444"/>
        <v>27131</v>
      </c>
      <c r="JO109" s="85">
        <f t="shared" si="444"/>
        <v>31700</v>
      </c>
      <c r="JP109" s="85">
        <f t="shared" si="444"/>
        <v>0</v>
      </c>
      <c r="JQ109" s="85">
        <f t="shared" si="444"/>
        <v>0</v>
      </c>
      <c r="JR109" s="85">
        <f t="shared" si="444"/>
        <v>0</v>
      </c>
      <c r="JS109" s="85">
        <f t="shared" si="444"/>
        <v>0</v>
      </c>
      <c r="JT109" s="85">
        <f t="shared" si="444"/>
        <v>0</v>
      </c>
      <c r="JU109" s="85">
        <f t="shared" si="444"/>
        <v>0</v>
      </c>
      <c r="JV109" s="85">
        <f t="shared" si="444"/>
        <v>57831</v>
      </c>
      <c r="JW109" s="85">
        <f t="shared" si="444"/>
        <v>1590393</v>
      </c>
      <c r="JX109" s="85">
        <f t="shared" si="444"/>
        <v>111189</v>
      </c>
      <c r="JY109" s="85">
        <f t="shared" si="444"/>
        <v>296533</v>
      </c>
      <c r="JZ109" s="85">
        <f t="shared" si="444"/>
        <v>0</v>
      </c>
      <c r="KA109" s="85">
        <f t="shared" si="444"/>
        <v>412492</v>
      </c>
      <c r="KB109" s="85">
        <f t="shared" si="444"/>
        <v>848914</v>
      </c>
      <c r="KC109" s="85">
        <f t="shared" si="444"/>
        <v>0</v>
      </c>
      <c r="KD109" s="85">
        <f t="shared" si="444"/>
        <v>76537</v>
      </c>
      <c r="KE109" s="85">
        <f t="shared" si="444"/>
        <v>389183</v>
      </c>
      <c r="KF109" s="85">
        <f t="shared" si="444"/>
        <v>1176351</v>
      </c>
      <c r="KG109" s="85">
        <f t="shared" si="444"/>
        <v>636883</v>
      </c>
      <c r="KH109" s="85">
        <f t="shared" si="444"/>
        <v>0</v>
      </c>
      <c r="KI109" s="85">
        <f t="shared" si="444"/>
        <v>1807118</v>
      </c>
      <c r="KJ109" s="85">
        <f t="shared" si="444"/>
        <v>33152980</v>
      </c>
      <c r="KK109" s="85">
        <f t="shared" si="444"/>
        <v>18365760</v>
      </c>
      <c r="KL109" s="85">
        <f t="shared" si="444"/>
        <v>1835572</v>
      </c>
      <c r="KM109" s="85">
        <f t="shared" si="444"/>
        <v>4768893</v>
      </c>
      <c r="KN109" s="85">
        <f t="shared" si="444"/>
        <v>731729</v>
      </c>
      <c r="KO109" s="85">
        <f t="shared" si="444"/>
        <v>934689</v>
      </c>
      <c r="KP109" s="85">
        <f t="shared" si="444"/>
        <v>3833019</v>
      </c>
      <c r="KQ109" s="85">
        <f t="shared" si="444"/>
        <v>0</v>
      </c>
      <c r="KR109" s="85">
        <f t="shared" si="444"/>
        <v>362115</v>
      </c>
      <c r="KS109" s="85">
        <f t="shared" si="444"/>
        <v>148530</v>
      </c>
      <c r="KT109" s="85">
        <f t="shared" si="444"/>
        <v>1154374</v>
      </c>
      <c r="KU109" s="85">
        <f t="shared" si="444"/>
        <v>495906</v>
      </c>
      <c r="KV109" s="85">
        <f t="shared" si="444"/>
        <v>441138</v>
      </c>
      <c r="KW109" s="85">
        <f t="shared" si="444"/>
        <v>81259</v>
      </c>
      <c r="KX109" s="85">
        <f t="shared" si="444"/>
        <v>20193170</v>
      </c>
      <c r="KY109" s="85">
        <f t="shared" si="444"/>
        <v>13784180</v>
      </c>
      <c r="KZ109" s="85">
        <f t="shared" si="444"/>
        <v>1690769</v>
      </c>
      <c r="LA109" s="85">
        <f t="shared" si="444"/>
        <v>913610</v>
      </c>
      <c r="LB109" s="85">
        <f t="shared" si="444"/>
        <v>2060665</v>
      </c>
      <c r="LC109" s="85">
        <f t="shared" si="444"/>
        <v>974240</v>
      </c>
      <c r="LD109" s="85">
        <f t="shared" si="444"/>
        <v>174985</v>
      </c>
      <c r="LE109" s="85">
        <f t="shared" si="444"/>
        <v>270204</v>
      </c>
      <c r="LF109" s="85">
        <f t="shared" si="444"/>
        <v>30117</v>
      </c>
      <c r="LG109" s="85">
        <f t="shared" si="444"/>
        <v>166077</v>
      </c>
      <c r="LH109" s="85">
        <f t="shared" si="444"/>
        <v>128321</v>
      </c>
      <c r="LI109" s="85">
        <f t="shared" si="444"/>
        <v>0</v>
      </c>
      <c r="LJ109" s="85">
        <f t="shared" si="444"/>
        <v>12665620</v>
      </c>
      <c r="LK109" s="85">
        <f t="shared" si="444"/>
        <v>23766</v>
      </c>
      <c r="LL109" s="85">
        <f t="shared" si="444"/>
        <v>612455</v>
      </c>
      <c r="LM109" s="85">
        <f t="shared" si="444"/>
        <v>760408</v>
      </c>
      <c r="LN109" s="85">
        <f t="shared" ref="LN109:LO109" si="448">LN60</f>
        <v>38048</v>
      </c>
      <c r="LO109" s="85">
        <f t="shared" si="448"/>
        <v>11230940</v>
      </c>
    </row>
    <row r="112" spans="1:327" x14ac:dyDescent="0.2">
      <c r="A112" s="84" t="s">
        <v>44</v>
      </c>
    </row>
    <row r="113" spans="1:327" x14ac:dyDescent="0.2">
      <c r="A113" s="90" t="s">
        <v>53</v>
      </c>
    </row>
    <row r="114" spans="1:327" ht="36" x14ac:dyDescent="0.2">
      <c r="A114" s="85" t="s">
        <v>43</v>
      </c>
      <c r="B114" s="86" t="s">
        <v>126</v>
      </c>
      <c r="C114" s="87" t="s">
        <v>127</v>
      </c>
      <c r="D114" s="86" t="s">
        <v>128</v>
      </c>
      <c r="E114" s="86" t="s">
        <v>129</v>
      </c>
      <c r="F114" s="86" t="s">
        <v>130</v>
      </c>
      <c r="G114" s="86" t="s">
        <v>131</v>
      </c>
      <c r="H114" s="86" t="s">
        <v>132</v>
      </c>
      <c r="I114" s="86" t="s">
        <v>133</v>
      </c>
      <c r="J114" s="86" t="s">
        <v>134</v>
      </c>
      <c r="K114" s="86" t="s">
        <v>129</v>
      </c>
      <c r="L114" s="86" t="s">
        <v>130</v>
      </c>
      <c r="M114" s="86" t="s">
        <v>131</v>
      </c>
      <c r="N114" s="86" t="s">
        <v>132</v>
      </c>
      <c r="O114" s="86" t="s">
        <v>133</v>
      </c>
      <c r="P114" s="86" t="s">
        <v>135</v>
      </c>
      <c r="Q114" s="86" t="s">
        <v>129</v>
      </c>
      <c r="R114" s="86" t="s">
        <v>130</v>
      </c>
      <c r="S114" s="86" t="s">
        <v>131</v>
      </c>
      <c r="T114" s="86" t="s">
        <v>132</v>
      </c>
      <c r="U114" s="86" t="s">
        <v>133</v>
      </c>
      <c r="V114" s="86" t="s">
        <v>136</v>
      </c>
      <c r="W114" s="86" t="s">
        <v>137</v>
      </c>
      <c r="X114" s="86" t="s">
        <v>138</v>
      </c>
      <c r="Y114" s="87" t="s">
        <v>139</v>
      </c>
      <c r="Z114" s="86" t="s">
        <v>140</v>
      </c>
      <c r="AA114" s="86" t="s">
        <v>141</v>
      </c>
      <c r="AB114" s="86" t="s">
        <v>142</v>
      </c>
      <c r="AC114" s="86" t="s">
        <v>143</v>
      </c>
      <c r="AD114" s="86" t="s">
        <v>144</v>
      </c>
      <c r="AE114" s="86" t="s">
        <v>145</v>
      </c>
      <c r="AF114" s="86" t="s">
        <v>146</v>
      </c>
      <c r="AG114" s="86" t="s">
        <v>147</v>
      </c>
      <c r="AH114" s="86" t="s">
        <v>148</v>
      </c>
      <c r="AI114" s="86" t="s">
        <v>149</v>
      </c>
      <c r="AJ114" s="86" t="s">
        <v>137</v>
      </c>
      <c r="AK114" s="86" t="s">
        <v>138</v>
      </c>
      <c r="AL114" s="86" t="s">
        <v>139</v>
      </c>
      <c r="AM114" s="86" t="s">
        <v>140</v>
      </c>
      <c r="AN114" s="86" t="s">
        <v>141</v>
      </c>
      <c r="AO114" s="86" t="s">
        <v>142</v>
      </c>
      <c r="AP114" s="86" t="s">
        <v>143</v>
      </c>
      <c r="AQ114" s="86" t="s">
        <v>144</v>
      </c>
      <c r="AR114" s="86" t="s">
        <v>145</v>
      </c>
      <c r="AS114" s="86" t="s">
        <v>146</v>
      </c>
      <c r="AT114" s="86" t="s">
        <v>147</v>
      </c>
      <c r="AU114" s="86" t="s">
        <v>148</v>
      </c>
      <c r="AV114" s="86" t="s">
        <v>149</v>
      </c>
      <c r="AW114" s="86" t="s">
        <v>137</v>
      </c>
      <c r="AX114" s="87" t="s">
        <v>138</v>
      </c>
      <c r="AY114" s="86" t="s">
        <v>139</v>
      </c>
      <c r="AZ114" s="86" t="s">
        <v>140</v>
      </c>
      <c r="BA114" s="86" t="s">
        <v>141</v>
      </c>
      <c r="BB114" s="86" t="s">
        <v>142</v>
      </c>
      <c r="BC114" s="86" t="s">
        <v>143</v>
      </c>
      <c r="BD114" s="86" t="s">
        <v>144</v>
      </c>
      <c r="BE114" s="86" t="s">
        <v>145</v>
      </c>
      <c r="BF114" s="86" t="s">
        <v>146</v>
      </c>
      <c r="BG114" s="86" t="s">
        <v>147</v>
      </c>
      <c r="BH114" s="86" t="s">
        <v>148</v>
      </c>
      <c r="BI114" s="86" t="s">
        <v>149</v>
      </c>
      <c r="BJ114" s="86" t="s">
        <v>137</v>
      </c>
      <c r="BK114" s="86" t="s">
        <v>138</v>
      </c>
      <c r="BL114" s="86" t="s">
        <v>139</v>
      </c>
      <c r="BM114" s="86" t="s">
        <v>140</v>
      </c>
      <c r="BN114" s="86" t="s">
        <v>141</v>
      </c>
      <c r="BO114" s="86" t="s">
        <v>142</v>
      </c>
      <c r="BP114" s="86" t="s">
        <v>143</v>
      </c>
      <c r="BQ114" s="86" t="s">
        <v>144</v>
      </c>
      <c r="BR114" s="86" t="s">
        <v>145</v>
      </c>
      <c r="BS114" s="86" t="s">
        <v>146</v>
      </c>
      <c r="BT114" s="86" t="s">
        <v>147</v>
      </c>
      <c r="BU114" s="86" t="s">
        <v>148</v>
      </c>
      <c r="BV114" s="86" t="s">
        <v>149</v>
      </c>
      <c r="BW114" s="86" t="s">
        <v>137</v>
      </c>
      <c r="BX114" s="86" t="s">
        <v>138</v>
      </c>
      <c r="BY114" s="86" t="s">
        <v>139</v>
      </c>
      <c r="BZ114" s="86" t="s">
        <v>140</v>
      </c>
      <c r="CA114" s="86" t="s">
        <v>141</v>
      </c>
      <c r="CB114" s="86" t="s">
        <v>142</v>
      </c>
      <c r="CC114" s="86" t="s">
        <v>143</v>
      </c>
      <c r="CD114" s="86" t="s">
        <v>144</v>
      </c>
      <c r="CE114" s="86" t="s">
        <v>145</v>
      </c>
      <c r="CF114" s="86" t="s">
        <v>146</v>
      </c>
      <c r="CG114" s="86" t="s">
        <v>147</v>
      </c>
      <c r="CH114" s="86" t="s">
        <v>148</v>
      </c>
      <c r="CI114" s="86" t="s">
        <v>149</v>
      </c>
      <c r="CJ114" s="86" t="s">
        <v>137</v>
      </c>
      <c r="CK114" s="86" t="s">
        <v>138</v>
      </c>
      <c r="CL114" s="86" t="s">
        <v>139</v>
      </c>
      <c r="CM114" s="86" t="s">
        <v>140</v>
      </c>
      <c r="CN114" s="86" t="s">
        <v>141</v>
      </c>
      <c r="CO114" s="87" t="s">
        <v>142</v>
      </c>
      <c r="CP114" s="86" t="s">
        <v>143</v>
      </c>
      <c r="CQ114" s="86" t="s">
        <v>144</v>
      </c>
      <c r="CR114" s="86" t="s">
        <v>145</v>
      </c>
      <c r="CS114" s="86" t="s">
        <v>146</v>
      </c>
      <c r="CT114" s="86" t="s">
        <v>147</v>
      </c>
      <c r="CU114" s="86" t="s">
        <v>148</v>
      </c>
      <c r="CV114" s="87" t="s">
        <v>149</v>
      </c>
      <c r="CW114" s="86" t="s">
        <v>137</v>
      </c>
      <c r="CX114" s="86" t="s">
        <v>138</v>
      </c>
      <c r="CY114" s="86" t="s">
        <v>139</v>
      </c>
      <c r="CZ114" s="86" t="s">
        <v>140</v>
      </c>
      <c r="DA114" s="86" t="s">
        <v>141</v>
      </c>
      <c r="DB114" s="86" t="s">
        <v>142</v>
      </c>
      <c r="DC114" s="87" t="s">
        <v>143</v>
      </c>
      <c r="DD114" s="86" t="s">
        <v>144</v>
      </c>
      <c r="DE114" s="86" t="s">
        <v>145</v>
      </c>
      <c r="DF114" s="86" t="s">
        <v>146</v>
      </c>
      <c r="DG114" s="86" t="s">
        <v>147</v>
      </c>
      <c r="DH114" s="86" t="s">
        <v>148</v>
      </c>
      <c r="DI114" s="86" t="s">
        <v>149</v>
      </c>
      <c r="DJ114" s="87" t="s">
        <v>137</v>
      </c>
      <c r="DK114" s="86" t="s">
        <v>138</v>
      </c>
      <c r="DL114" s="86" t="s">
        <v>139</v>
      </c>
      <c r="DM114" s="86" t="s">
        <v>140</v>
      </c>
      <c r="DN114" s="86" t="s">
        <v>141</v>
      </c>
      <c r="DO114" s="86" t="s">
        <v>142</v>
      </c>
      <c r="DP114" s="86" t="s">
        <v>143</v>
      </c>
      <c r="DQ114" s="86" t="s">
        <v>144</v>
      </c>
      <c r="DR114" s="86" t="s">
        <v>145</v>
      </c>
      <c r="DS114" s="86" t="s">
        <v>146</v>
      </c>
      <c r="DT114" s="86" t="s">
        <v>147</v>
      </c>
      <c r="DU114" s="86" t="s">
        <v>148</v>
      </c>
      <c r="DV114" s="86" t="s">
        <v>149</v>
      </c>
      <c r="DW114" s="86" t="s">
        <v>137</v>
      </c>
      <c r="DX114" s="86" t="s">
        <v>138</v>
      </c>
      <c r="DY114" s="86" t="s">
        <v>139</v>
      </c>
      <c r="DZ114" s="86" t="s">
        <v>140</v>
      </c>
      <c r="EA114" s="86" t="s">
        <v>141</v>
      </c>
      <c r="EB114" s="86" t="s">
        <v>142</v>
      </c>
      <c r="EC114" s="86" t="s">
        <v>143</v>
      </c>
      <c r="ED114" s="86" t="s">
        <v>144</v>
      </c>
      <c r="EE114" s="86" t="s">
        <v>145</v>
      </c>
      <c r="EF114" s="86" t="s">
        <v>146</v>
      </c>
      <c r="EG114" s="86" t="s">
        <v>147</v>
      </c>
      <c r="EH114" s="86" t="s">
        <v>148</v>
      </c>
      <c r="EI114" s="86" t="s">
        <v>149</v>
      </c>
      <c r="EJ114" s="86" t="s">
        <v>137</v>
      </c>
      <c r="EK114" s="86" t="s">
        <v>138</v>
      </c>
      <c r="EL114" s="86" t="s">
        <v>139</v>
      </c>
      <c r="EM114" s="86" t="s">
        <v>140</v>
      </c>
      <c r="EN114" s="86" t="s">
        <v>141</v>
      </c>
      <c r="EO114" s="86" t="s">
        <v>142</v>
      </c>
      <c r="EP114" s="86" t="s">
        <v>143</v>
      </c>
      <c r="EQ114" s="86" t="s">
        <v>144</v>
      </c>
      <c r="ER114" s="86" t="s">
        <v>145</v>
      </c>
      <c r="ES114" s="86" t="s">
        <v>146</v>
      </c>
      <c r="ET114" s="86" t="s">
        <v>147</v>
      </c>
      <c r="EU114" s="86" t="s">
        <v>148</v>
      </c>
      <c r="EV114" s="86" t="s">
        <v>149</v>
      </c>
      <c r="EW114" s="86" t="s">
        <v>137</v>
      </c>
      <c r="EX114" s="86" t="s">
        <v>138</v>
      </c>
      <c r="EY114" s="86" t="s">
        <v>139</v>
      </c>
      <c r="EZ114" s="86" t="s">
        <v>140</v>
      </c>
      <c r="FA114" s="86" t="s">
        <v>141</v>
      </c>
      <c r="FB114" s="86" t="s">
        <v>142</v>
      </c>
      <c r="FC114" s="86" t="s">
        <v>143</v>
      </c>
      <c r="FD114" s="86" t="s">
        <v>144</v>
      </c>
      <c r="FE114" s="86" t="s">
        <v>145</v>
      </c>
      <c r="FF114" s="86" t="s">
        <v>146</v>
      </c>
      <c r="FG114" s="86" t="s">
        <v>147</v>
      </c>
      <c r="FH114" s="86" t="s">
        <v>148</v>
      </c>
      <c r="FI114" s="86" t="s">
        <v>149</v>
      </c>
      <c r="FJ114" s="86" t="s">
        <v>137</v>
      </c>
      <c r="FK114" s="86" t="s">
        <v>138</v>
      </c>
      <c r="FL114" s="86" t="s">
        <v>139</v>
      </c>
      <c r="FM114" s="86" t="s">
        <v>140</v>
      </c>
      <c r="FN114" s="86" t="s">
        <v>141</v>
      </c>
      <c r="FO114" s="86" t="s">
        <v>142</v>
      </c>
      <c r="FP114" s="86" t="s">
        <v>143</v>
      </c>
      <c r="FQ114" s="86" t="s">
        <v>144</v>
      </c>
      <c r="FR114" s="86" t="s">
        <v>145</v>
      </c>
      <c r="FS114" s="86" t="s">
        <v>146</v>
      </c>
      <c r="FT114" s="86" t="s">
        <v>147</v>
      </c>
      <c r="FU114" s="86" t="s">
        <v>148</v>
      </c>
      <c r="FV114" s="86" t="s">
        <v>149</v>
      </c>
      <c r="FW114" s="86" t="s">
        <v>137</v>
      </c>
      <c r="FX114" s="86" t="s">
        <v>138</v>
      </c>
      <c r="FY114" s="86" t="s">
        <v>139</v>
      </c>
      <c r="FZ114" s="86" t="s">
        <v>140</v>
      </c>
      <c r="GA114" s="86" t="s">
        <v>141</v>
      </c>
      <c r="GB114" s="86" t="s">
        <v>142</v>
      </c>
      <c r="GC114" s="86" t="s">
        <v>143</v>
      </c>
      <c r="GD114" s="86" t="s">
        <v>144</v>
      </c>
      <c r="GE114" s="86" t="s">
        <v>145</v>
      </c>
      <c r="GF114" s="86" t="s">
        <v>146</v>
      </c>
      <c r="GG114" s="86" t="s">
        <v>147</v>
      </c>
      <c r="GH114" s="86" t="s">
        <v>148</v>
      </c>
      <c r="GI114" s="86" t="s">
        <v>149</v>
      </c>
      <c r="GJ114" s="86" t="s">
        <v>137</v>
      </c>
      <c r="GK114" s="86" t="s">
        <v>138</v>
      </c>
      <c r="GL114" s="86" t="s">
        <v>139</v>
      </c>
      <c r="GM114" s="86" t="s">
        <v>140</v>
      </c>
      <c r="GN114" s="86" t="s">
        <v>141</v>
      </c>
      <c r="GO114" s="86" t="s">
        <v>142</v>
      </c>
      <c r="GP114" s="86" t="s">
        <v>143</v>
      </c>
      <c r="GQ114" s="86" t="s">
        <v>144</v>
      </c>
      <c r="GR114" s="86" t="s">
        <v>145</v>
      </c>
      <c r="GS114" s="86" t="s">
        <v>146</v>
      </c>
      <c r="GT114" s="86" t="s">
        <v>147</v>
      </c>
      <c r="GU114" s="86" t="s">
        <v>148</v>
      </c>
      <c r="GV114" s="86" t="s">
        <v>149</v>
      </c>
      <c r="GW114" s="86" t="s">
        <v>137</v>
      </c>
      <c r="GX114" s="86" t="s">
        <v>138</v>
      </c>
      <c r="GY114" s="86" t="s">
        <v>139</v>
      </c>
      <c r="GZ114" s="86" t="s">
        <v>140</v>
      </c>
      <c r="HA114" s="86" t="s">
        <v>141</v>
      </c>
      <c r="HB114" s="86" t="s">
        <v>142</v>
      </c>
      <c r="HC114" s="86" t="s">
        <v>143</v>
      </c>
      <c r="HD114" s="86" t="s">
        <v>144</v>
      </c>
      <c r="HE114" s="86" t="s">
        <v>145</v>
      </c>
      <c r="HF114" s="86" t="s">
        <v>146</v>
      </c>
      <c r="HG114" s="86" t="s">
        <v>147</v>
      </c>
      <c r="HH114" s="86" t="s">
        <v>148</v>
      </c>
      <c r="HI114" s="86" t="s">
        <v>149</v>
      </c>
      <c r="HJ114" s="86" t="s">
        <v>137</v>
      </c>
      <c r="HK114" s="86" t="s">
        <v>138</v>
      </c>
      <c r="HL114" s="86" t="s">
        <v>139</v>
      </c>
      <c r="HM114" s="86" t="s">
        <v>140</v>
      </c>
      <c r="HN114" s="86" t="s">
        <v>141</v>
      </c>
      <c r="HO114" s="86" t="s">
        <v>142</v>
      </c>
      <c r="HP114" s="86" t="s">
        <v>143</v>
      </c>
      <c r="HQ114" s="86" t="s">
        <v>144</v>
      </c>
      <c r="HR114" s="86" t="s">
        <v>145</v>
      </c>
      <c r="HS114" s="86" t="s">
        <v>146</v>
      </c>
      <c r="HT114" s="86" t="s">
        <v>147</v>
      </c>
      <c r="HU114" s="86" t="s">
        <v>148</v>
      </c>
      <c r="HV114" s="86" t="s">
        <v>149</v>
      </c>
      <c r="HW114" s="86" t="s">
        <v>137</v>
      </c>
      <c r="HX114" s="86" t="s">
        <v>138</v>
      </c>
      <c r="HY114" s="86" t="s">
        <v>139</v>
      </c>
      <c r="HZ114" s="86" t="s">
        <v>140</v>
      </c>
      <c r="IA114" s="86" t="s">
        <v>141</v>
      </c>
      <c r="IB114" s="86" t="s">
        <v>142</v>
      </c>
      <c r="IC114" s="86" t="s">
        <v>143</v>
      </c>
      <c r="ID114" s="86" t="s">
        <v>144</v>
      </c>
      <c r="IE114" s="86" t="s">
        <v>145</v>
      </c>
      <c r="IF114" s="86" t="s">
        <v>146</v>
      </c>
      <c r="IG114" s="86" t="s">
        <v>147</v>
      </c>
      <c r="IH114" s="86" t="s">
        <v>148</v>
      </c>
      <c r="II114" s="86" t="s">
        <v>149</v>
      </c>
      <c r="IJ114" s="86" t="s">
        <v>137</v>
      </c>
      <c r="IK114" s="86" t="s">
        <v>138</v>
      </c>
      <c r="IL114" s="86" t="s">
        <v>139</v>
      </c>
      <c r="IM114" s="86" t="s">
        <v>140</v>
      </c>
      <c r="IN114" s="86" t="s">
        <v>141</v>
      </c>
      <c r="IO114" s="86" t="s">
        <v>142</v>
      </c>
      <c r="IP114" s="86" t="s">
        <v>143</v>
      </c>
      <c r="IQ114" s="86" t="s">
        <v>144</v>
      </c>
      <c r="IR114" s="86" t="s">
        <v>145</v>
      </c>
      <c r="IS114" s="86" t="s">
        <v>146</v>
      </c>
      <c r="IT114" s="86" t="s">
        <v>147</v>
      </c>
      <c r="IU114" s="86" t="s">
        <v>148</v>
      </c>
      <c r="IV114" s="86" t="s">
        <v>149</v>
      </c>
      <c r="IW114" s="86" t="s">
        <v>137</v>
      </c>
      <c r="IX114" s="86" t="s">
        <v>138</v>
      </c>
      <c r="IY114" s="86" t="s">
        <v>139</v>
      </c>
      <c r="IZ114" s="86" t="s">
        <v>140</v>
      </c>
      <c r="JA114" s="86" t="s">
        <v>141</v>
      </c>
      <c r="JB114" s="86" t="s">
        <v>142</v>
      </c>
      <c r="JC114" s="86" t="s">
        <v>143</v>
      </c>
      <c r="JD114" s="86" t="s">
        <v>144</v>
      </c>
      <c r="JE114" s="86" t="s">
        <v>145</v>
      </c>
      <c r="JF114" s="86" t="s">
        <v>146</v>
      </c>
      <c r="JG114" s="86" t="s">
        <v>147</v>
      </c>
      <c r="JH114" s="86" t="s">
        <v>148</v>
      </c>
      <c r="JI114" s="86" t="s">
        <v>149</v>
      </c>
      <c r="JJ114" s="86" t="s">
        <v>137</v>
      </c>
      <c r="JK114" s="86" t="s">
        <v>138</v>
      </c>
      <c r="JL114" s="86" t="s">
        <v>139</v>
      </c>
      <c r="JM114" s="86" t="s">
        <v>140</v>
      </c>
      <c r="JN114" s="86" t="s">
        <v>141</v>
      </c>
      <c r="JO114" s="86" t="s">
        <v>142</v>
      </c>
      <c r="JP114" s="86" t="s">
        <v>143</v>
      </c>
      <c r="JQ114" s="86" t="s">
        <v>144</v>
      </c>
      <c r="JR114" s="86" t="s">
        <v>145</v>
      </c>
      <c r="JS114" s="86" t="s">
        <v>146</v>
      </c>
      <c r="JT114" s="86" t="s">
        <v>147</v>
      </c>
      <c r="JU114" s="86" t="s">
        <v>148</v>
      </c>
      <c r="JV114" s="86" t="s">
        <v>149</v>
      </c>
      <c r="JW114" s="86" t="s">
        <v>137</v>
      </c>
      <c r="JX114" s="86" t="s">
        <v>138</v>
      </c>
      <c r="JY114" s="86" t="s">
        <v>139</v>
      </c>
      <c r="JZ114" s="86" t="s">
        <v>140</v>
      </c>
      <c r="KA114" s="86" t="s">
        <v>141</v>
      </c>
      <c r="KB114" s="86" t="s">
        <v>142</v>
      </c>
      <c r="KC114" s="86" t="s">
        <v>143</v>
      </c>
      <c r="KD114" s="86" t="s">
        <v>144</v>
      </c>
      <c r="KE114" s="86" t="s">
        <v>145</v>
      </c>
      <c r="KF114" s="86" t="s">
        <v>146</v>
      </c>
      <c r="KG114" s="86" t="s">
        <v>147</v>
      </c>
      <c r="KH114" s="86" t="s">
        <v>148</v>
      </c>
      <c r="KI114" s="86" t="s">
        <v>149</v>
      </c>
      <c r="KJ114" s="87" t="s">
        <v>152</v>
      </c>
      <c r="KK114" s="86" t="s">
        <v>153</v>
      </c>
      <c r="KL114" s="86" t="s">
        <v>154</v>
      </c>
      <c r="KM114" s="86" t="s">
        <v>155</v>
      </c>
      <c r="KN114" s="86" t="s">
        <v>156</v>
      </c>
      <c r="KO114" s="86" t="s">
        <v>157</v>
      </c>
      <c r="KP114" s="86" t="s">
        <v>158</v>
      </c>
      <c r="KQ114" s="86" t="s">
        <v>159</v>
      </c>
      <c r="KR114" s="86" t="s">
        <v>160</v>
      </c>
      <c r="KS114" s="86" t="s">
        <v>161</v>
      </c>
      <c r="KT114" s="86" t="s">
        <v>162</v>
      </c>
      <c r="KU114" s="86" t="s">
        <v>163</v>
      </c>
      <c r="KV114" s="86" t="s">
        <v>164</v>
      </c>
      <c r="KW114" s="86" t="s">
        <v>165</v>
      </c>
      <c r="KX114" s="86" t="s">
        <v>177</v>
      </c>
      <c r="KY114" s="86" t="s">
        <v>166</v>
      </c>
      <c r="KZ114" s="86" t="s">
        <v>167</v>
      </c>
      <c r="LA114" s="86" t="s">
        <v>168</v>
      </c>
      <c r="LB114" s="86" t="s">
        <v>169</v>
      </c>
      <c r="LC114" s="86" t="s">
        <v>170</v>
      </c>
      <c r="LD114" s="86" t="s">
        <v>171</v>
      </c>
      <c r="LE114" s="86" t="s">
        <v>172</v>
      </c>
      <c r="LF114" s="86" t="s">
        <v>173</v>
      </c>
      <c r="LG114" s="86" t="s">
        <v>174</v>
      </c>
      <c r="LH114" s="86" t="s">
        <v>175</v>
      </c>
      <c r="LI114" s="86" t="s">
        <v>176</v>
      </c>
      <c r="LJ114" s="86" t="s">
        <v>178</v>
      </c>
      <c r="LK114" s="86" t="s">
        <v>179</v>
      </c>
      <c r="LL114" s="86" t="s">
        <v>180</v>
      </c>
      <c r="LM114" s="86" t="s">
        <v>181</v>
      </c>
      <c r="LN114" s="86" t="s">
        <v>182</v>
      </c>
      <c r="LO114" s="86" t="s">
        <v>183</v>
      </c>
    </row>
    <row r="115" spans="1:327" x14ac:dyDescent="0.2">
      <c r="A115" s="85" t="s">
        <v>27</v>
      </c>
      <c r="B115" s="85">
        <f>B66</f>
        <v>18221560</v>
      </c>
      <c r="C115" s="85">
        <f t="shared" ref="C115:BN116" si="449">C66</f>
        <v>12122960</v>
      </c>
      <c r="D115" s="85">
        <f t="shared" si="449"/>
        <v>8992460</v>
      </c>
      <c r="E115" s="85">
        <f t="shared" si="449"/>
        <v>1801674</v>
      </c>
      <c r="F115" s="85">
        <f t="shared" si="449"/>
        <v>4293669</v>
      </c>
      <c r="G115" s="85">
        <f t="shared" si="449"/>
        <v>4063719</v>
      </c>
      <c r="H115" s="85">
        <f t="shared" si="449"/>
        <v>2186242</v>
      </c>
      <c r="I115" s="85">
        <f t="shared" si="449"/>
        <v>482633</v>
      </c>
      <c r="J115" s="85">
        <f t="shared" si="449"/>
        <v>6547348</v>
      </c>
      <c r="K115" s="85">
        <f t="shared" si="449"/>
        <v>519230</v>
      </c>
      <c r="L115" s="85">
        <f t="shared" si="449"/>
        <v>1431975</v>
      </c>
      <c r="M115" s="85">
        <f t="shared" si="449"/>
        <v>3469540</v>
      </c>
      <c r="N115" s="85">
        <f t="shared" si="449"/>
        <v>3415232</v>
      </c>
      <c r="O115" s="85">
        <f t="shared" si="449"/>
        <v>90630</v>
      </c>
      <c r="P115" s="85">
        <f t="shared" si="449"/>
        <v>3762745</v>
      </c>
      <c r="Q115" s="85">
        <f t="shared" si="449"/>
        <v>317786</v>
      </c>
      <c r="R115" s="85">
        <f t="shared" si="449"/>
        <v>1454212</v>
      </c>
      <c r="S115" s="85">
        <f t="shared" si="449"/>
        <v>1789553</v>
      </c>
      <c r="T115" s="85">
        <f t="shared" si="449"/>
        <v>1057962</v>
      </c>
      <c r="U115" s="85">
        <f t="shared" si="449"/>
        <v>88519</v>
      </c>
      <c r="V115" s="85">
        <f t="shared" si="449"/>
        <v>3932425</v>
      </c>
      <c r="W115" s="85">
        <f t="shared" si="449"/>
        <v>424688</v>
      </c>
      <c r="X115" s="85">
        <f t="shared" si="449"/>
        <v>56898</v>
      </c>
      <c r="Y115" s="85">
        <f t="shared" si="449"/>
        <v>105007</v>
      </c>
      <c r="Z115" s="85">
        <f t="shared" si="449"/>
        <v>3844</v>
      </c>
      <c r="AA115" s="85">
        <f t="shared" si="449"/>
        <v>30565</v>
      </c>
      <c r="AB115" s="85">
        <f t="shared" si="449"/>
        <v>20897</v>
      </c>
      <c r="AC115" s="85">
        <f t="shared" si="449"/>
        <v>0</v>
      </c>
      <c r="AD115" s="85">
        <f t="shared" si="449"/>
        <v>18525</v>
      </c>
      <c r="AE115" s="85">
        <f t="shared" si="449"/>
        <v>0</v>
      </c>
      <c r="AF115" s="85">
        <f t="shared" si="449"/>
        <v>0</v>
      </c>
      <c r="AG115" s="85">
        <f t="shared" si="449"/>
        <v>0</v>
      </c>
      <c r="AH115" s="85">
        <f t="shared" si="449"/>
        <v>0</v>
      </c>
      <c r="AI115" s="85">
        <f t="shared" si="449"/>
        <v>1070</v>
      </c>
      <c r="AJ115" s="85">
        <f t="shared" si="449"/>
        <v>647462</v>
      </c>
      <c r="AK115" s="85">
        <f t="shared" si="449"/>
        <v>5183</v>
      </c>
      <c r="AL115" s="85">
        <f t="shared" si="449"/>
        <v>110718</v>
      </c>
      <c r="AM115" s="85">
        <f t="shared" si="449"/>
        <v>4530</v>
      </c>
      <c r="AN115" s="85">
        <f t="shared" si="449"/>
        <v>0</v>
      </c>
      <c r="AO115" s="85">
        <f t="shared" si="449"/>
        <v>42873</v>
      </c>
      <c r="AP115" s="85">
        <f t="shared" si="449"/>
        <v>0</v>
      </c>
      <c r="AQ115" s="85">
        <f t="shared" si="449"/>
        <v>0</v>
      </c>
      <c r="AR115" s="85">
        <f t="shared" si="449"/>
        <v>0</v>
      </c>
      <c r="AS115" s="85">
        <f t="shared" si="449"/>
        <v>0</v>
      </c>
      <c r="AT115" s="85">
        <f t="shared" si="449"/>
        <v>0</v>
      </c>
      <c r="AU115" s="85">
        <f t="shared" si="449"/>
        <v>0</v>
      </c>
      <c r="AV115" s="85">
        <f t="shared" si="449"/>
        <v>0</v>
      </c>
      <c r="AW115" s="85">
        <f t="shared" si="449"/>
        <v>56986</v>
      </c>
      <c r="AX115" s="85">
        <f t="shared" si="449"/>
        <v>12692</v>
      </c>
      <c r="AY115" s="85">
        <f t="shared" si="449"/>
        <v>9771</v>
      </c>
      <c r="AZ115" s="85">
        <f t="shared" si="449"/>
        <v>12009</v>
      </c>
      <c r="BA115" s="85">
        <f t="shared" si="449"/>
        <v>0</v>
      </c>
      <c r="BB115" s="85">
        <f t="shared" si="449"/>
        <v>1083</v>
      </c>
      <c r="BC115" s="85">
        <f t="shared" si="449"/>
        <v>0</v>
      </c>
      <c r="BD115" s="85">
        <f t="shared" si="449"/>
        <v>16011</v>
      </c>
      <c r="BE115" s="85">
        <f t="shared" si="449"/>
        <v>22758</v>
      </c>
      <c r="BF115" s="85">
        <f t="shared" si="449"/>
        <v>0</v>
      </c>
      <c r="BG115" s="85">
        <f t="shared" si="449"/>
        <v>35833</v>
      </c>
      <c r="BH115" s="85">
        <f t="shared" si="449"/>
        <v>0</v>
      </c>
      <c r="BI115" s="85">
        <f t="shared" si="449"/>
        <v>7280</v>
      </c>
      <c r="BJ115" s="85">
        <f t="shared" si="449"/>
        <v>25773</v>
      </c>
      <c r="BK115" s="85">
        <f t="shared" si="449"/>
        <v>4530</v>
      </c>
      <c r="BL115" s="85">
        <f t="shared" si="449"/>
        <v>0</v>
      </c>
      <c r="BM115" s="85">
        <f t="shared" si="449"/>
        <v>0</v>
      </c>
      <c r="BN115" s="85">
        <f t="shared" si="449"/>
        <v>3066</v>
      </c>
      <c r="BO115" s="85">
        <f t="shared" ref="BO115:DZ118" si="450">BO66</f>
        <v>8029</v>
      </c>
      <c r="BP115" s="85">
        <f t="shared" si="450"/>
        <v>0</v>
      </c>
      <c r="BQ115" s="85">
        <f t="shared" si="450"/>
        <v>0</v>
      </c>
      <c r="BR115" s="85">
        <f t="shared" si="450"/>
        <v>0</v>
      </c>
      <c r="BS115" s="85">
        <f t="shared" si="450"/>
        <v>0</v>
      </c>
      <c r="BT115" s="85">
        <f t="shared" si="450"/>
        <v>0</v>
      </c>
      <c r="BU115" s="85">
        <f t="shared" si="450"/>
        <v>0</v>
      </c>
      <c r="BV115" s="85">
        <f t="shared" si="450"/>
        <v>0</v>
      </c>
      <c r="BW115" s="85">
        <f t="shared" si="450"/>
        <v>48282</v>
      </c>
      <c r="BX115" s="85">
        <f t="shared" si="450"/>
        <v>0</v>
      </c>
      <c r="BY115" s="85">
        <f t="shared" si="450"/>
        <v>0</v>
      </c>
      <c r="BZ115" s="85">
        <f t="shared" si="450"/>
        <v>0</v>
      </c>
      <c r="CA115" s="85">
        <f t="shared" si="450"/>
        <v>0</v>
      </c>
      <c r="CB115" s="85">
        <f t="shared" si="450"/>
        <v>0</v>
      </c>
      <c r="CC115" s="85">
        <f t="shared" si="450"/>
        <v>0</v>
      </c>
      <c r="CD115" s="85">
        <f t="shared" si="450"/>
        <v>0</v>
      </c>
      <c r="CE115" s="85">
        <f t="shared" si="450"/>
        <v>0</v>
      </c>
      <c r="CF115" s="85">
        <f t="shared" si="450"/>
        <v>0</v>
      </c>
      <c r="CG115" s="85">
        <f t="shared" si="450"/>
        <v>0</v>
      </c>
      <c r="CH115" s="85">
        <f t="shared" si="450"/>
        <v>0</v>
      </c>
      <c r="CI115" s="85">
        <f t="shared" si="450"/>
        <v>0</v>
      </c>
      <c r="CJ115" s="85">
        <f t="shared" si="450"/>
        <v>0</v>
      </c>
      <c r="CK115" s="85">
        <f t="shared" si="450"/>
        <v>0</v>
      </c>
      <c r="CL115" s="85">
        <f t="shared" si="450"/>
        <v>0</v>
      </c>
      <c r="CM115" s="85">
        <f t="shared" si="450"/>
        <v>0</v>
      </c>
      <c r="CN115" s="85">
        <f t="shared" si="450"/>
        <v>0</v>
      </c>
      <c r="CO115" s="85">
        <f t="shared" si="450"/>
        <v>0</v>
      </c>
      <c r="CP115" s="85">
        <f t="shared" si="450"/>
        <v>0</v>
      </c>
      <c r="CQ115" s="85">
        <f t="shared" si="450"/>
        <v>0</v>
      </c>
      <c r="CR115" s="85">
        <f t="shared" si="450"/>
        <v>0</v>
      </c>
      <c r="CS115" s="85">
        <f t="shared" si="450"/>
        <v>0</v>
      </c>
      <c r="CT115" s="85">
        <f t="shared" si="450"/>
        <v>0</v>
      </c>
      <c r="CU115" s="85">
        <f t="shared" si="450"/>
        <v>0</v>
      </c>
      <c r="CV115" s="85">
        <f t="shared" si="450"/>
        <v>0</v>
      </c>
      <c r="CW115" s="85">
        <f t="shared" si="450"/>
        <v>30905</v>
      </c>
      <c r="CX115" s="85">
        <f t="shared" si="450"/>
        <v>0</v>
      </c>
      <c r="CY115" s="85">
        <f t="shared" si="450"/>
        <v>0</v>
      </c>
      <c r="CZ115" s="85">
        <f t="shared" si="450"/>
        <v>0</v>
      </c>
      <c r="DA115" s="85">
        <f t="shared" si="450"/>
        <v>11246</v>
      </c>
      <c r="DB115" s="85">
        <f t="shared" si="450"/>
        <v>0</v>
      </c>
      <c r="DC115" s="85">
        <f t="shared" si="450"/>
        <v>0</v>
      </c>
      <c r="DD115" s="85">
        <f t="shared" si="450"/>
        <v>2892</v>
      </c>
      <c r="DE115" s="85">
        <f t="shared" si="450"/>
        <v>11276</v>
      </c>
      <c r="DF115" s="85">
        <f t="shared" si="450"/>
        <v>0</v>
      </c>
      <c r="DG115" s="85">
        <f t="shared" si="450"/>
        <v>0</v>
      </c>
      <c r="DH115" s="85">
        <f t="shared" si="450"/>
        <v>0</v>
      </c>
      <c r="DI115" s="85">
        <f t="shared" si="450"/>
        <v>0</v>
      </c>
      <c r="DJ115" s="85">
        <f t="shared" si="450"/>
        <v>35562</v>
      </c>
      <c r="DK115" s="85">
        <f t="shared" si="450"/>
        <v>0</v>
      </c>
      <c r="DL115" s="85">
        <f t="shared" si="450"/>
        <v>42942</v>
      </c>
      <c r="DM115" s="85">
        <f t="shared" si="450"/>
        <v>0</v>
      </c>
      <c r="DN115" s="85">
        <f t="shared" si="450"/>
        <v>0</v>
      </c>
      <c r="DO115" s="85">
        <f t="shared" si="450"/>
        <v>13222</v>
      </c>
      <c r="DP115" s="85">
        <f t="shared" si="450"/>
        <v>0</v>
      </c>
      <c r="DQ115" s="85">
        <f t="shared" si="450"/>
        <v>0</v>
      </c>
      <c r="DR115" s="85">
        <f t="shared" si="450"/>
        <v>0</v>
      </c>
      <c r="DS115" s="85">
        <f t="shared" si="450"/>
        <v>0</v>
      </c>
      <c r="DT115" s="85">
        <f t="shared" si="450"/>
        <v>0</v>
      </c>
      <c r="DU115" s="85">
        <f t="shared" si="450"/>
        <v>0</v>
      </c>
      <c r="DV115" s="85">
        <f t="shared" si="450"/>
        <v>0</v>
      </c>
      <c r="DW115" s="85">
        <f t="shared" si="450"/>
        <v>133352</v>
      </c>
      <c r="DX115" s="85">
        <f t="shared" si="450"/>
        <v>17064</v>
      </c>
      <c r="DY115" s="85">
        <f t="shared" si="450"/>
        <v>4002</v>
      </c>
      <c r="DZ115" s="85">
        <f t="shared" si="450"/>
        <v>16431</v>
      </c>
      <c r="EA115" s="85">
        <f t="shared" ref="EA115:GL121" si="451">EA66</f>
        <v>28996</v>
      </c>
      <c r="EB115" s="85">
        <f t="shared" si="451"/>
        <v>80795</v>
      </c>
      <c r="EC115" s="85">
        <f t="shared" si="451"/>
        <v>44759</v>
      </c>
      <c r="ED115" s="85">
        <f t="shared" si="451"/>
        <v>2838</v>
      </c>
      <c r="EE115" s="85">
        <f t="shared" si="451"/>
        <v>69223</v>
      </c>
      <c r="EF115" s="85">
        <f t="shared" si="451"/>
        <v>19595</v>
      </c>
      <c r="EG115" s="85">
        <f t="shared" si="451"/>
        <v>0</v>
      </c>
      <c r="EH115" s="85">
        <f t="shared" si="451"/>
        <v>0</v>
      </c>
      <c r="EI115" s="85">
        <f t="shared" si="451"/>
        <v>0</v>
      </c>
      <c r="EJ115" s="85">
        <f t="shared" si="451"/>
        <v>133102</v>
      </c>
      <c r="EK115" s="85">
        <f t="shared" si="451"/>
        <v>0</v>
      </c>
      <c r="EL115" s="85">
        <f t="shared" si="451"/>
        <v>19674</v>
      </c>
      <c r="EM115" s="85">
        <f t="shared" si="451"/>
        <v>10234</v>
      </c>
      <c r="EN115" s="85">
        <f t="shared" si="451"/>
        <v>0</v>
      </c>
      <c r="EO115" s="85">
        <f t="shared" si="451"/>
        <v>0</v>
      </c>
      <c r="EP115" s="85">
        <f t="shared" si="451"/>
        <v>0</v>
      </c>
      <c r="EQ115" s="85">
        <f t="shared" si="451"/>
        <v>0</v>
      </c>
      <c r="ER115" s="85">
        <f t="shared" si="451"/>
        <v>0</v>
      </c>
      <c r="ES115" s="85">
        <f t="shared" si="451"/>
        <v>0</v>
      </c>
      <c r="ET115" s="85">
        <f t="shared" si="451"/>
        <v>0</v>
      </c>
      <c r="EU115" s="85">
        <f t="shared" si="451"/>
        <v>0</v>
      </c>
      <c r="EV115" s="85">
        <f t="shared" si="451"/>
        <v>0</v>
      </c>
      <c r="EW115" s="85">
        <f t="shared" si="451"/>
        <v>145015</v>
      </c>
      <c r="EX115" s="85">
        <f t="shared" si="451"/>
        <v>14580</v>
      </c>
      <c r="EY115" s="85">
        <f t="shared" si="451"/>
        <v>10576</v>
      </c>
      <c r="EZ115" s="85">
        <f t="shared" si="451"/>
        <v>6855</v>
      </c>
      <c r="FA115" s="85">
        <f t="shared" si="451"/>
        <v>0</v>
      </c>
      <c r="FB115" s="85">
        <f t="shared" si="451"/>
        <v>0</v>
      </c>
      <c r="FC115" s="85">
        <f t="shared" si="451"/>
        <v>0</v>
      </c>
      <c r="FD115" s="85">
        <f t="shared" si="451"/>
        <v>4493</v>
      </c>
      <c r="FE115" s="85">
        <f t="shared" si="451"/>
        <v>0</v>
      </c>
      <c r="FF115" s="85">
        <f t="shared" si="451"/>
        <v>0</v>
      </c>
      <c r="FG115" s="85">
        <f t="shared" si="451"/>
        <v>0</v>
      </c>
      <c r="FH115" s="85">
        <f t="shared" si="451"/>
        <v>0</v>
      </c>
      <c r="FI115" s="85">
        <f t="shared" si="451"/>
        <v>0</v>
      </c>
      <c r="FJ115" s="85">
        <f t="shared" si="451"/>
        <v>69798</v>
      </c>
      <c r="FK115" s="85">
        <f t="shared" si="451"/>
        <v>6743</v>
      </c>
      <c r="FL115" s="85">
        <f t="shared" si="451"/>
        <v>0</v>
      </c>
      <c r="FM115" s="85">
        <f t="shared" si="451"/>
        <v>0</v>
      </c>
      <c r="FN115" s="85">
        <f t="shared" si="451"/>
        <v>0</v>
      </c>
      <c r="FO115" s="85">
        <f t="shared" si="451"/>
        <v>13609</v>
      </c>
      <c r="FP115" s="85">
        <f t="shared" si="451"/>
        <v>0</v>
      </c>
      <c r="FQ115" s="85">
        <f t="shared" si="451"/>
        <v>0</v>
      </c>
      <c r="FR115" s="85">
        <f t="shared" si="451"/>
        <v>0</v>
      </c>
      <c r="FS115" s="85">
        <f t="shared" si="451"/>
        <v>0</v>
      </c>
      <c r="FT115" s="85">
        <f t="shared" si="451"/>
        <v>0</v>
      </c>
      <c r="FU115" s="85">
        <f t="shared" si="451"/>
        <v>0</v>
      </c>
      <c r="FV115" s="85">
        <f t="shared" si="451"/>
        <v>0</v>
      </c>
      <c r="FW115" s="85">
        <f t="shared" si="451"/>
        <v>54172</v>
      </c>
      <c r="FX115" s="85">
        <f t="shared" si="451"/>
        <v>51459</v>
      </c>
      <c r="FY115" s="85">
        <f t="shared" si="451"/>
        <v>19170</v>
      </c>
      <c r="FZ115" s="85">
        <f t="shared" si="451"/>
        <v>13545</v>
      </c>
      <c r="GA115" s="85">
        <f t="shared" si="451"/>
        <v>5130</v>
      </c>
      <c r="GB115" s="85">
        <f t="shared" si="451"/>
        <v>16431</v>
      </c>
      <c r="GC115" s="85">
        <f t="shared" si="451"/>
        <v>0</v>
      </c>
      <c r="GD115" s="85">
        <f t="shared" si="451"/>
        <v>0</v>
      </c>
      <c r="GE115" s="85">
        <f t="shared" si="451"/>
        <v>5976</v>
      </c>
      <c r="GF115" s="85">
        <f t="shared" si="451"/>
        <v>0</v>
      </c>
      <c r="GG115" s="85">
        <f t="shared" si="451"/>
        <v>0</v>
      </c>
      <c r="GH115" s="85">
        <f t="shared" si="451"/>
        <v>0</v>
      </c>
      <c r="GI115" s="85">
        <f t="shared" si="451"/>
        <v>0</v>
      </c>
      <c r="GJ115" s="85">
        <f t="shared" si="451"/>
        <v>61247</v>
      </c>
      <c r="GK115" s="85">
        <f t="shared" si="451"/>
        <v>0</v>
      </c>
      <c r="GL115" s="85">
        <f t="shared" si="451"/>
        <v>0</v>
      </c>
      <c r="GM115" s="85">
        <f t="shared" ref="GM115:IX118" si="452">GM66</f>
        <v>10172</v>
      </c>
      <c r="GN115" s="85">
        <f t="shared" si="452"/>
        <v>13681</v>
      </c>
      <c r="GO115" s="85">
        <f t="shared" si="452"/>
        <v>0</v>
      </c>
      <c r="GP115" s="85">
        <f t="shared" si="452"/>
        <v>0</v>
      </c>
      <c r="GQ115" s="85">
        <f t="shared" si="452"/>
        <v>0</v>
      </c>
      <c r="GR115" s="85">
        <f t="shared" si="452"/>
        <v>0</v>
      </c>
      <c r="GS115" s="85">
        <f t="shared" si="452"/>
        <v>0</v>
      </c>
      <c r="GT115" s="85">
        <f t="shared" si="452"/>
        <v>0</v>
      </c>
      <c r="GU115" s="85">
        <f t="shared" si="452"/>
        <v>0</v>
      </c>
      <c r="GV115" s="85">
        <f t="shared" si="452"/>
        <v>0</v>
      </c>
      <c r="GW115" s="85">
        <f t="shared" si="452"/>
        <v>17605</v>
      </c>
      <c r="GX115" s="85">
        <f t="shared" si="452"/>
        <v>0</v>
      </c>
      <c r="GY115" s="85">
        <f t="shared" si="452"/>
        <v>0</v>
      </c>
      <c r="GZ115" s="85">
        <f t="shared" si="452"/>
        <v>0</v>
      </c>
      <c r="HA115" s="85">
        <f t="shared" si="452"/>
        <v>0</v>
      </c>
      <c r="HB115" s="85">
        <f t="shared" si="452"/>
        <v>0</v>
      </c>
      <c r="HC115" s="85">
        <f t="shared" si="452"/>
        <v>0</v>
      </c>
      <c r="HD115" s="85">
        <f t="shared" si="452"/>
        <v>0</v>
      </c>
      <c r="HE115" s="85">
        <f t="shared" si="452"/>
        <v>0</v>
      </c>
      <c r="HF115" s="85">
        <f t="shared" si="452"/>
        <v>0</v>
      </c>
      <c r="HG115" s="85">
        <f t="shared" si="452"/>
        <v>0</v>
      </c>
      <c r="HH115" s="85">
        <f t="shared" si="452"/>
        <v>0</v>
      </c>
      <c r="HI115" s="85">
        <f t="shared" si="452"/>
        <v>0</v>
      </c>
      <c r="HJ115" s="85">
        <f t="shared" si="452"/>
        <v>521777</v>
      </c>
      <c r="HK115" s="85">
        <f t="shared" si="452"/>
        <v>6733</v>
      </c>
      <c r="HL115" s="85">
        <f t="shared" si="452"/>
        <v>57150</v>
      </c>
      <c r="HM115" s="85">
        <f t="shared" si="452"/>
        <v>47412</v>
      </c>
      <c r="HN115" s="85">
        <f t="shared" si="452"/>
        <v>64552</v>
      </c>
      <c r="HO115" s="85">
        <f t="shared" si="452"/>
        <v>0</v>
      </c>
      <c r="HP115" s="85">
        <f t="shared" si="452"/>
        <v>0</v>
      </c>
      <c r="HQ115" s="85">
        <f t="shared" si="452"/>
        <v>15003</v>
      </c>
      <c r="HR115" s="85">
        <f t="shared" si="452"/>
        <v>0</v>
      </c>
      <c r="HS115" s="85">
        <f t="shared" si="452"/>
        <v>10570</v>
      </c>
      <c r="HT115" s="85">
        <f t="shared" si="452"/>
        <v>0</v>
      </c>
      <c r="HU115" s="85">
        <f t="shared" si="452"/>
        <v>5801</v>
      </c>
      <c r="HV115" s="85">
        <f t="shared" si="452"/>
        <v>0</v>
      </c>
      <c r="HW115" s="85">
        <f t="shared" si="452"/>
        <v>116751</v>
      </c>
      <c r="HX115" s="85">
        <f t="shared" si="452"/>
        <v>9661</v>
      </c>
      <c r="HY115" s="85">
        <f t="shared" si="452"/>
        <v>7438</v>
      </c>
      <c r="HZ115" s="85">
        <f t="shared" si="452"/>
        <v>20916</v>
      </c>
      <c r="IA115" s="85">
        <f t="shared" si="452"/>
        <v>7139</v>
      </c>
      <c r="IB115" s="85">
        <f t="shared" si="452"/>
        <v>0</v>
      </c>
      <c r="IC115" s="85">
        <f t="shared" si="452"/>
        <v>0</v>
      </c>
      <c r="ID115" s="85">
        <f t="shared" si="452"/>
        <v>0</v>
      </c>
      <c r="IE115" s="85">
        <f t="shared" si="452"/>
        <v>0</v>
      </c>
      <c r="IF115" s="85">
        <f t="shared" si="452"/>
        <v>0</v>
      </c>
      <c r="IG115" s="85">
        <f t="shared" si="452"/>
        <v>0</v>
      </c>
      <c r="IH115" s="85">
        <f t="shared" si="452"/>
        <v>0</v>
      </c>
      <c r="II115" s="85">
        <f t="shared" si="452"/>
        <v>1988</v>
      </c>
      <c r="IJ115" s="85">
        <f t="shared" si="452"/>
        <v>8085</v>
      </c>
      <c r="IK115" s="85">
        <f t="shared" si="452"/>
        <v>0</v>
      </c>
      <c r="IL115" s="85">
        <f t="shared" si="452"/>
        <v>0</v>
      </c>
      <c r="IM115" s="85">
        <f t="shared" si="452"/>
        <v>0</v>
      </c>
      <c r="IN115" s="85">
        <f t="shared" si="452"/>
        <v>0</v>
      </c>
      <c r="IO115" s="85">
        <f t="shared" si="452"/>
        <v>0</v>
      </c>
      <c r="IP115" s="85">
        <f t="shared" si="452"/>
        <v>0</v>
      </c>
      <c r="IQ115" s="85">
        <f t="shared" si="452"/>
        <v>1983</v>
      </c>
      <c r="IR115" s="85">
        <f t="shared" si="452"/>
        <v>0</v>
      </c>
      <c r="IS115" s="85">
        <f t="shared" si="452"/>
        <v>0</v>
      </c>
      <c r="IT115" s="85">
        <f t="shared" si="452"/>
        <v>0</v>
      </c>
      <c r="IU115" s="85">
        <f t="shared" si="452"/>
        <v>0</v>
      </c>
      <c r="IV115" s="85">
        <f t="shared" si="452"/>
        <v>0</v>
      </c>
      <c r="IW115" s="85">
        <f t="shared" si="452"/>
        <v>104439</v>
      </c>
      <c r="IX115" s="85">
        <f t="shared" si="452"/>
        <v>14386</v>
      </c>
      <c r="IY115" s="85">
        <f t="shared" ref="IY115:LJ121" si="453">IY66</f>
        <v>0</v>
      </c>
      <c r="IZ115" s="85">
        <f t="shared" si="453"/>
        <v>6514</v>
      </c>
      <c r="JA115" s="85">
        <f t="shared" si="453"/>
        <v>0</v>
      </c>
      <c r="JB115" s="85">
        <f t="shared" si="453"/>
        <v>0</v>
      </c>
      <c r="JC115" s="85">
        <f t="shared" si="453"/>
        <v>0</v>
      </c>
      <c r="JD115" s="85">
        <f t="shared" si="453"/>
        <v>0</v>
      </c>
      <c r="JE115" s="85">
        <f t="shared" si="453"/>
        <v>0</v>
      </c>
      <c r="JF115" s="85">
        <f t="shared" si="453"/>
        <v>0</v>
      </c>
      <c r="JG115" s="85">
        <f t="shared" si="453"/>
        <v>0</v>
      </c>
      <c r="JH115" s="85">
        <f t="shared" si="453"/>
        <v>0</v>
      </c>
      <c r="JI115" s="85">
        <f t="shared" si="453"/>
        <v>0</v>
      </c>
      <c r="JJ115" s="85">
        <f t="shared" si="453"/>
        <v>284715</v>
      </c>
      <c r="JK115" s="85">
        <f t="shared" si="453"/>
        <v>83463</v>
      </c>
      <c r="JL115" s="85">
        <f t="shared" si="453"/>
        <v>35995</v>
      </c>
      <c r="JM115" s="85">
        <f t="shared" si="453"/>
        <v>28647</v>
      </c>
      <c r="JN115" s="85">
        <f t="shared" si="453"/>
        <v>5729</v>
      </c>
      <c r="JO115" s="85">
        <f t="shared" si="453"/>
        <v>5659</v>
      </c>
      <c r="JP115" s="85">
        <f t="shared" si="453"/>
        <v>0</v>
      </c>
      <c r="JQ115" s="85">
        <f t="shared" si="453"/>
        <v>0</v>
      </c>
      <c r="JR115" s="85">
        <f t="shared" si="453"/>
        <v>0</v>
      </c>
      <c r="JS115" s="85">
        <f t="shared" si="453"/>
        <v>0</v>
      </c>
      <c r="JT115" s="85">
        <f t="shared" si="453"/>
        <v>0</v>
      </c>
      <c r="JU115" s="85">
        <f t="shared" si="453"/>
        <v>0</v>
      </c>
      <c r="JV115" s="85">
        <f t="shared" si="453"/>
        <v>9078</v>
      </c>
      <c r="JW115" s="85">
        <f t="shared" si="453"/>
        <v>801236</v>
      </c>
      <c r="JX115" s="85">
        <f t="shared" si="453"/>
        <v>56041</v>
      </c>
      <c r="JY115" s="85">
        <f t="shared" si="453"/>
        <v>93210</v>
      </c>
      <c r="JZ115" s="85">
        <f t="shared" si="453"/>
        <v>13309</v>
      </c>
      <c r="KA115" s="85">
        <f t="shared" si="453"/>
        <v>79472</v>
      </c>
      <c r="KB115" s="85">
        <f t="shared" si="453"/>
        <v>165927</v>
      </c>
      <c r="KC115" s="85">
        <f t="shared" si="453"/>
        <v>10736</v>
      </c>
      <c r="KD115" s="85">
        <f t="shared" si="453"/>
        <v>25949</v>
      </c>
      <c r="KE115" s="85">
        <f t="shared" si="453"/>
        <v>30812</v>
      </c>
      <c r="KF115" s="85">
        <f t="shared" si="453"/>
        <v>54534</v>
      </c>
      <c r="KG115" s="85">
        <f t="shared" si="453"/>
        <v>31867</v>
      </c>
      <c r="KH115" s="85">
        <f t="shared" si="453"/>
        <v>0</v>
      </c>
      <c r="KI115" s="85">
        <f t="shared" si="453"/>
        <v>76321</v>
      </c>
      <c r="KJ115" s="85">
        <f t="shared" si="453"/>
        <v>6055768</v>
      </c>
      <c r="KK115" s="85">
        <f t="shared" si="453"/>
        <v>1402433</v>
      </c>
      <c r="KL115" s="85">
        <f t="shared" si="453"/>
        <v>1454050</v>
      </c>
      <c r="KM115" s="85">
        <f t="shared" si="453"/>
        <v>767709</v>
      </c>
      <c r="KN115" s="85">
        <f t="shared" si="453"/>
        <v>441306</v>
      </c>
      <c r="KO115" s="85">
        <f t="shared" si="453"/>
        <v>249344</v>
      </c>
      <c r="KP115" s="85">
        <f t="shared" si="453"/>
        <v>1845908</v>
      </c>
      <c r="KQ115" s="85">
        <f t="shared" si="453"/>
        <v>0</v>
      </c>
      <c r="KR115" s="85">
        <f t="shared" si="453"/>
        <v>291463</v>
      </c>
      <c r="KS115" s="85">
        <f t="shared" si="453"/>
        <v>17488</v>
      </c>
      <c r="KT115" s="85">
        <f t="shared" si="453"/>
        <v>821665</v>
      </c>
      <c r="KU115" s="85">
        <f t="shared" si="453"/>
        <v>206474</v>
      </c>
      <c r="KV115" s="85">
        <f t="shared" si="453"/>
        <v>175703</v>
      </c>
      <c r="KW115" s="85">
        <f t="shared" si="453"/>
        <v>10004</v>
      </c>
      <c r="KX115" s="85">
        <f t="shared" si="453"/>
        <v>3687305</v>
      </c>
      <c r="KY115" s="85">
        <f t="shared" si="453"/>
        <v>746953</v>
      </c>
      <c r="KZ115" s="85">
        <f t="shared" si="453"/>
        <v>1003628</v>
      </c>
      <c r="LA115" s="85">
        <f t="shared" si="453"/>
        <v>479860</v>
      </c>
      <c r="LB115" s="85">
        <f t="shared" si="453"/>
        <v>1302366</v>
      </c>
      <c r="LC115" s="85">
        <f t="shared" si="453"/>
        <v>706471</v>
      </c>
      <c r="LD115" s="85">
        <f t="shared" si="453"/>
        <v>61505</v>
      </c>
      <c r="LE115" s="85">
        <f t="shared" si="453"/>
        <v>123589</v>
      </c>
      <c r="LF115" s="85">
        <f t="shared" si="453"/>
        <v>16814</v>
      </c>
      <c r="LG115" s="85">
        <f t="shared" si="453"/>
        <v>188330</v>
      </c>
      <c r="LH115" s="85">
        <f t="shared" si="453"/>
        <v>68335</v>
      </c>
      <c r="LI115" s="85">
        <f t="shared" si="453"/>
        <v>0</v>
      </c>
      <c r="LJ115" s="85">
        <f t="shared" si="453"/>
        <v>2114487</v>
      </c>
      <c r="LK115" s="85">
        <f t="shared" ref="LK115:LO125" si="454">LK66</f>
        <v>81212</v>
      </c>
      <c r="LL115" s="85">
        <f t="shared" si="454"/>
        <v>525020</v>
      </c>
      <c r="LM115" s="85">
        <f t="shared" si="454"/>
        <v>828547</v>
      </c>
      <c r="LN115" s="85">
        <f t="shared" si="454"/>
        <v>35721</v>
      </c>
      <c r="LO115" s="85">
        <f t="shared" si="454"/>
        <v>954706</v>
      </c>
    </row>
    <row r="116" spans="1:327" x14ac:dyDescent="0.2">
      <c r="A116" s="85" t="s">
        <v>28</v>
      </c>
      <c r="B116" s="85">
        <f t="shared" ref="B116:Q130" si="455">B67</f>
        <v>1520759</v>
      </c>
      <c r="C116" s="85">
        <f t="shared" si="455"/>
        <v>975179</v>
      </c>
      <c r="D116" s="85">
        <f t="shared" si="455"/>
        <v>790152</v>
      </c>
      <c r="E116" s="85">
        <f t="shared" si="455"/>
        <v>169449</v>
      </c>
      <c r="F116" s="85">
        <f t="shared" si="455"/>
        <v>395170</v>
      </c>
      <c r="G116" s="85">
        <f t="shared" si="455"/>
        <v>365054</v>
      </c>
      <c r="H116" s="85">
        <f t="shared" si="455"/>
        <v>273550</v>
      </c>
      <c r="I116" s="85">
        <f t="shared" si="455"/>
        <v>45235</v>
      </c>
      <c r="J116" s="85">
        <f t="shared" si="455"/>
        <v>376704</v>
      </c>
      <c r="K116" s="85">
        <f t="shared" si="455"/>
        <v>41751</v>
      </c>
      <c r="L116" s="85">
        <f t="shared" si="455"/>
        <v>34933</v>
      </c>
      <c r="M116" s="85">
        <f t="shared" si="455"/>
        <v>189288</v>
      </c>
      <c r="N116" s="85">
        <f t="shared" si="455"/>
        <v>187421</v>
      </c>
      <c r="O116" s="85">
        <f t="shared" si="455"/>
        <v>3801</v>
      </c>
      <c r="P116" s="85">
        <f t="shared" si="455"/>
        <v>226300</v>
      </c>
      <c r="Q116" s="85">
        <f t="shared" si="455"/>
        <v>16850</v>
      </c>
      <c r="R116" s="85">
        <f t="shared" si="449"/>
        <v>63088</v>
      </c>
      <c r="S116" s="85">
        <f t="shared" si="449"/>
        <v>146717</v>
      </c>
      <c r="T116" s="85">
        <f t="shared" si="449"/>
        <v>71945</v>
      </c>
      <c r="U116" s="85">
        <f t="shared" si="449"/>
        <v>0</v>
      </c>
      <c r="V116" s="85">
        <f t="shared" si="449"/>
        <v>389361</v>
      </c>
      <c r="W116" s="85">
        <f t="shared" si="449"/>
        <v>55921</v>
      </c>
      <c r="X116" s="85">
        <f t="shared" si="449"/>
        <v>14222</v>
      </c>
      <c r="Y116" s="85">
        <f t="shared" si="449"/>
        <v>5482</v>
      </c>
      <c r="Z116" s="85">
        <f t="shared" si="449"/>
        <v>0</v>
      </c>
      <c r="AA116" s="85">
        <f t="shared" si="449"/>
        <v>0</v>
      </c>
      <c r="AB116" s="85">
        <f t="shared" si="449"/>
        <v>2427</v>
      </c>
      <c r="AC116" s="85">
        <f t="shared" si="449"/>
        <v>0</v>
      </c>
      <c r="AD116" s="85">
        <f t="shared" si="449"/>
        <v>0</v>
      </c>
      <c r="AE116" s="85">
        <f t="shared" si="449"/>
        <v>0</v>
      </c>
      <c r="AF116" s="85">
        <f t="shared" si="449"/>
        <v>0</v>
      </c>
      <c r="AG116" s="85">
        <f t="shared" si="449"/>
        <v>0</v>
      </c>
      <c r="AH116" s="85">
        <f t="shared" si="449"/>
        <v>0</v>
      </c>
      <c r="AI116" s="85">
        <f t="shared" si="449"/>
        <v>0</v>
      </c>
      <c r="AJ116" s="85">
        <f t="shared" si="449"/>
        <v>75988</v>
      </c>
      <c r="AK116" s="85">
        <f t="shared" si="449"/>
        <v>0</v>
      </c>
      <c r="AL116" s="85">
        <f t="shared" si="449"/>
        <v>39307</v>
      </c>
      <c r="AM116" s="85">
        <f t="shared" si="449"/>
        <v>0</v>
      </c>
      <c r="AN116" s="85">
        <f t="shared" si="449"/>
        <v>0</v>
      </c>
      <c r="AO116" s="85">
        <f t="shared" si="449"/>
        <v>6049</v>
      </c>
      <c r="AP116" s="85">
        <f t="shared" si="449"/>
        <v>0</v>
      </c>
      <c r="AQ116" s="85">
        <f t="shared" si="449"/>
        <v>0</v>
      </c>
      <c r="AR116" s="85">
        <f t="shared" si="449"/>
        <v>0</v>
      </c>
      <c r="AS116" s="85">
        <f t="shared" si="449"/>
        <v>0</v>
      </c>
      <c r="AT116" s="85">
        <f t="shared" si="449"/>
        <v>0</v>
      </c>
      <c r="AU116" s="85">
        <f t="shared" si="449"/>
        <v>0</v>
      </c>
      <c r="AV116" s="85">
        <f t="shared" si="449"/>
        <v>0</v>
      </c>
      <c r="AW116" s="85">
        <f t="shared" si="449"/>
        <v>5907</v>
      </c>
      <c r="AX116" s="85">
        <f t="shared" si="449"/>
        <v>0</v>
      </c>
      <c r="AY116" s="85">
        <f t="shared" si="449"/>
        <v>0</v>
      </c>
      <c r="AZ116" s="85">
        <f t="shared" si="449"/>
        <v>3105</v>
      </c>
      <c r="BA116" s="85">
        <f t="shared" si="449"/>
        <v>0</v>
      </c>
      <c r="BB116" s="85">
        <f t="shared" si="449"/>
        <v>0</v>
      </c>
      <c r="BC116" s="85">
        <f t="shared" si="449"/>
        <v>0</v>
      </c>
      <c r="BD116" s="85">
        <f t="shared" si="449"/>
        <v>0</v>
      </c>
      <c r="BE116" s="85">
        <f t="shared" si="449"/>
        <v>10064</v>
      </c>
      <c r="BF116" s="85">
        <f t="shared" si="449"/>
        <v>0</v>
      </c>
      <c r="BG116" s="85">
        <f t="shared" si="449"/>
        <v>10064</v>
      </c>
      <c r="BH116" s="85">
        <f t="shared" si="449"/>
        <v>0</v>
      </c>
      <c r="BI116" s="85">
        <f t="shared" si="449"/>
        <v>0</v>
      </c>
      <c r="BJ116" s="85">
        <f t="shared" si="449"/>
        <v>0</v>
      </c>
      <c r="BK116" s="85">
        <f t="shared" si="449"/>
        <v>0</v>
      </c>
      <c r="BL116" s="85">
        <f t="shared" si="449"/>
        <v>0</v>
      </c>
      <c r="BM116" s="85">
        <f t="shared" si="449"/>
        <v>0</v>
      </c>
      <c r="BN116" s="85">
        <f t="shared" si="449"/>
        <v>0</v>
      </c>
      <c r="BO116" s="85">
        <f t="shared" si="450"/>
        <v>6477</v>
      </c>
      <c r="BP116" s="85">
        <f t="shared" si="450"/>
        <v>0</v>
      </c>
      <c r="BQ116" s="85">
        <f t="shared" si="450"/>
        <v>0</v>
      </c>
      <c r="BR116" s="85">
        <f t="shared" si="450"/>
        <v>0</v>
      </c>
      <c r="BS116" s="85">
        <f t="shared" si="450"/>
        <v>0</v>
      </c>
      <c r="BT116" s="85">
        <f t="shared" si="450"/>
        <v>0</v>
      </c>
      <c r="BU116" s="85">
        <f t="shared" si="450"/>
        <v>0</v>
      </c>
      <c r="BV116" s="85">
        <f t="shared" si="450"/>
        <v>0</v>
      </c>
      <c r="BW116" s="85">
        <f t="shared" si="450"/>
        <v>9707</v>
      </c>
      <c r="BX116" s="85">
        <f t="shared" si="450"/>
        <v>0</v>
      </c>
      <c r="BY116" s="85">
        <f t="shared" si="450"/>
        <v>0</v>
      </c>
      <c r="BZ116" s="85">
        <f t="shared" si="450"/>
        <v>0</v>
      </c>
      <c r="CA116" s="85">
        <f t="shared" si="450"/>
        <v>0</v>
      </c>
      <c r="CB116" s="85">
        <f t="shared" si="450"/>
        <v>0</v>
      </c>
      <c r="CC116" s="85">
        <f t="shared" si="450"/>
        <v>0</v>
      </c>
      <c r="CD116" s="85">
        <f t="shared" si="450"/>
        <v>0</v>
      </c>
      <c r="CE116" s="85">
        <f t="shared" si="450"/>
        <v>0</v>
      </c>
      <c r="CF116" s="85">
        <f t="shared" si="450"/>
        <v>0</v>
      </c>
      <c r="CG116" s="85">
        <f t="shared" si="450"/>
        <v>0</v>
      </c>
      <c r="CH116" s="85">
        <f t="shared" si="450"/>
        <v>0</v>
      </c>
      <c r="CI116" s="85">
        <f t="shared" si="450"/>
        <v>0</v>
      </c>
      <c r="CJ116" s="85">
        <f t="shared" si="450"/>
        <v>0</v>
      </c>
      <c r="CK116" s="85">
        <f t="shared" si="450"/>
        <v>0</v>
      </c>
      <c r="CL116" s="85">
        <f t="shared" si="450"/>
        <v>0</v>
      </c>
      <c r="CM116" s="85">
        <f t="shared" si="450"/>
        <v>0</v>
      </c>
      <c r="CN116" s="85">
        <f t="shared" si="450"/>
        <v>0</v>
      </c>
      <c r="CO116" s="85">
        <f t="shared" si="450"/>
        <v>0</v>
      </c>
      <c r="CP116" s="85">
        <f t="shared" si="450"/>
        <v>0</v>
      </c>
      <c r="CQ116" s="85">
        <f t="shared" si="450"/>
        <v>0</v>
      </c>
      <c r="CR116" s="85">
        <f t="shared" si="450"/>
        <v>0</v>
      </c>
      <c r="CS116" s="85">
        <f t="shared" si="450"/>
        <v>0</v>
      </c>
      <c r="CT116" s="85">
        <f t="shared" si="450"/>
        <v>0</v>
      </c>
      <c r="CU116" s="85">
        <f t="shared" si="450"/>
        <v>0</v>
      </c>
      <c r="CV116" s="85">
        <f t="shared" si="450"/>
        <v>0</v>
      </c>
      <c r="CW116" s="85">
        <f t="shared" si="450"/>
        <v>5907</v>
      </c>
      <c r="CX116" s="85">
        <f t="shared" si="450"/>
        <v>0</v>
      </c>
      <c r="CY116" s="85">
        <f t="shared" si="450"/>
        <v>0</v>
      </c>
      <c r="CZ116" s="85">
        <f t="shared" si="450"/>
        <v>0</v>
      </c>
      <c r="DA116" s="85">
        <f t="shared" si="450"/>
        <v>0</v>
      </c>
      <c r="DB116" s="85">
        <f t="shared" si="450"/>
        <v>0</v>
      </c>
      <c r="DC116" s="85">
        <f t="shared" si="450"/>
        <v>0</v>
      </c>
      <c r="DD116" s="85">
        <f t="shared" si="450"/>
        <v>0</v>
      </c>
      <c r="DE116" s="85">
        <f t="shared" si="450"/>
        <v>0</v>
      </c>
      <c r="DF116" s="85">
        <f t="shared" si="450"/>
        <v>0</v>
      </c>
      <c r="DG116" s="85">
        <f t="shared" si="450"/>
        <v>0</v>
      </c>
      <c r="DH116" s="85">
        <f t="shared" si="450"/>
        <v>0</v>
      </c>
      <c r="DI116" s="85">
        <f t="shared" si="450"/>
        <v>0</v>
      </c>
      <c r="DJ116" s="85">
        <f t="shared" si="450"/>
        <v>0</v>
      </c>
      <c r="DK116" s="85">
        <f t="shared" si="450"/>
        <v>0</v>
      </c>
      <c r="DL116" s="85">
        <f t="shared" si="450"/>
        <v>0</v>
      </c>
      <c r="DM116" s="85">
        <f t="shared" si="450"/>
        <v>0</v>
      </c>
      <c r="DN116" s="85">
        <f t="shared" si="450"/>
        <v>0</v>
      </c>
      <c r="DO116" s="85">
        <f t="shared" si="450"/>
        <v>8673</v>
      </c>
      <c r="DP116" s="85">
        <f t="shared" si="450"/>
        <v>0</v>
      </c>
      <c r="DQ116" s="85">
        <f t="shared" si="450"/>
        <v>0</v>
      </c>
      <c r="DR116" s="85">
        <f t="shared" si="450"/>
        <v>0</v>
      </c>
      <c r="DS116" s="85">
        <f t="shared" si="450"/>
        <v>0</v>
      </c>
      <c r="DT116" s="85">
        <f t="shared" si="450"/>
        <v>0</v>
      </c>
      <c r="DU116" s="85">
        <f t="shared" si="450"/>
        <v>0</v>
      </c>
      <c r="DV116" s="85">
        <f t="shared" si="450"/>
        <v>0</v>
      </c>
      <c r="DW116" s="85">
        <f t="shared" si="450"/>
        <v>10872</v>
      </c>
      <c r="DX116" s="85">
        <f t="shared" si="450"/>
        <v>0</v>
      </c>
      <c r="DY116" s="85">
        <f t="shared" si="450"/>
        <v>0</v>
      </c>
      <c r="DZ116" s="85">
        <f t="shared" si="450"/>
        <v>0</v>
      </c>
      <c r="EA116" s="85">
        <f t="shared" si="451"/>
        <v>0</v>
      </c>
      <c r="EB116" s="85">
        <f t="shared" si="451"/>
        <v>0</v>
      </c>
      <c r="EC116" s="85">
        <f t="shared" si="451"/>
        <v>0</v>
      </c>
      <c r="ED116" s="85">
        <f t="shared" si="451"/>
        <v>0</v>
      </c>
      <c r="EE116" s="85">
        <f t="shared" si="451"/>
        <v>0</v>
      </c>
      <c r="EF116" s="85">
        <f t="shared" si="451"/>
        <v>0</v>
      </c>
      <c r="EG116" s="85">
        <f t="shared" si="451"/>
        <v>0</v>
      </c>
      <c r="EH116" s="85">
        <f t="shared" si="451"/>
        <v>0</v>
      </c>
      <c r="EI116" s="85">
        <f t="shared" si="451"/>
        <v>0</v>
      </c>
      <c r="EJ116" s="85">
        <f t="shared" si="451"/>
        <v>4509</v>
      </c>
      <c r="EK116" s="85">
        <f t="shared" si="451"/>
        <v>0</v>
      </c>
      <c r="EL116" s="85">
        <f t="shared" si="451"/>
        <v>0</v>
      </c>
      <c r="EM116" s="85">
        <f t="shared" si="451"/>
        <v>0</v>
      </c>
      <c r="EN116" s="85">
        <f t="shared" si="451"/>
        <v>0</v>
      </c>
      <c r="EO116" s="85">
        <f t="shared" si="451"/>
        <v>0</v>
      </c>
      <c r="EP116" s="85">
        <f t="shared" si="451"/>
        <v>0</v>
      </c>
      <c r="EQ116" s="85">
        <f t="shared" si="451"/>
        <v>0</v>
      </c>
      <c r="ER116" s="85">
        <f t="shared" si="451"/>
        <v>0</v>
      </c>
      <c r="ES116" s="85">
        <f t="shared" si="451"/>
        <v>0</v>
      </c>
      <c r="ET116" s="85">
        <f t="shared" si="451"/>
        <v>0</v>
      </c>
      <c r="EU116" s="85">
        <f t="shared" si="451"/>
        <v>0</v>
      </c>
      <c r="EV116" s="85">
        <f t="shared" si="451"/>
        <v>0</v>
      </c>
      <c r="EW116" s="85">
        <f t="shared" si="451"/>
        <v>0</v>
      </c>
      <c r="EX116" s="85">
        <f t="shared" si="451"/>
        <v>0</v>
      </c>
      <c r="EY116" s="85">
        <f t="shared" si="451"/>
        <v>0</v>
      </c>
      <c r="EZ116" s="85">
        <f t="shared" si="451"/>
        <v>0</v>
      </c>
      <c r="FA116" s="85">
        <f t="shared" si="451"/>
        <v>0</v>
      </c>
      <c r="FB116" s="85">
        <f t="shared" si="451"/>
        <v>0</v>
      </c>
      <c r="FC116" s="85">
        <f t="shared" si="451"/>
        <v>0</v>
      </c>
      <c r="FD116" s="85">
        <f t="shared" si="451"/>
        <v>0</v>
      </c>
      <c r="FE116" s="85">
        <f t="shared" si="451"/>
        <v>0</v>
      </c>
      <c r="FF116" s="85">
        <f t="shared" si="451"/>
        <v>0</v>
      </c>
      <c r="FG116" s="85">
        <f t="shared" si="451"/>
        <v>0</v>
      </c>
      <c r="FH116" s="85">
        <f t="shared" si="451"/>
        <v>0</v>
      </c>
      <c r="FI116" s="85">
        <f t="shared" si="451"/>
        <v>0</v>
      </c>
      <c r="FJ116" s="85">
        <f t="shared" si="451"/>
        <v>0</v>
      </c>
      <c r="FK116" s="85">
        <f t="shared" si="451"/>
        <v>0</v>
      </c>
      <c r="FL116" s="85">
        <f t="shared" si="451"/>
        <v>0</v>
      </c>
      <c r="FM116" s="85">
        <f t="shared" si="451"/>
        <v>0</v>
      </c>
      <c r="FN116" s="85">
        <f t="shared" si="451"/>
        <v>0</v>
      </c>
      <c r="FO116" s="85">
        <f t="shared" si="451"/>
        <v>0</v>
      </c>
      <c r="FP116" s="85">
        <f t="shared" si="451"/>
        <v>0</v>
      </c>
      <c r="FQ116" s="85">
        <f t="shared" si="451"/>
        <v>0</v>
      </c>
      <c r="FR116" s="85">
        <f t="shared" si="451"/>
        <v>0</v>
      </c>
      <c r="FS116" s="85">
        <f t="shared" si="451"/>
        <v>0</v>
      </c>
      <c r="FT116" s="85">
        <f t="shared" si="451"/>
        <v>0</v>
      </c>
      <c r="FU116" s="85">
        <f t="shared" si="451"/>
        <v>0</v>
      </c>
      <c r="FV116" s="85">
        <f t="shared" si="451"/>
        <v>0</v>
      </c>
      <c r="FW116" s="85">
        <f t="shared" si="451"/>
        <v>13276</v>
      </c>
      <c r="FX116" s="85">
        <f t="shared" si="451"/>
        <v>3367</v>
      </c>
      <c r="FY116" s="85">
        <f t="shared" si="451"/>
        <v>0</v>
      </c>
      <c r="FZ116" s="85">
        <f t="shared" si="451"/>
        <v>0</v>
      </c>
      <c r="GA116" s="85">
        <f t="shared" si="451"/>
        <v>0</v>
      </c>
      <c r="GB116" s="85">
        <f t="shared" si="451"/>
        <v>0</v>
      </c>
      <c r="GC116" s="85">
        <f t="shared" si="451"/>
        <v>0</v>
      </c>
      <c r="GD116" s="85">
        <f t="shared" si="451"/>
        <v>0</v>
      </c>
      <c r="GE116" s="85">
        <f t="shared" si="451"/>
        <v>0</v>
      </c>
      <c r="GF116" s="85">
        <f t="shared" si="451"/>
        <v>0</v>
      </c>
      <c r="GG116" s="85">
        <f t="shared" si="451"/>
        <v>0</v>
      </c>
      <c r="GH116" s="85">
        <f t="shared" si="451"/>
        <v>0</v>
      </c>
      <c r="GI116" s="85">
        <f t="shared" si="451"/>
        <v>0</v>
      </c>
      <c r="GJ116" s="85">
        <f t="shared" si="451"/>
        <v>13276</v>
      </c>
      <c r="GK116" s="85">
        <f t="shared" si="451"/>
        <v>0</v>
      </c>
      <c r="GL116" s="85">
        <f t="shared" si="451"/>
        <v>0</v>
      </c>
      <c r="GM116" s="85">
        <f t="shared" si="452"/>
        <v>0</v>
      </c>
      <c r="GN116" s="85">
        <f t="shared" si="452"/>
        <v>0</v>
      </c>
      <c r="GO116" s="85">
        <f t="shared" si="452"/>
        <v>0</v>
      </c>
      <c r="GP116" s="85">
        <f t="shared" si="452"/>
        <v>0</v>
      </c>
      <c r="GQ116" s="85">
        <f t="shared" si="452"/>
        <v>0</v>
      </c>
      <c r="GR116" s="85">
        <f t="shared" si="452"/>
        <v>0</v>
      </c>
      <c r="GS116" s="85">
        <f t="shared" si="452"/>
        <v>0</v>
      </c>
      <c r="GT116" s="85">
        <f t="shared" si="452"/>
        <v>0</v>
      </c>
      <c r="GU116" s="85">
        <f t="shared" si="452"/>
        <v>0</v>
      </c>
      <c r="GV116" s="85">
        <f t="shared" si="452"/>
        <v>0</v>
      </c>
      <c r="GW116" s="85">
        <f t="shared" si="452"/>
        <v>0</v>
      </c>
      <c r="GX116" s="85">
        <f t="shared" si="452"/>
        <v>0</v>
      </c>
      <c r="GY116" s="85">
        <f t="shared" si="452"/>
        <v>0</v>
      </c>
      <c r="GZ116" s="85">
        <f t="shared" si="452"/>
        <v>0</v>
      </c>
      <c r="HA116" s="85">
        <f t="shared" si="452"/>
        <v>0</v>
      </c>
      <c r="HB116" s="85">
        <f t="shared" si="452"/>
        <v>0</v>
      </c>
      <c r="HC116" s="85">
        <f t="shared" si="452"/>
        <v>0</v>
      </c>
      <c r="HD116" s="85">
        <f t="shared" si="452"/>
        <v>0</v>
      </c>
      <c r="HE116" s="85">
        <f t="shared" si="452"/>
        <v>0</v>
      </c>
      <c r="HF116" s="85">
        <f t="shared" si="452"/>
        <v>0</v>
      </c>
      <c r="HG116" s="85">
        <f t="shared" si="452"/>
        <v>0</v>
      </c>
      <c r="HH116" s="85">
        <f t="shared" si="452"/>
        <v>0</v>
      </c>
      <c r="HI116" s="85">
        <f t="shared" si="452"/>
        <v>0</v>
      </c>
      <c r="HJ116" s="85">
        <f t="shared" si="452"/>
        <v>33082</v>
      </c>
      <c r="HK116" s="85">
        <f t="shared" si="452"/>
        <v>0</v>
      </c>
      <c r="HL116" s="85">
        <f t="shared" si="452"/>
        <v>7405</v>
      </c>
      <c r="HM116" s="85">
        <f t="shared" si="452"/>
        <v>7184</v>
      </c>
      <c r="HN116" s="85">
        <f t="shared" si="452"/>
        <v>1408</v>
      </c>
      <c r="HO116" s="85">
        <f t="shared" si="452"/>
        <v>0</v>
      </c>
      <c r="HP116" s="85">
        <f t="shared" si="452"/>
        <v>0</v>
      </c>
      <c r="HQ116" s="85">
        <f t="shared" si="452"/>
        <v>0</v>
      </c>
      <c r="HR116" s="85">
        <f t="shared" si="452"/>
        <v>0</v>
      </c>
      <c r="HS116" s="85">
        <f t="shared" si="452"/>
        <v>0</v>
      </c>
      <c r="HT116" s="85">
        <f t="shared" si="452"/>
        <v>0</v>
      </c>
      <c r="HU116" s="85">
        <f t="shared" si="452"/>
        <v>0</v>
      </c>
      <c r="HV116" s="85">
        <f t="shared" si="452"/>
        <v>0</v>
      </c>
      <c r="HW116" s="85">
        <f t="shared" si="452"/>
        <v>0</v>
      </c>
      <c r="HX116" s="85">
        <f t="shared" si="452"/>
        <v>0</v>
      </c>
      <c r="HY116" s="85">
        <f t="shared" si="452"/>
        <v>0</v>
      </c>
      <c r="HZ116" s="85">
        <f t="shared" si="452"/>
        <v>0</v>
      </c>
      <c r="IA116" s="85">
        <f t="shared" si="452"/>
        <v>0</v>
      </c>
      <c r="IB116" s="85">
        <f t="shared" si="452"/>
        <v>0</v>
      </c>
      <c r="IC116" s="85">
        <f t="shared" si="452"/>
        <v>0</v>
      </c>
      <c r="ID116" s="85">
        <f t="shared" si="452"/>
        <v>0</v>
      </c>
      <c r="IE116" s="85">
        <f t="shared" si="452"/>
        <v>0</v>
      </c>
      <c r="IF116" s="85">
        <f t="shared" si="452"/>
        <v>0</v>
      </c>
      <c r="IG116" s="85">
        <f t="shared" si="452"/>
        <v>0</v>
      </c>
      <c r="IH116" s="85">
        <f t="shared" si="452"/>
        <v>0</v>
      </c>
      <c r="II116" s="85">
        <f t="shared" si="452"/>
        <v>0</v>
      </c>
      <c r="IJ116" s="85">
        <f t="shared" si="452"/>
        <v>0</v>
      </c>
      <c r="IK116" s="85">
        <f t="shared" si="452"/>
        <v>0</v>
      </c>
      <c r="IL116" s="85">
        <f t="shared" si="452"/>
        <v>0</v>
      </c>
      <c r="IM116" s="85">
        <f t="shared" si="452"/>
        <v>0</v>
      </c>
      <c r="IN116" s="85">
        <f t="shared" si="452"/>
        <v>0</v>
      </c>
      <c r="IO116" s="85">
        <f t="shared" si="452"/>
        <v>0</v>
      </c>
      <c r="IP116" s="85">
        <f t="shared" si="452"/>
        <v>0</v>
      </c>
      <c r="IQ116" s="85">
        <f t="shared" si="452"/>
        <v>0</v>
      </c>
      <c r="IR116" s="85">
        <f t="shared" si="452"/>
        <v>0</v>
      </c>
      <c r="IS116" s="85">
        <f t="shared" si="452"/>
        <v>0</v>
      </c>
      <c r="IT116" s="85">
        <f t="shared" si="452"/>
        <v>0</v>
      </c>
      <c r="IU116" s="85">
        <f t="shared" si="452"/>
        <v>0</v>
      </c>
      <c r="IV116" s="85">
        <f t="shared" si="452"/>
        <v>0</v>
      </c>
      <c r="IW116" s="85">
        <f t="shared" si="452"/>
        <v>12582</v>
      </c>
      <c r="IX116" s="85">
        <f t="shared" si="452"/>
        <v>0</v>
      </c>
      <c r="IY116" s="85">
        <f t="shared" si="453"/>
        <v>0</v>
      </c>
      <c r="IZ116" s="85">
        <f t="shared" si="453"/>
        <v>4397</v>
      </c>
      <c r="JA116" s="85">
        <f t="shared" si="453"/>
        <v>0</v>
      </c>
      <c r="JB116" s="85">
        <f t="shared" si="453"/>
        <v>0</v>
      </c>
      <c r="JC116" s="85">
        <f t="shared" si="453"/>
        <v>0</v>
      </c>
      <c r="JD116" s="85">
        <f t="shared" si="453"/>
        <v>0</v>
      </c>
      <c r="JE116" s="85">
        <f t="shared" si="453"/>
        <v>0</v>
      </c>
      <c r="JF116" s="85">
        <f t="shared" si="453"/>
        <v>0</v>
      </c>
      <c r="JG116" s="85">
        <f t="shared" si="453"/>
        <v>0</v>
      </c>
      <c r="JH116" s="85">
        <f t="shared" si="453"/>
        <v>0</v>
      </c>
      <c r="JI116" s="85">
        <f t="shared" si="453"/>
        <v>0</v>
      </c>
      <c r="JJ116" s="85">
        <f t="shared" si="453"/>
        <v>16662</v>
      </c>
      <c r="JK116" s="85">
        <f t="shared" si="453"/>
        <v>0</v>
      </c>
      <c r="JL116" s="85">
        <f t="shared" si="453"/>
        <v>0</v>
      </c>
      <c r="JM116" s="85">
        <f t="shared" si="453"/>
        <v>0</v>
      </c>
      <c r="JN116" s="85">
        <f t="shared" si="453"/>
        <v>0</v>
      </c>
      <c r="JO116" s="85">
        <f t="shared" si="453"/>
        <v>0</v>
      </c>
      <c r="JP116" s="85">
        <f t="shared" si="453"/>
        <v>0</v>
      </c>
      <c r="JQ116" s="85">
        <f t="shared" si="453"/>
        <v>0</v>
      </c>
      <c r="JR116" s="85">
        <f t="shared" si="453"/>
        <v>0</v>
      </c>
      <c r="JS116" s="85">
        <f t="shared" si="453"/>
        <v>0</v>
      </c>
      <c r="JT116" s="85">
        <f t="shared" si="453"/>
        <v>0</v>
      </c>
      <c r="JU116" s="85">
        <f t="shared" si="453"/>
        <v>0</v>
      </c>
      <c r="JV116" s="85">
        <f t="shared" si="453"/>
        <v>0</v>
      </c>
      <c r="JW116" s="85">
        <f t="shared" si="453"/>
        <v>108379</v>
      </c>
      <c r="JX116" s="85">
        <f t="shared" si="453"/>
        <v>0</v>
      </c>
      <c r="JY116" s="85">
        <f t="shared" si="453"/>
        <v>0</v>
      </c>
      <c r="JZ116" s="85">
        <f t="shared" si="453"/>
        <v>7281</v>
      </c>
      <c r="KA116" s="85">
        <f t="shared" si="453"/>
        <v>6526</v>
      </c>
      <c r="KB116" s="85">
        <f t="shared" si="453"/>
        <v>0</v>
      </c>
      <c r="KC116" s="85">
        <f t="shared" si="453"/>
        <v>0</v>
      </c>
      <c r="KD116" s="85">
        <f t="shared" si="453"/>
        <v>0</v>
      </c>
      <c r="KE116" s="85">
        <f t="shared" si="453"/>
        <v>0</v>
      </c>
      <c r="KF116" s="85">
        <f t="shared" si="453"/>
        <v>4604</v>
      </c>
      <c r="KG116" s="85">
        <f t="shared" si="453"/>
        <v>2161</v>
      </c>
      <c r="KH116" s="85">
        <f t="shared" si="453"/>
        <v>0</v>
      </c>
      <c r="KI116" s="85">
        <f t="shared" si="453"/>
        <v>6049</v>
      </c>
      <c r="KJ116" s="85">
        <f t="shared" si="453"/>
        <v>471053</v>
      </c>
      <c r="KK116" s="85">
        <f t="shared" si="453"/>
        <v>64989</v>
      </c>
      <c r="KL116" s="85">
        <f t="shared" si="453"/>
        <v>76073</v>
      </c>
      <c r="KM116" s="85">
        <f t="shared" si="453"/>
        <v>67818</v>
      </c>
      <c r="KN116" s="85">
        <f t="shared" si="453"/>
        <v>60655</v>
      </c>
      <c r="KO116" s="85">
        <f t="shared" si="453"/>
        <v>9621</v>
      </c>
      <c r="KP116" s="85">
        <f t="shared" si="453"/>
        <v>132788</v>
      </c>
      <c r="KQ116" s="85">
        <f t="shared" si="453"/>
        <v>0</v>
      </c>
      <c r="KR116" s="85">
        <f t="shared" si="453"/>
        <v>28182</v>
      </c>
      <c r="KS116" s="85">
        <f t="shared" si="453"/>
        <v>3615</v>
      </c>
      <c r="KT116" s="85">
        <f t="shared" si="453"/>
        <v>79348</v>
      </c>
      <c r="KU116" s="85">
        <f t="shared" si="453"/>
        <v>24055</v>
      </c>
      <c r="KV116" s="85">
        <f t="shared" si="453"/>
        <v>0</v>
      </c>
      <c r="KW116" s="85">
        <f t="shared" si="453"/>
        <v>0</v>
      </c>
      <c r="KX116" s="85">
        <f t="shared" si="453"/>
        <v>321851</v>
      </c>
      <c r="KY116" s="85">
        <f t="shared" si="453"/>
        <v>25840</v>
      </c>
      <c r="KZ116" s="85">
        <f t="shared" si="453"/>
        <v>122066</v>
      </c>
      <c r="LA116" s="85">
        <f t="shared" si="453"/>
        <v>67437</v>
      </c>
      <c r="LB116" s="85">
        <f t="shared" si="453"/>
        <v>116781</v>
      </c>
      <c r="LC116" s="85">
        <f t="shared" si="453"/>
        <v>61873</v>
      </c>
      <c r="LD116" s="85">
        <f t="shared" si="453"/>
        <v>10935</v>
      </c>
      <c r="LE116" s="85">
        <f t="shared" si="453"/>
        <v>0</v>
      </c>
      <c r="LF116" s="85">
        <f t="shared" si="453"/>
        <v>0</v>
      </c>
      <c r="LG116" s="85">
        <f t="shared" si="453"/>
        <v>21902</v>
      </c>
      <c r="LH116" s="85">
        <f t="shared" si="453"/>
        <v>9214</v>
      </c>
      <c r="LI116" s="85">
        <f t="shared" si="453"/>
        <v>0</v>
      </c>
      <c r="LJ116" s="85">
        <f t="shared" si="453"/>
        <v>188506</v>
      </c>
      <c r="LK116" s="85">
        <f t="shared" si="454"/>
        <v>10870</v>
      </c>
      <c r="LL116" s="85">
        <f t="shared" si="454"/>
        <v>86174</v>
      </c>
      <c r="LM116" s="85">
        <f t="shared" si="454"/>
        <v>75459</v>
      </c>
      <c r="LN116" s="85">
        <f t="shared" si="454"/>
        <v>0</v>
      </c>
      <c r="LO116" s="85">
        <f t="shared" si="454"/>
        <v>46427</v>
      </c>
    </row>
    <row r="117" spans="1:327" x14ac:dyDescent="0.2">
      <c r="A117" s="85" t="s">
        <v>29</v>
      </c>
      <c r="B117" s="85">
        <f t="shared" si="455"/>
        <v>1975470</v>
      </c>
      <c r="C117" s="85">
        <f t="shared" ref="C117:BN120" si="456">C68</f>
        <v>1346351</v>
      </c>
      <c r="D117" s="85">
        <f t="shared" si="456"/>
        <v>1040270</v>
      </c>
      <c r="E117" s="85">
        <f t="shared" si="456"/>
        <v>84837</v>
      </c>
      <c r="F117" s="85">
        <f t="shared" si="456"/>
        <v>445174</v>
      </c>
      <c r="G117" s="85">
        <f t="shared" si="456"/>
        <v>585179</v>
      </c>
      <c r="H117" s="85">
        <f t="shared" si="456"/>
        <v>321148</v>
      </c>
      <c r="I117" s="85">
        <f t="shared" si="456"/>
        <v>52126</v>
      </c>
      <c r="J117" s="85">
        <f t="shared" si="456"/>
        <v>621322</v>
      </c>
      <c r="K117" s="85">
        <f t="shared" si="456"/>
        <v>49553</v>
      </c>
      <c r="L117" s="85">
        <f t="shared" si="456"/>
        <v>106661</v>
      </c>
      <c r="M117" s="85">
        <f t="shared" si="456"/>
        <v>364829</v>
      </c>
      <c r="N117" s="85">
        <f t="shared" si="456"/>
        <v>279609</v>
      </c>
      <c r="O117" s="85">
        <f t="shared" si="456"/>
        <v>9806</v>
      </c>
      <c r="P117" s="85">
        <f t="shared" si="456"/>
        <v>415009</v>
      </c>
      <c r="Q117" s="85">
        <f t="shared" si="456"/>
        <v>45503</v>
      </c>
      <c r="R117" s="85">
        <f t="shared" si="456"/>
        <v>158628</v>
      </c>
      <c r="S117" s="85">
        <f t="shared" si="456"/>
        <v>234519</v>
      </c>
      <c r="T117" s="85">
        <f t="shared" si="456"/>
        <v>126871</v>
      </c>
      <c r="U117" s="85">
        <f t="shared" si="456"/>
        <v>21238</v>
      </c>
      <c r="V117" s="85">
        <f t="shared" si="456"/>
        <v>456004</v>
      </c>
      <c r="W117" s="85">
        <f t="shared" si="456"/>
        <v>26968</v>
      </c>
      <c r="X117" s="85">
        <f t="shared" si="456"/>
        <v>1685</v>
      </c>
      <c r="Y117" s="85">
        <f t="shared" si="456"/>
        <v>0</v>
      </c>
      <c r="Z117" s="85">
        <f t="shared" si="456"/>
        <v>0</v>
      </c>
      <c r="AA117" s="85">
        <f t="shared" si="456"/>
        <v>0</v>
      </c>
      <c r="AB117" s="85">
        <f t="shared" si="456"/>
        <v>0</v>
      </c>
      <c r="AC117" s="85">
        <f t="shared" si="456"/>
        <v>0</v>
      </c>
      <c r="AD117" s="85">
        <f t="shared" si="456"/>
        <v>0</v>
      </c>
      <c r="AE117" s="85">
        <f t="shared" si="456"/>
        <v>0</v>
      </c>
      <c r="AF117" s="85">
        <f t="shared" si="456"/>
        <v>0</v>
      </c>
      <c r="AG117" s="85">
        <f t="shared" si="456"/>
        <v>0</v>
      </c>
      <c r="AH117" s="85">
        <f t="shared" si="456"/>
        <v>0</v>
      </c>
      <c r="AI117" s="85">
        <f t="shared" si="456"/>
        <v>0</v>
      </c>
      <c r="AJ117" s="85">
        <f t="shared" si="456"/>
        <v>126050</v>
      </c>
      <c r="AK117" s="85">
        <f t="shared" si="456"/>
        <v>0</v>
      </c>
      <c r="AL117" s="85">
        <f t="shared" si="456"/>
        <v>0</v>
      </c>
      <c r="AM117" s="85">
        <f t="shared" si="456"/>
        <v>0</v>
      </c>
      <c r="AN117" s="85">
        <f t="shared" si="456"/>
        <v>0</v>
      </c>
      <c r="AO117" s="85">
        <f t="shared" si="456"/>
        <v>15045</v>
      </c>
      <c r="AP117" s="85">
        <f t="shared" si="456"/>
        <v>0</v>
      </c>
      <c r="AQ117" s="85">
        <f t="shared" si="456"/>
        <v>0</v>
      </c>
      <c r="AR117" s="85">
        <f t="shared" si="456"/>
        <v>0</v>
      </c>
      <c r="AS117" s="85">
        <f t="shared" si="456"/>
        <v>0</v>
      </c>
      <c r="AT117" s="85">
        <f t="shared" si="456"/>
        <v>0</v>
      </c>
      <c r="AU117" s="85">
        <f t="shared" si="456"/>
        <v>0</v>
      </c>
      <c r="AV117" s="85">
        <f t="shared" si="456"/>
        <v>0</v>
      </c>
      <c r="AW117" s="85">
        <f t="shared" si="456"/>
        <v>0</v>
      </c>
      <c r="AX117" s="85">
        <f t="shared" si="456"/>
        <v>0</v>
      </c>
      <c r="AY117" s="85">
        <f t="shared" si="456"/>
        <v>0</v>
      </c>
      <c r="AZ117" s="85">
        <f t="shared" si="456"/>
        <v>0</v>
      </c>
      <c r="BA117" s="85">
        <f t="shared" si="456"/>
        <v>0</v>
      </c>
      <c r="BB117" s="85">
        <f t="shared" si="456"/>
        <v>0</v>
      </c>
      <c r="BC117" s="85">
        <f t="shared" si="456"/>
        <v>0</v>
      </c>
      <c r="BD117" s="85">
        <f t="shared" si="456"/>
        <v>0</v>
      </c>
      <c r="BE117" s="85">
        <f t="shared" si="456"/>
        <v>0</v>
      </c>
      <c r="BF117" s="85">
        <f t="shared" si="456"/>
        <v>0</v>
      </c>
      <c r="BG117" s="85">
        <f t="shared" si="456"/>
        <v>0</v>
      </c>
      <c r="BH117" s="85">
        <f t="shared" si="456"/>
        <v>0</v>
      </c>
      <c r="BI117" s="85">
        <f t="shared" si="456"/>
        <v>7297</v>
      </c>
      <c r="BJ117" s="85">
        <f t="shared" si="456"/>
        <v>0</v>
      </c>
      <c r="BK117" s="85">
        <f t="shared" si="456"/>
        <v>0</v>
      </c>
      <c r="BL117" s="85">
        <f t="shared" si="456"/>
        <v>0</v>
      </c>
      <c r="BM117" s="85">
        <f t="shared" si="456"/>
        <v>0</v>
      </c>
      <c r="BN117" s="85">
        <f t="shared" si="456"/>
        <v>0</v>
      </c>
      <c r="BO117" s="85">
        <f t="shared" si="450"/>
        <v>0</v>
      </c>
      <c r="BP117" s="85">
        <f t="shared" si="450"/>
        <v>0</v>
      </c>
      <c r="BQ117" s="85">
        <f t="shared" si="450"/>
        <v>0</v>
      </c>
      <c r="BR117" s="85">
        <f t="shared" si="450"/>
        <v>0</v>
      </c>
      <c r="BS117" s="85">
        <f t="shared" si="450"/>
        <v>0</v>
      </c>
      <c r="BT117" s="85">
        <f t="shared" si="450"/>
        <v>0</v>
      </c>
      <c r="BU117" s="85">
        <f t="shared" si="450"/>
        <v>0</v>
      </c>
      <c r="BV117" s="85">
        <f t="shared" si="450"/>
        <v>0</v>
      </c>
      <c r="BW117" s="85">
        <f t="shared" si="450"/>
        <v>1068</v>
      </c>
      <c r="BX117" s="85">
        <f t="shared" si="450"/>
        <v>0</v>
      </c>
      <c r="BY117" s="85">
        <f t="shared" si="450"/>
        <v>0</v>
      </c>
      <c r="BZ117" s="85">
        <f t="shared" si="450"/>
        <v>0</v>
      </c>
      <c r="CA117" s="85">
        <f t="shared" si="450"/>
        <v>0</v>
      </c>
      <c r="CB117" s="85">
        <f t="shared" si="450"/>
        <v>0</v>
      </c>
      <c r="CC117" s="85">
        <f t="shared" si="450"/>
        <v>0</v>
      </c>
      <c r="CD117" s="85">
        <f t="shared" si="450"/>
        <v>0</v>
      </c>
      <c r="CE117" s="85">
        <f t="shared" si="450"/>
        <v>0</v>
      </c>
      <c r="CF117" s="85">
        <f t="shared" si="450"/>
        <v>0</v>
      </c>
      <c r="CG117" s="85">
        <f t="shared" si="450"/>
        <v>0</v>
      </c>
      <c r="CH117" s="85">
        <f t="shared" si="450"/>
        <v>0</v>
      </c>
      <c r="CI117" s="85">
        <f t="shared" si="450"/>
        <v>0</v>
      </c>
      <c r="CJ117" s="85">
        <f t="shared" si="450"/>
        <v>0</v>
      </c>
      <c r="CK117" s="85">
        <f t="shared" si="450"/>
        <v>0</v>
      </c>
      <c r="CL117" s="85">
        <f t="shared" si="450"/>
        <v>0</v>
      </c>
      <c r="CM117" s="85">
        <f t="shared" si="450"/>
        <v>0</v>
      </c>
      <c r="CN117" s="85">
        <f t="shared" si="450"/>
        <v>0</v>
      </c>
      <c r="CO117" s="85">
        <f t="shared" si="450"/>
        <v>0</v>
      </c>
      <c r="CP117" s="85">
        <f t="shared" si="450"/>
        <v>0</v>
      </c>
      <c r="CQ117" s="85">
        <f t="shared" si="450"/>
        <v>0</v>
      </c>
      <c r="CR117" s="85">
        <f t="shared" si="450"/>
        <v>0</v>
      </c>
      <c r="CS117" s="85">
        <f t="shared" si="450"/>
        <v>0</v>
      </c>
      <c r="CT117" s="85">
        <f t="shared" si="450"/>
        <v>0</v>
      </c>
      <c r="CU117" s="85">
        <f t="shared" si="450"/>
        <v>0</v>
      </c>
      <c r="CV117" s="85">
        <f t="shared" si="450"/>
        <v>0</v>
      </c>
      <c r="CW117" s="85">
        <f t="shared" si="450"/>
        <v>13541</v>
      </c>
      <c r="CX117" s="85">
        <f t="shared" si="450"/>
        <v>0</v>
      </c>
      <c r="CY117" s="85">
        <f t="shared" si="450"/>
        <v>0</v>
      </c>
      <c r="CZ117" s="85">
        <f t="shared" si="450"/>
        <v>0</v>
      </c>
      <c r="DA117" s="85">
        <f t="shared" si="450"/>
        <v>11272</v>
      </c>
      <c r="DB117" s="85">
        <f t="shared" si="450"/>
        <v>0</v>
      </c>
      <c r="DC117" s="85">
        <f t="shared" si="450"/>
        <v>0</v>
      </c>
      <c r="DD117" s="85">
        <f t="shared" si="450"/>
        <v>0</v>
      </c>
      <c r="DE117" s="85">
        <f t="shared" si="450"/>
        <v>0</v>
      </c>
      <c r="DF117" s="85">
        <f t="shared" si="450"/>
        <v>0</v>
      </c>
      <c r="DG117" s="85">
        <f t="shared" si="450"/>
        <v>0</v>
      </c>
      <c r="DH117" s="85">
        <f t="shared" si="450"/>
        <v>0</v>
      </c>
      <c r="DI117" s="85">
        <f t="shared" si="450"/>
        <v>0</v>
      </c>
      <c r="DJ117" s="85">
        <f t="shared" si="450"/>
        <v>0</v>
      </c>
      <c r="DK117" s="85">
        <f t="shared" si="450"/>
        <v>0</v>
      </c>
      <c r="DL117" s="85">
        <f t="shared" si="450"/>
        <v>0</v>
      </c>
      <c r="DM117" s="85">
        <f t="shared" si="450"/>
        <v>0</v>
      </c>
      <c r="DN117" s="85">
        <f t="shared" si="450"/>
        <v>0</v>
      </c>
      <c r="DO117" s="85">
        <f t="shared" si="450"/>
        <v>4633</v>
      </c>
      <c r="DP117" s="85">
        <f t="shared" si="450"/>
        <v>0</v>
      </c>
      <c r="DQ117" s="85">
        <f t="shared" si="450"/>
        <v>0</v>
      </c>
      <c r="DR117" s="85">
        <f t="shared" si="450"/>
        <v>0</v>
      </c>
      <c r="DS117" s="85">
        <f t="shared" si="450"/>
        <v>0</v>
      </c>
      <c r="DT117" s="85">
        <f t="shared" si="450"/>
        <v>0</v>
      </c>
      <c r="DU117" s="85">
        <f t="shared" si="450"/>
        <v>0</v>
      </c>
      <c r="DV117" s="85">
        <f t="shared" si="450"/>
        <v>0</v>
      </c>
      <c r="DW117" s="85">
        <f t="shared" si="450"/>
        <v>13792</v>
      </c>
      <c r="DX117" s="85">
        <f t="shared" si="450"/>
        <v>0</v>
      </c>
      <c r="DY117" s="85">
        <f t="shared" si="450"/>
        <v>0</v>
      </c>
      <c r="DZ117" s="85">
        <f t="shared" si="450"/>
        <v>0</v>
      </c>
      <c r="EA117" s="85">
        <f t="shared" si="451"/>
        <v>0</v>
      </c>
      <c r="EB117" s="85">
        <f t="shared" si="451"/>
        <v>13386</v>
      </c>
      <c r="EC117" s="85">
        <f t="shared" si="451"/>
        <v>27315</v>
      </c>
      <c r="ED117" s="85">
        <f t="shared" si="451"/>
        <v>0</v>
      </c>
      <c r="EE117" s="85">
        <f t="shared" si="451"/>
        <v>0</v>
      </c>
      <c r="EF117" s="85">
        <f t="shared" si="451"/>
        <v>9377</v>
      </c>
      <c r="EG117" s="85">
        <f t="shared" si="451"/>
        <v>0</v>
      </c>
      <c r="EH117" s="85">
        <f t="shared" si="451"/>
        <v>0</v>
      </c>
      <c r="EI117" s="85">
        <f t="shared" si="451"/>
        <v>0</v>
      </c>
      <c r="EJ117" s="85">
        <f t="shared" si="451"/>
        <v>20385</v>
      </c>
      <c r="EK117" s="85">
        <f t="shared" si="451"/>
        <v>0</v>
      </c>
      <c r="EL117" s="85">
        <f t="shared" si="451"/>
        <v>9735</v>
      </c>
      <c r="EM117" s="85">
        <f t="shared" si="451"/>
        <v>0</v>
      </c>
      <c r="EN117" s="85">
        <f t="shared" si="451"/>
        <v>0</v>
      </c>
      <c r="EO117" s="85">
        <f t="shared" si="451"/>
        <v>0</v>
      </c>
      <c r="EP117" s="85">
        <f t="shared" si="451"/>
        <v>0</v>
      </c>
      <c r="EQ117" s="85">
        <f t="shared" si="451"/>
        <v>0</v>
      </c>
      <c r="ER117" s="85">
        <f t="shared" si="451"/>
        <v>0</v>
      </c>
      <c r="ES117" s="85">
        <f t="shared" si="451"/>
        <v>0</v>
      </c>
      <c r="ET117" s="85">
        <f t="shared" si="451"/>
        <v>0</v>
      </c>
      <c r="EU117" s="85">
        <f t="shared" si="451"/>
        <v>0</v>
      </c>
      <c r="EV117" s="85">
        <f t="shared" si="451"/>
        <v>0</v>
      </c>
      <c r="EW117" s="85">
        <f t="shared" si="451"/>
        <v>30829</v>
      </c>
      <c r="EX117" s="85">
        <f t="shared" si="451"/>
        <v>0</v>
      </c>
      <c r="EY117" s="85">
        <f t="shared" si="451"/>
        <v>0</v>
      </c>
      <c r="EZ117" s="85">
        <f t="shared" si="451"/>
        <v>0</v>
      </c>
      <c r="FA117" s="85">
        <f t="shared" si="451"/>
        <v>0</v>
      </c>
      <c r="FB117" s="85">
        <f t="shared" si="451"/>
        <v>0</v>
      </c>
      <c r="FC117" s="85">
        <f t="shared" si="451"/>
        <v>0</v>
      </c>
      <c r="FD117" s="85">
        <f t="shared" si="451"/>
        <v>0</v>
      </c>
      <c r="FE117" s="85">
        <f t="shared" si="451"/>
        <v>0</v>
      </c>
      <c r="FF117" s="85">
        <f t="shared" si="451"/>
        <v>0</v>
      </c>
      <c r="FG117" s="85">
        <f t="shared" si="451"/>
        <v>0</v>
      </c>
      <c r="FH117" s="85">
        <f t="shared" si="451"/>
        <v>0</v>
      </c>
      <c r="FI117" s="85">
        <f t="shared" si="451"/>
        <v>0</v>
      </c>
      <c r="FJ117" s="85">
        <f t="shared" si="451"/>
        <v>0</v>
      </c>
      <c r="FK117" s="85">
        <f t="shared" si="451"/>
        <v>0</v>
      </c>
      <c r="FL117" s="85">
        <f t="shared" si="451"/>
        <v>0</v>
      </c>
      <c r="FM117" s="85">
        <f t="shared" si="451"/>
        <v>0</v>
      </c>
      <c r="FN117" s="85">
        <f t="shared" si="451"/>
        <v>0</v>
      </c>
      <c r="FO117" s="85">
        <f t="shared" si="451"/>
        <v>13640</v>
      </c>
      <c r="FP117" s="85">
        <f t="shared" si="451"/>
        <v>0</v>
      </c>
      <c r="FQ117" s="85">
        <f t="shared" si="451"/>
        <v>0</v>
      </c>
      <c r="FR117" s="85">
        <f t="shared" si="451"/>
        <v>0</v>
      </c>
      <c r="FS117" s="85">
        <f t="shared" si="451"/>
        <v>0</v>
      </c>
      <c r="FT117" s="85">
        <f t="shared" si="451"/>
        <v>0</v>
      </c>
      <c r="FU117" s="85">
        <f t="shared" si="451"/>
        <v>0</v>
      </c>
      <c r="FV117" s="85">
        <f t="shared" si="451"/>
        <v>0</v>
      </c>
      <c r="FW117" s="85">
        <f t="shared" si="451"/>
        <v>0</v>
      </c>
      <c r="FX117" s="85">
        <f t="shared" si="451"/>
        <v>5940</v>
      </c>
      <c r="FY117" s="85">
        <f t="shared" si="451"/>
        <v>0</v>
      </c>
      <c r="FZ117" s="85">
        <f t="shared" si="451"/>
        <v>0</v>
      </c>
      <c r="GA117" s="85">
        <f t="shared" si="451"/>
        <v>0</v>
      </c>
      <c r="GB117" s="85">
        <f t="shared" si="451"/>
        <v>0</v>
      </c>
      <c r="GC117" s="85">
        <f t="shared" si="451"/>
        <v>0</v>
      </c>
      <c r="GD117" s="85">
        <f t="shared" si="451"/>
        <v>0</v>
      </c>
      <c r="GE117" s="85">
        <f t="shared" si="451"/>
        <v>5990</v>
      </c>
      <c r="GF117" s="85">
        <f t="shared" si="451"/>
        <v>0</v>
      </c>
      <c r="GG117" s="85">
        <f t="shared" si="451"/>
        <v>0</v>
      </c>
      <c r="GH117" s="85">
        <f t="shared" si="451"/>
        <v>0</v>
      </c>
      <c r="GI117" s="85">
        <f t="shared" si="451"/>
        <v>0</v>
      </c>
      <c r="GJ117" s="85">
        <f t="shared" si="451"/>
        <v>12021</v>
      </c>
      <c r="GK117" s="85">
        <f t="shared" si="451"/>
        <v>0</v>
      </c>
      <c r="GL117" s="85">
        <f t="shared" si="451"/>
        <v>0</v>
      </c>
      <c r="GM117" s="85">
        <f t="shared" si="452"/>
        <v>0</v>
      </c>
      <c r="GN117" s="85">
        <f t="shared" si="452"/>
        <v>4859</v>
      </c>
      <c r="GO117" s="85">
        <f t="shared" si="452"/>
        <v>0</v>
      </c>
      <c r="GP117" s="85">
        <f t="shared" si="452"/>
        <v>0</v>
      </c>
      <c r="GQ117" s="85">
        <f t="shared" si="452"/>
        <v>0</v>
      </c>
      <c r="GR117" s="85">
        <f t="shared" si="452"/>
        <v>0</v>
      </c>
      <c r="GS117" s="85">
        <f t="shared" si="452"/>
        <v>0</v>
      </c>
      <c r="GT117" s="85">
        <f t="shared" si="452"/>
        <v>0</v>
      </c>
      <c r="GU117" s="85">
        <f t="shared" si="452"/>
        <v>0</v>
      </c>
      <c r="GV117" s="85">
        <f t="shared" si="452"/>
        <v>0</v>
      </c>
      <c r="GW117" s="85">
        <f t="shared" si="452"/>
        <v>0</v>
      </c>
      <c r="GX117" s="85">
        <f t="shared" si="452"/>
        <v>0</v>
      </c>
      <c r="GY117" s="85">
        <f t="shared" si="452"/>
        <v>0</v>
      </c>
      <c r="GZ117" s="85">
        <f t="shared" si="452"/>
        <v>0</v>
      </c>
      <c r="HA117" s="85">
        <f t="shared" si="452"/>
        <v>0</v>
      </c>
      <c r="HB117" s="85">
        <f t="shared" si="452"/>
        <v>0</v>
      </c>
      <c r="HC117" s="85">
        <f t="shared" si="452"/>
        <v>0</v>
      </c>
      <c r="HD117" s="85">
        <f t="shared" si="452"/>
        <v>0</v>
      </c>
      <c r="HE117" s="85">
        <f t="shared" si="452"/>
        <v>0</v>
      </c>
      <c r="HF117" s="85">
        <f t="shared" si="452"/>
        <v>0</v>
      </c>
      <c r="HG117" s="85">
        <f t="shared" si="452"/>
        <v>0</v>
      </c>
      <c r="HH117" s="85">
        <f t="shared" si="452"/>
        <v>0</v>
      </c>
      <c r="HI117" s="85">
        <f t="shared" si="452"/>
        <v>0</v>
      </c>
      <c r="HJ117" s="85">
        <f t="shared" si="452"/>
        <v>65930</v>
      </c>
      <c r="HK117" s="85">
        <f t="shared" si="452"/>
        <v>0</v>
      </c>
      <c r="HL117" s="85">
        <f t="shared" si="452"/>
        <v>11272</v>
      </c>
      <c r="HM117" s="85">
        <f t="shared" si="452"/>
        <v>0</v>
      </c>
      <c r="HN117" s="85">
        <f t="shared" si="452"/>
        <v>0</v>
      </c>
      <c r="HO117" s="85">
        <f t="shared" si="452"/>
        <v>0</v>
      </c>
      <c r="HP117" s="85">
        <f t="shared" si="452"/>
        <v>0</v>
      </c>
      <c r="HQ117" s="85">
        <f t="shared" si="452"/>
        <v>7686</v>
      </c>
      <c r="HR117" s="85">
        <f t="shared" si="452"/>
        <v>0</v>
      </c>
      <c r="HS117" s="85">
        <f t="shared" si="452"/>
        <v>0</v>
      </c>
      <c r="HT117" s="85">
        <f t="shared" si="452"/>
        <v>0</v>
      </c>
      <c r="HU117" s="85">
        <f t="shared" si="452"/>
        <v>0</v>
      </c>
      <c r="HV117" s="85">
        <f t="shared" si="452"/>
        <v>0</v>
      </c>
      <c r="HW117" s="85">
        <f t="shared" si="452"/>
        <v>9735</v>
      </c>
      <c r="HX117" s="85">
        <f t="shared" si="452"/>
        <v>3110</v>
      </c>
      <c r="HY117" s="85">
        <f t="shared" si="452"/>
        <v>0</v>
      </c>
      <c r="HZ117" s="85">
        <f t="shared" si="452"/>
        <v>0</v>
      </c>
      <c r="IA117" s="85">
        <f t="shared" si="452"/>
        <v>0</v>
      </c>
      <c r="IB117" s="85">
        <f t="shared" si="452"/>
        <v>0</v>
      </c>
      <c r="IC117" s="85">
        <f t="shared" si="452"/>
        <v>0</v>
      </c>
      <c r="ID117" s="85">
        <f t="shared" si="452"/>
        <v>0</v>
      </c>
      <c r="IE117" s="85">
        <f t="shared" si="452"/>
        <v>0</v>
      </c>
      <c r="IF117" s="85">
        <f t="shared" si="452"/>
        <v>0</v>
      </c>
      <c r="IG117" s="85">
        <f t="shared" si="452"/>
        <v>0</v>
      </c>
      <c r="IH117" s="85">
        <f t="shared" si="452"/>
        <v>0</v>
      </c>
      <c r="II117" s="85">
        <f t="shared" si="452"/>
        <v>0</v>
      </c>
      <c r="IJ117" s="85">
        <f t="shared" si="452"/>
        <v>0</v>
      </c>
      <c r="IK117" s="85">
        <f t="shared" si="452"/>
        <v>0</v>
      </c>
      <c r="IL117" s="85">
        <f t="shared" si="452"/>
        <v>0</v>
      </c>
      <c r="IM117" s="85">
        <f t="shared" si="452"/>
        <v>0</v>
      </c>
      <c r="IN117" s="85">
        <f t="shared" si="452"/>
        <v>0</v>
      </c>
      <c r="IO117" s="85">
        <f t="shared" si="452"/>
        <v>0</v>
      </c>
      <c r="IP117" s="85">
        <f t="shared" si="452"/>
        <v>0</v>
      </c>
      <c r="IQ117" s="85">
        <f t="shared" si="452"/>
        <v>0</v>
      </c>
      <c r="IR117" s="85">
        <f t="shared" si="452"/>
        <v>0</v>
      </c>
      <c r="IS117" s="85">
        <f t="shared" si="452"/>
        <v>0</v>
      </c>
      <c r="IT117" s="85">
        <f t="shared" si="452"/>
        <v>0</v>
      </c>
      <c r="IU117" s="85">
        <f t="shared" si="452"/>
        <v>0</v>
      </c>
      <c r="IV117" s="85">
        <f t="shared" si="452"/>
        <v>0</v>
      </c>
      <c r="IW117" s="85">
        <f t="shared" si="452"/>
        <v>26087</v>
      </c>
      <c r="IX117" s="85">
        <f t="shared" si="452"/>
        <v>0</v>
      </c>
      <c r="IY117" s="85">
        <f t="shared" si="453"/>
        <v>0</v>
      </c>
      <c r="IZ117" s="85">
        <f t="shared" si="453"/>
        <v>0</v>
      </c>
      <c r="JA117" s="85">
        <f t="shared" si="453"/>
        <v>0</v>
      </c>
      <c r="JB117" s="85">
        <f t="shared" si="453"/>
        <v>0</v>
      </c>
      <c r="JC117" s="85">
        <f t="shared" si="453"/>
        <v>0</v>
      </c>
      <c r="JD117" s="85">
        <f t="shared" si="453"/>
        <v>0</v>
      </c>
      <c r="JE117" s="85">
        <f t="shared" si="453"/>
        <v>0</v>
      </c>
      <c r="JF117" s="85">
        <f t="shared" si="453"/>
        <v>0</v>
      </c>
      <c r="JG117" s="85">
        <f t="shared" si="453"/>
        <v>0</v>
      </c>
      <c r="JH117" s="85">
        <f t="shared" si="453"/>
        <v>0</v>
      </c>
      <c r="JI117" s="85">
        <f t="shared" si="453"/>
        <v>0</v>
      </c>
      <c r="JJ117" s="85">
        <f t="shared" si="453"/>
        <v>40862</v>
      </c>
      <c r="JK117" s="85">
        <f t="shared" si="453"/>
        <v>16891</v>
      </c>
      <c r="JL117" s="85">
        <f t="shared" si="453"/>
        <v>0</v>
      </c>
      <c r="JM117" s="85">
        <f t="shared" si="453"/>
        <v>9470</v>
      </c>
      <c r="JN117" s="85">
        <f t="shared" si="453"/>
        <v>0</v>
      </c>
      <c r="JO117" s="85">
        <f t="shared" si="453"/>
        <v>0</v>
      </c>
      <c r="JP117" s="85">
        <f t="shared" si="453"/>
        <v>0</v>
      </c>
      <c r="JQ117" s="85">
        <f t="shared" si="453"/>
        <v>0</v>
      </c>
      <c r="JR117" s="85">
        <f t="shared" si="453"/>
        <v>0</v>
      </c>
      <c r="JS117" s="85">
        <f t="shared" si="453"/>
        <v>0</v>
      </c>
      <c r="JT117" s="85">
        <f t="shared" si="453"/>
        <v>0</v>
      </c>
      <c r="JU117" s="85">
        <f t="shared" si="453"/>
        <v>0</v>
      </c>
      <c r="JV117" s="85">
        <f t="shared" si="453"/>
        <v>0</v>
      </c>
      <c r="JW117" s="85">
        <f t="shared" si="453"/>
        <v>126264</v>
      </c>
      <c r="JX117" s="85">
        <f t="shared" si="453"/>
        <v>9735</v>
      </c>
      <c r="JY117" s="85">
        <f t="shared" si="453"/>
        <v>0</v>
      </c>
      <c r="JZ117" s="85">
        <f t="shared" si="453"/>
        <v>0</v>
      </c>
      <c r="KA117" s="85">
        <f t="shared" si="453"/>
        <v>0</v>
      </c>
      <c r="KB117" s="85">
        <f t="shared" si="453"/>
        <v>32140</v>
      </c>
      <c r="KC117" s="85">
        <f t="shared" si="453"/>
        <v>0</v>
      </c>
      <c r="KD117" s="85">
        <f t="shared" si="453"/>
        <v>5940</v>
      </c>
      <c r="KE117" s="85">
        <f t="shared" si="453"/>
        <v>0</v>
      </c>
      <c r="KF117" s="85">
        <f t="shared" si="453"/>
        <v>0</v>
      </c>
      <c r="KG117" s="85">
        <f t="shared" si="453"/>
        <v>19416</v>
      </c>
      <c r="KH117" s="85">
        <f t="shared" si="453"/>
        <v>0</v>
      </c>
      <c r="KI117" s="85">
        <f t="shared" si="453"/>
        <v>8247</v>
      </c>
      <c r="KJ117" s="85">
        <f t="shared" si="453"/>
        <v>610620</v>
      </c>
      <c r="KK117" s="85">
        <f t="shared" si="453"/>
        <v>23802</v>
      </c>
      <c r="KL117" s="85">
        <f t="shared" si="453"/>
        <v>205876</v>
      </c>
      <c r="KM117" s="85">
        <f t="shared" si="453"/>
        <v>69342</v>
      </c>
      <c r="KN117" s="85">
        <f t="shared" si="453"/>
        <v>67126</v>
      </c>
      <c r="KO117" s="85">
        <f t="shared" si="453"/>
        <v>46049</v>
      </c>
      <c r="KP117" s="85">
        <f t="shared" si="453"/>
        <v>185618</v>
      </c>
      <c r="KQ117" s="85">
        <f t="shared" si="453"/>
        <v>0</v>
      </c>
      <c r="KR117" s="85">
        <f t="shared" si="453"/>
        <v>16735</v>
      </c>
      <c r="KS117" s="85">
        <f t="shared" si="453"/>
        <v>0</v>
      </c>
      <c r="KT117" s="85">
        <f t="shared" si="453"/>
        <v>121079</v>
      </c>
      <c r="KU117" s="85">
        <f t="shared" si="453"/>
        <v>75932</v>
      </c>
      <c r="KV117" s="85">
        <f t="shared" si="453"/>
        <v>9514</v>
      </c>
      <c r="KW117" s="85">
        <f t="shared" si="453"/>
        <v>0</v>
      </c>
      <c r="KX117" s="85">
        <f t="shared" si="453"/>
        <v>340719</v>
      </c>
      <c r="KY117" s="85">
        <f t="shared" si="453"/>
        <v>0</v>
      </c>
      <c r="KZ117" s="85">
        <f t="shared" si="453"/>
        <v>124774</v>
      </c>
      <c r="LA117" s="85">
        <f t="shared" si="453"/>
        <v>32779</v>
      </c>
      <c r="LB117" s="85">
        <f t="shared" si="453"/>
        <v>185559</v>
      </c>
      <c r="LC117" s="85">
        <f t="shared" si="453"/>
        <v>88918</v>
      </c>
      <c r="LD117" s="85">
        <f t="shared" si="453"/>
        <v>0</v>
      </c>
      <c r="LE117" s="85">
        <f t="shared" si="453"/>
        <v>25535</v>
      </c>
      <c r="LF117" s="85">
        <f t="shared" si="453"/>
        <v>5742</v>
      </c>
      <c r="LG117" s="85">
        <f t="shared" si="453"/>
        <v>0</v>
      </c>
      <c r="LH117" s="85">
        <f t="shared" si="453"/>
        <v>0</v>
      </c>
      <c r="LI117" s="85">
        <f t="shared" si="453"/>
        <v>0</v>
      </c>
      <c r="LJ117" s="85">
        <f t="shared" si="453"/>
        <v>216607</v>
      </c>
      <c r="LK117" s="85">
        <f t="shared" si="454"/>
        <v>28772</v>
      </c>
      <c r="LL117" s="85">
        <f t="shared" si="454"/>
        <v>28346</v>
      </c>
      <c r="LM117" s="85">
        <f t="shared" si="454"/>
        <v>92483</v>
      </c>
      <c r="LN117" s="85">
        <f t="shared" si="454"/>
        <v>8050</v>
      </c>
      <c r="LO117" s="85">
        <f t="shared" si="454"/>
        <v>58827</v>
      </c>
    </row>
    <row r="118" spans="1:327" x14ac:dyDescent="0.2">
      <c r="A118" s="85" t="s">
        <v>30</v>
      </c>
      <c r="B118" s="85">
        <f t="shared" si="455"/>
        <v>2772747</v>
      </c>
      <c r="C118" s="85">
        <f t="shared" si="456"/>
        <v>1800308</v>
      </c>
      <c r="D118" s="85">
        <f t="shared" si="456"/>
        <v>1253636</v>
      </c>
      <c r="E118" s="85">
        <f t="shared" si="456"/>
        <v>263085</v>
      </c>
      <c r="F118" s="85">
        <f t="shared" si="456"/>
        <v>578849</v>
      </c>
      <c r="G118" s="85">
        <f t="shared" si="456"/>
        <v>584978</v>
      </c>
      <c r="H118" s="85">
        <f t="shared" si="456"/>
        <v>325324</v>
      </c>
      <c r="I118" s="85">
        <f t="shared" si="456"/>
        <v>71313</v>
      </c>
      <c r="J118" s="85">
        <f t="shared" si="456"/>
        <v>975508</v>
      </c>
      <c r="K118" s="85">
        <f t="shared" si="456"/>
        <v>47338</v>
      </c>
      <c r="L118" s="85">
        <f t="shared" si="456"/>
        <v>296439</v>
      </c>
      <c r="M118" s="85">
        <f t="shared" si="456"/>
        <v>433634</v>
      </c>
      <c r="N118" s="85">
        <f t="shared" si="456"/>
        <v>470758</v>
      </c>
      <c r="O118" s="85">
        <f t="shared" si="456"/>
        <v>18261</v>
      </c>
      <c r="P118" s="85">
        <f t="shared" si="456"/>
        <v>537734</v>
      </c>
      <c r="Q118" s="85">
        <f t="shared" si="456"/>
        <v>17106</v>
      </c>
      <c r="R118" s="85">
        <f t="shared" si="456"/>
        <v>194276</v>
      </c>
      <c r="S118" s="85">
        <f t="shared" si="456"/>
        <v>288490</v>
      </c>
      <c r="T118" s="85">
        <f t="shared" si="456"/>
        <v>119718</v>
      </c>
      <c r="U118" s="85">
        <f t="shared" si="456"/>
        <v>29362</v>
      </c>
      <c r="V118" s="85">
        <f t="shared" si="456"/>
        <v>533059</v>
      </c>
      <c r="W118" s="85">
        <f t="shared" si="456"/>
        <v>79805</v>
      </c>
      <c r="X118" s="85">
        <f t="shared" si="456"/>
        <v>11340</v>
      </c>
      <c r="Y118" s="85">
        <f t="shared" si="456"/>
        <v>7714</v>
      </c>
      <c r="Z118" s="85">
        <f t="shared" si="456"/>
        <v>0</v>
      </c>
      <c r="AA118" s="85">
        <f t="shared" si="456"/>
        <v>0</v>
      </c>
      <c r="AB118" s="85">
        <f t="shared" si="456"/>
        <v>0</v>
      </c>
      <c r="AC118" s="85">
        <f t="shared" si="456"/>
        <v>0</v>
      </c>
      <c r="AD118" s="85">
        <f t="shared" si="456"/>
        <v>0</v>
      </c>
      <c r="AE118" s="85">
        <f t="shared" si="456"/>
        <v>0</v>
      </c>
      <c r="AF118" s="85">
        <f t="shared" si="456"/>
        <v>0</v>
      </c>
      <c r="AG118" s="85">
        <f t="shared" si="456"/>
        <v>0</v>
      </c>
      <c r="AH118" s="85">
        <f t="shared" si="456"/>
        <v>0</v>
      </c>
      <c r="AI118" s="85">
        <f t="shared" si="456"/>
        <v>0</v>
      </c>
      <c r="AJ118" s="85">
        <f t="shared" si="456"/>
        <v>117926</v>
      </c>
      <c r="AK118" s="85">
        <f t="shared" si="456"/>
        <v>0</v>
      </c>
      <c r="AL118" s="85">
        <f t="shared" si="456"/>
        <v>11292</v>
      </c>
      <c r="AM118" s="85">
        <f t="shared" si="456"/>
        <v>0</v>
      </c>
      <c r="AN118" s="85">
        <f t="shared" si="456"/>
        <v>0</v>
      </c>
      <c r="AO118" s="85">
        <f t="shared" si="456"/>
        <v>3913</v>
      </c>
      <c r="AP118" s="85">
        <f t="shared" si="456"/>
        <v>0</v>
      </c>
      <c r="AQ118" s="85">
        <f t="shared" si="456"/>
        <v>0</v>
      </c>
      <c r="AR118" s="85">
        <f t="shared" si="456"/>
        <v>0</v>
      </c>
      <c r="AS118" s="85">
        <f t="shared" si="456"/>
        <v>0</v>
      </c>
      <c r="AT118" s="85">
        <f t="shared" si="456"/>
        <v>0</v>
      </c>
      <c r="AU118" s="85">
        <f t="shared" si="456"/>
        <v>0</v>
      </c>
      <c r="AV118" s="85">
        <f t="shared" si="456"/>
        <v>0</v>
      </c>
      <c r="AW118" s="85">
        <f t="shared" si="456"/>
        <v>17585</v>
      </c>
      <c r="AX118" s="85">
        <f t="shared" si="456"/>
        <v>0</v>
      </c>
      <c r="AY118" s="85">
        <f t="shared" si="456"/>
        <v>0</v>
      </c>
      <c r="AZ118" s="85">
        <f t="shared" si="456"/>
        <v>0</v>
      </c>
      <c r="BA118" s="85">
        <f t="shared" si="456"/>
        <v>0</v>
      </c>
      <c r="BB118" s="85">
        <f t="shared" si="456"/>
        <v>0</v>
      </c>
      <c r="BC118" s="85">
        <f t="shared" si="456"/>
        <v>0</v>
      </c>
      <c r="BD118" s="85">
        <f t="shared" si="456"/>
        <v>9680</v>
      </c>
      <c r="BE118" s="85">
        <f t="shared" si="456"/>
        <v>0</v>
      </c>
      <c r="BF118" s="85">
        <f t="shared" si="456"/>
        <v>0</v>
      </c>
      <c r="BG118" s="85">
        <f t="shared" si="456"/>
        <v>10958</v>
      </c>
      <c r="BH118" s="85">
        <f t="shared" si="456"/>
        <v>0</v>
      </c>
      <c r="BI118" s="85">
        <f t="shared" si="456"/>
        <v>0</v>
      </c>
      <c r="BJ118" s="85">
        <f t="shared" si="456"/>
        <v>9316</v>
      </c>
      <c r="BK118" s="85">
        <f t="shared" si="456"/>
        <v>0</v>
      </c>
      <c r="BL118" s="85">
        <f t="shared" si="456"/>
        <v>0</v>
      </c>
      <c r="BM118" s="85">
        <f t="shared" si="456"/>
        <v>0</v>
      </c>
      <c r="BN118" s="85">
        <f t="shared" si="456"/>
        <v>0</v>
      </c>
      <c r="BO118" s="85">
        <f t="shared" si="450"/>
        <v>0</v>
      </c>
      <c r="BP118" s="85">
        <f t="shared" si="450"/>
        <v>0</v>
      </c>
      <c r="BQ118" s="85">
        <f t="shared" si="450"/>
        <v>0</v>
      </c>
      <c r="BR118" s="85">
        <f t="shared" si="450"/>
        <v>0</v>
      </c>
      <c r="BS118" s="85">
        <f t="shared" si="450"/>
        <v>0</v>
      </c>
      <c r="BT118" s="85">
        <f t="shared" si="450"/>
        <v>0</v>
      </c>
      <c r="BU118" s="85">
        <f t="shared" si="450"/>
        <v>0</v>
      </c>
      <c r="BV118" s="85">
        <f t="shared" si="450"/>
        <v>0</v>
      </c>
      <c r="BW118" s="85">
        <f t="shared" si="450"/>
        <v>9708</v>
      </c>
      <c r="BX118" s="85">
        <f t="shared" si="450"/>
        <v>0</v>
      </c>
      <c r="BY118" s="85">
        <f t="shared" si="450"/>
        <v>0</v>
      </c>
      <c r="BZ118" s="85">
        <f t="shared" si="450"/>
        <v>0</v>
      </c>
      <c r="CA118" s="85">
        <f t="shared" si="450"/>
        <v>0</v>
      </c>
      <c r="CB118" s="85">
        <f t="shared" si="450"/>
        <v>0</v>
      </c>
      <c r="CC118" s="85">
        <f t="shared" si="450"/>
        <v>0</v>
      </c>
      <c r="CD118" s="85">
        <f t="shared" si="450"/>
        <v>0</v>
      </c>
      <c r="CE118" s="85">
        <f t="shared" si="450"/>
        <v>0</v>
      </c>
      <c r="CF118" s="85">
        <f t="shared" si="450"/>
        <v>0</v>
      </c>
      <c r="CG118" s="85">
        <f t="shared" si="450"/>
        <v>0</v>
      </c>
      <c r="CH118" s="85">
        <f t="shared" si="450"/>
        <v>0</v>
      </c>
      <c r="CI118" s="85">
        <f t="shared" si="450"/>
        <v>0</v>
      </c>
      <c r="CJ118" s="85">
        <f t="shared" si="450"/>
        <v>0</v>
      </c>
      <c r="CK118" s="85">
        <f t="shared" si="450"/>
        <v>0</v>
      </c>
      <c r="CL118" s="85">
        <f t="shared" si="450"/>
        <v>0</v>
      </c>
      <c r="CM118" s="85">
        <f t="shared" si="450"/>
        <v>0</v>
      </c>
      <c r="CN118" s="85">
        <f t="shared" si="450"/>
        <v>0</v>
      </c>
      <c r="CO118" s="85">
        <f t="shared" si="450"/>
        <v>0</v>
      </c>
      <c r="CP118" s="85">
        <f t="shared" si="450"/>
        <v>0</v>
      </c>
      <c r="CQ118" s="85">
        <f t="shared" si="450"/>
        <v>0</v>
      </c>
      <c r="CR118" s="85">
        <f t="shared" si="450"/>
        <v>0</v>
      </c>
      <c r="CS118" s="85">
        <f t="shared" si="450"/>
        <v>0</v>
      </c>
      <c r="CT118" s="85">
        <f t="shared" si="450"/>
        <v>0</v>
      </c>
      <c r="CU118" s="85">
        <f t="shared" si="450"/>
        <v>0</v>
      </c>
      <c r="CV118" s="85">
        <f t="shared" si="450"/>
        <v>0</v>
      </c>
      <c r="CW118" s="85">
        <f t="shared" si="450"/>
        <v>0</v>
      </c>
      <c r="CX118" s="85">
        <f t="shared" si="450"/>
        <v>0</v>
      </c>
      <c r="CY118" s="85">
        <f t="shared" si="450"/>
        <v>0</v>
      </c>
      <c r="CZ118" s="85">
        <f t="shared" si="450"/>
        <v>0</v>
      </c>
      <c r="DA118" s="85">
        <f t="shared" si="450"/>
        <v>0</v>
      </c>
      <c r="DB118" s="85">
        <f t="shared" si="450"/>
        <v>0</v>
      </c>
      <c r="DC118" s="85">
        <f t="shared" si="450"/>
        <v>0</v>
      </c>
      <c r="DD118" s="85">
        <f t="shared" si="450"/>
        <v>0</v>
      </c>
      <c r="DE118" s="85">
        <f t="shared" si="450"/>
        <v>11310</v>
      </c>
      <c r="DF118" s="85">
        <f t="shared" si="450"/>
        <v>0</v>
      </c>
      <c r="DG118" s="85">
        <f t="shared" si="450"/>
        <v>0</v>
      </c>
      <c r="DH118" s="85">
        <f t="shared" si="450"/>
        <v>0</v>
      </c>
      <c r="DI118" s="85">
        <f t="shared" si="450"/>
        <v>0</v>
      </c>
      <c r="DJ118" s="85">
        <f t="shared" si="450"/>
        <v>11454</v>
      </c>
      <c r="DK118" s="85">
        <f t="shared" si="450"/>
        <v>0</v>
      </c>
      <c r="DL118" s="85">
        <f t="shared" si="450"/>
        <v>1487</v>
      </c>
      <c r="DM118" s="85">
        <f t="shared" si="450"/>
        <v>0</v>
      </c>
      <c r="DN118" s="85">
        <f t="shared" si="450"/>
        <v>0</v>
      </c>
      <c r="DO118" s="85">
        <f t="shared" si="450"/>
        <v>0</v>
      </c>
      <c r="DP118" s="85">
        <f t="shared" si="450"/>
        <v>0</v>
      </c>
      <c r="DQ118" s="85">
        <f t="shared" si="450"/>
        <v>0</v>
      </c>
      <c r="DR118" s="85">
        <f t="shared" si="450"/>
        <v>0</v>
      </c>
      <c r="DS118" s="85">
        <f t="shared" si="450"/>
        <v>0</v>
      </c>
      <c r="DT118" s="85">
        <f t="shared" si="450"/>
        <v>0</v>
      </c>
      <c r="DU118" s="85">
        <f t="shared" si="450"/>
        <v>0</v>
      </c>
      <c r="DV118" s="85">
        <f t="shared" si="450"/>
        <v>0</v>
      </c>
      <c r="DW118" s="85">
        <f t="shared" si="450"/>
        <v>8974</v>
      </c>
      <c r="DX118" s="85">
        <f t="shared" si="450"/>
        <v>0</v>
      </c>
      <c r="DY118" s="85">
        <f t="shared" si="450"/>
        <v>0</v>
      </c>
      <c r="DZ118" s="85">
        <f t="shared" ref="DZ118:GK122" si="457">DZ69</f>
        <v>3667</v>
      </c>
      <c r="EA118" s="85">
        <f t="shared" si="457"/>
        <v>0</v>
      </c>
      <c r="EB118" s="85">
        <f t="shared" si="457"/>
        <v>16347</v>
      </c>
      <c r="EC118" s="85">
        <f t="shared" si="457"/>
        <v>0</v>
      </c>
      <c r="ED118" s="85">
        <f t="shared" si="457"/>
        <v>0</v>
      </c>
      <c r="EE118" s="85">
        <f t="shared" si="457"/>
        <v>6515</v>
      </c>
      <c r="EF118" s="85">
        <f t="shared" si="457"/>
        <v>0</v>
      </c>
      <c r="EG118" s="85">
        <f t="shared" si="457"/>
        <v>0</v>
      </c>
      <c r="EH118" s="85">
        <f t="shared" si="457"/>
        <v>0</v>
      </c>
      <c r="EI118" s="85">
        <f t="shared" si="457"/>
        <v>0</v>
      </c>
      <c r="EJ118" s="85">
        <f t="shared" si="457"/>
        <v>18138</v>
      </c>
      <c r="EK118" s="85">
        <f t="shared" si="457"/>
        <v>0</v>
      </c>
      <c r="EL118" s="85">
        <f t="shared" si="457"/>
        <v>0</v>
      </c>
      <c r="EM118" s="85">
        <f t="shared" si="457"/>
        <v>0</v>
      </c>
      <c r="EN118" s="85">
        <f t="shared" si="457"/>
        <v>0</v>
      </c>
      <c r="EO118" s="85">
        <f t="shared" si="457"/>
        <v>0</v>
      </c>
      <c r="EP118" s="85">
        <f t="shared" si="457"/>
        <v>0</v>
      </c>
      <c r="EQ118" s="85">
        <f t="shared" si="457"/>
        <v>0</v>
      </c>
      <c r="ER118" s="85">
        <f t="shared" si="457"/>
        <v>0</v>
      </c>
      <c r="ES118" s="85">
        <f t="shared" si="457"/>
        <v>0</v>
      </c>
      <c r="ET118" s="85">
        <f t="shared" si="457"/>
        <v>0</v>
      </c>
      <c r="EU118" s="85">
        <f t="shared" si="457"/>
        <v>0</v>
      </c>
      <c r="EV118" s="85">
        <f t="shared" si="457"/>
        <v>0</v>
      </c>
      <c r="EW118" s="85">
        <f t="shared" si="457"/>
        <v>37723</v>
      </c>
      <c r="EX118" s="85">
        <f t="shared" si="457"/>
        <v>0</v>
      </c>
      <c r="EY118" s="85">
        <f t="shared" si="457"/>
        <v>0</v>
      </c>
      <c r="EZ118" s="85">
        <f t="shared" si="457"/>
        <v>0</v>
      </c>
      <c r="FA118" s="85">
        <f t="shared" si="457"/>
        <v>0</v>
      </c>
      <c r="FB118" s="85">
        <f t="shared" si="457"/>
        <v>0</v>
      </c>
      <c r="FC118" s="85">
        <f t="shared" si="457"/>
        <v>0</v>
      </c>
      <c r="FD118" s="85">
        <f t="shared" si="457"/>
        <v>0</v>
      </c>
      <c r="FE118" s="85">
        <f t="shared" si="457"/>
        <v>0</v>
      </c>
      <c r="FF118" s="85">
        <f t="shared" si="457"/>
        <v>0</v>
      </c>
      <c r="FG118" s="85">
        <f t="shared" si="457"/>
        <v>0</v>
      </c>
      <c r="FH118" s="85">
        <f t="shared" si="457"/>
        <v>0</v>
      </c>
      <c r="FI118" s="85">
        <f t="shared" si="457"/>
        <v>0</v>
      </c>
      <c r="FJ118" s="85">
        <f t="shared" si="457"/>
        <v>0</v>
      </c>
      <c r="FK118" s="85">
        <f t="shared" si="457"/>
        <v>0</v>
      </c>
      <c r="FL118" s="85">
        <f t="shared" si="457"/>
        <v>0</v>
      </c>
      <c r="FM118" s="85">
        <f t="shared" si="457"/>
        <v>0</v>
      </c>
      <c r="FN118" s="85">
        <f t="shared" si="457"/>
        <v>0</v>
      </c>
      <c r="FO118" s="85">
        <f t="shared" si="457"/>
        <v>0</v>
      </c>
      <c r="FP118" s="85">
        <f t="shared" si="457"/>
        <v>0</v>
      </c>
      <c r="FQ118" s="85">
        <f t="shared" si="457"/>
        <v>0</v>
      </c>
      <c r="FR118" s="85">
        <f t="shared" si="457"/>
        <v>0</v>
      </c>
      <c r="FS118" s="85">
        <f t="shared" si="457"/>
        <v>0</v>
      </c>
      <c r="FT118" s="85">
        <f t="shared" si="457"/>
        <v>0</v>
      </c>
      <c r="FU118" s="85">
        <f t="shared" si="457"/>
        <v>0</v>
      </c>
      <c r="FV118" s="85">
        <f t="shared" si="457"/>
        <v>0</v>
      </c>
      <c r="FW118" s="85">
        <f t="shared" si="457"/>
        <v>8343</v>
      </c>
      <c r="FX118" s="85">
        <f t="shared" si="457"/>
        <v>7474</v>
      </c>
      <c r="FY118" s="85">
        <f t="shared" si="457"/>
        <v>12076</v>
      </c>
      <c r="FZ118" s="85">
        <f t="shared" si="457"/>
        <v>7037</v>
      </c>
      <c r="GA118" s="85">
        <f t="shared" si="457"/>
        <v>5154</v>
      </c>
      <c r="GB118" s="85">
        <f t="shared" si="457"/>
        <v>7474</v>
      </c>
      <c r="GC118" s="85">
        <f t="shared" si="457"/>
        <v>0</v>
      </c>
      <c r="GD118" s="85">
        <f t="shared" si="457"/>
        <v>0</v>
      </c>
      <c r="GE118" s="85">
        <f t="shared" si="457"/>
        <v>0</v>
      </c>
      <c r="GF118" s="85">
        <f t="shared" si="457"/>
        <v>0</v>
      </c>
      <c r="GG118" s="85">
        <f t="shared" si="457"/>
        <v>0</v>
      </c>
      <c r="GH118" s="85">
        <f t="shared" si="457"/>
        <v>0</v>
      </c>
      <c r="GI118" s="85">
        <f t="shared" si="457"/>
        <v>0</v>
      </c>
      <c r="GJ118" s="85">
        <f t="shared" si="457"/>
        <v>0</v>
      </c>
      <c r="GK118" s="85">
        <f t="shared" si="457"/>
        <v>0</v>
      </c>
      <c r="GL118" s="85">
        <f t="shared" si="451"/>
        <v>0</v>
      </c>
      <c r="GM118" s="85">
        <f t="shared" si="452"/>
        <v>0</v>
      </c>
      <c r="GN118" s="85">
        <f t="shared" si="452"/>
        <v>0</v>
      </c>
      <c r="GO118" s="85">
        <f t="shared" si="452"/>
        <v>0</v>
      </c>
      <c r="GP118" s="85">
        <f t="shared" si="452"/>
        <v>0</v>
      </c>
      <c r="GQ118" s="85">
        <f t="shared" si="452"/>
        <v>0</v>
      </c>
      <c r="GR118" s="85">
        <f t="shared" si="452"/>
        <v>0</v>
      </c>
      <c r="GS118" s="85">
        <f t="shared" si="452"/>
        <v>0</v>
      </c>
      <c r="GT118" s="85">
        <f t="shared" si="452"/>
        <v>0</v>
      </c>
      <c r="GU118" s="85">
        <f t="shared" si="452"/>
        <v>0</v>
      </c>
      <c r="GV118" s="85">
        <f t="shared" si="452"/>
        <v>0</v>
      </c>
      <c r="GW118" s="85">
        <f t="shared" si="452"/>
        <v>1186</v>
      </c>
      <c r="GX118" s="85">
        <f t="shared" si="452"/>
        <v>0</v>
      </c>
      <c r="GY118" s="85">
        <f t="shared" si="452"/>
        <v>0</v>
      </c>
      <c r="GZ118" s="85">
        <f t="shared" si="452"/>
        <v>0</v>
      </c>
      <c r="HA118" s="85">
        <f t="shared" si="452"/>
        <v>0</v>
      </c>
      <c r="HB118" s="85">
        <f t="shared" si="452"/>
        <v>0</v>
      </c>
      <c r="HC118" s="85">
        <f t="shared" si="452"/>
        <v>0</v>
      </c>
      <c r="HD118" s="85">
        <f t="shared" si="452"/>
        <v>0</v>
      </c>
      <c r="HE118" s="85">
        <f t="shared" si="452"/>
        <v>0</v>
      </c>
      <c r="HF118" s="85">
        <f t="shared" si="452"/>
        <v>0</v>
      </c>
      <c r="HG118" s="85">
        <f t="shared" si="452"/>
        <v>0</v>
      </c>
      <c r="HH118" s="85">
        <f t="shared" si="452"/>
        <v>0</v>
      </c>
      <c r="HI118" s="85">
        <f t="shared" si="452"/>
        <v>0</v>
      </c>
      <c r="HJ118" s="85">
        <f t="shared" si="452"/>
        <v>27703</v>
      </c>
      <c r="HK118" s="85">
        <f t="shared" si="452"/>
        <v>0</v>
      </c>
      <c r="HL118" s="85">
        <f t="shared" si="452"/>
        <v>0</v>
      </c>
      <c r="HM118" s="85">
        <f t="shared" si="452"/>
        <v>8891</v>
      </c>
      <c r="HN118" s="85">
        <f t="shared" si="452"/>
        <v>8094</v>
      </c>
      <c r="HO118" s="85">
        <f t="shared" si="452"/>
        <v>0</v>
      </c>
      <c r="HP118" s="85">
        <f t="shared" si="452"/>
        <v>0</v>
      </c>
      <c r="HQ118" s="85">
        <f t="shared" si="452"/>
        <v>0</v>
      </c>
      <c r="HR118" s="85">
        <f t="shared" si="452"/>
        <v>0</v>
      </c>
      <c r="HS118" s="85">
        <f t="shared" si="452"/>
        <v>0</v>
      </c>
      <c r="HT118" s="85">
        <f t="shared" si="452"/>
        <v>0</v>
      </c>
      <c r="HU118" s="85">
        <f t="shared" si="452"/>
        <v>0</v>
      </c>
      <c r="HV118" s="85">
        <f t="shared" si="452"/>
        <v>0</v>
      </c>
      <c r="HW118" s="85">
        <f t="shared" si="452"/>
        <v>22217</v>
      </c>
      <c r="HX118" s="85">
        <f t="shared" si="452"/>
        <v>0</v>
      </c>
      <c r="HY118" s="85">
        <f t="shared" si="452"/>
        <v>7474</v>
      </c>
      <c r="HZ118" s="85">
        <f t="shared" si="452"/>
        <v>0</v>
      </c>
      <c r="IA118" s="85">
        <f t="shared" si="452"/>
        <v>0</v>
      </c>
      <c r="IB118" s="85">
        <f t="shared" si="452"/>
        <v>0</v>
      </c>
      <c r="IC118" s="85">
        <f t="shared" si="452"/>
        <v>0</v>
      </c>
      <c r="ID118" s="85">
        <f t="shared" si="452"/>
        <v>0</v>
      </c>
      <c r="IE118" s="85">
        <f t="shared" si="452"/>
        <v>0</v>
      </c>
      <c r="IF118" s="85">
        <f t="shared" si="452"/>
        <v>0</v>
      </c>
      <c r="IG118" s="85">
        <f t="shared" si="452"/>
        <v>0</v>
      </c>
      <c r="IH118" s="85">
        <f t="shared" si="452"/>
        <v>0</v>
      </c>
      <c r="II118" s="85">
        <f t="shared" si="452"/>
        <v>0</v>
      </c>
      <c r="IJ118" s="85">
        <f t="shared" si="452"/>
        <v>0</v>
      </c>
      <c r="IK118" s="85">
        <f t="shared" si="452"/>
        <v>0</v>
      </c>
      <c r="IL118" s="85">
        <f t="shared" si="452"/>
        <v>0</v>
      </c>
      <c r="IM118" s="85">
        <f t="shared" si="452"/>
        <v>0</v>
      </c>
      <c r="IN118" s="85">
        <f t="shared" si="452"/>
        <v>0</v>
      </c>
      <c r="IO118" s="85">
        <f t="shared" si="452"/>
        <v>0</v>
      </c>
      <c r="IP118" s="85">
        <f t="shared" si="452"/>
        <v>0</v>
      </c>
      <c r="IQ118" s="85">
        <f t="shared" si="452"/>
        <v>0</v>
      </c>
      <c r="IR118" s="85">
        <f t="shared" si="452"/>
        <v>0</v>
      </c>
      <c r="IS118" s="85">
        <f t="shared" si="452"/>
        <v>0</v>
      </c>
      <c r="IT118" s="85">
        <f t="shared" si="452"/>
        <v>0</v>
      </c>
      <c r="IU118" s="85">
        <f t="shared" si="452"/>
        <v>0</v>
      </c>
      <c r="IV118" s="85">
        <f t="shared" si="452"/>
        <v>0</v>
      </c>
      <c r="IW118" s="85">
        <f t="shared" si="452"/>
        <v>0</v>
      </c>
      <c r="IX118" s="85">
        <f t="shared" ref="IX118:LI122" si="458">IX69</f>
        <v>0</v>
      </c>
      <c r="IY118" s="85">
        <f t="shared" si="458"/>
        <v>0</v>
      </c>
      <c r="IZ118" s="85">
        <f t="shared" si="458"/>
        <v>0</v>
      </c>
      <c r="JA118" s="85">
        <f t="shared" si="458"/>
        <v>0</v>
      </c>
      <c r="JB118" s="85">
        <f t="shared" si="458"/>
        <v>0</v>
      </c>
      <c r="JC118" s="85">
        <f t="shared" si="458"/>
        <v>0</v>
      </c>
      <c r="JD118" s="85">
        <f t="shared" si="458"/>
        <v>0</v>
      </c>
      <c r="JE118" s="85">
        <f t="shared" si="458"/>
        <v>0</v>
      </c>
      <c r="JF118" s="85">
        <f t="shared" si="458"/>
        <v>0</v>
      </c>
      <c r="JG118" s="85">
        <f t="shared" si="458"/>
        <v>0</v>
      </c>
      <c r="JH118" s="85">
        <f t="shared" si="458"/>
        <v>0</v>
      </c>
      <c r="JI118" s="85">
        <f t="shared" si="458"/>
        <v>0</v>
      </c>
      <c r="JJ118" s="85">
        <f t="shared" si="458"/>
        <v>43576</v>
      </c>
      <c r="JK118" s="85">
        <f t="shared" si="458"/>
        <v>14240</v>
      </c>
      <c r="JL118" s="85">
        <f t="shared" si="458"/>
        <v>4968</v>
      </c>
      <c r="JM118" s="85">
        <f t="shared" si="458"/>
        <v>0</v>
      </c>
      <c r="JN118" s="85">
        <f t="shared" si="458"/>
        <v>0</v>
      </c>
      <c r="JO118" s="85">
        <f t="shared" si="458"/>
        <v>0</v>
      </c>
      <c r="JP118" s="85">
        <f t="shared" si="458"/>
        <v>0</v>
      </c>
      <c r="JQ118" s="85">
        <f t="shared" si="458"/>
        <v>0</v>
      </c>
      <c r="JR118" s="85">
        <f t="shared" si="458"/>
        <v>0</v>
      </c>
      <c r="JS118" s="85">
        <f t="shared" si="458"/>
        <v>0</v>
      </c>
      <c r="JT118" s="85">
        <f t="shared" si="458"/>
        <v>0</v>
      </c>
      <c r="JU118" s="85">
        <f t="shared" si="458"/>
        <v>0</v>
      </c>
      <c r="JV118" s="85">
        <f t="shared" si="458"/>
        <v>0</v>
      </c>
      <c r="JW118" s="85">
        <f t="shared" si="458"/>
        <v>117941</v>
      </c>
      <c r="JX118" s="85">
        <f t="shared" si="458"/>
        <v>12663</v>
      </c>
      <c r="JY118" s="85">
        <f t="shared" si="458"/>
        <v>11155</v>
      </c>
      <c r="JZ118" s="85">
        <f t="shared" si="458"/>
        <v>0</v>
      </c>
      <c r="KA118" s="85">
        <f t="shared" si="458"/>
        <v>5753</v>
      </c>
      <c r="KB118" s="85">
        <f t="shared" si="458"/>
        <v>25108</v>
      </c>
      <c r="KC118" s="85">
        <f t="shared" si="458"/>
        <v>0</v>
      </c>
      <c r="KD118" s="85">
        <f t="shared" si="458"/>
        <v>0</v>
      </c>
      <c r="KE118" s="85">
        <f t="shared" si="458"/>
        <v>17226</v>
      </c>
      <c r="KF118" s="85">
        <f t="shared" si="458"/>
        <v>4219</v>
      </c>
      <c r="KG118" s="85">
        <f t="shared" si="458"/>
        <v>0</v>
      </c>
      <c r="KH118" s="85">
        <f t="shared" si="458"/>
        <v>0</v>
      </c>
      <c r="KI118" s="85">
        <f t="shared" si="458"/>
        <v>17069</v>
      </c>
      <c r="KJ118" s="85">
        <f t="shared" si="458"/>
        <v>998546</v>
      </c>
      <c r="KK118" s="85">
        <f t="shared" si="458"/>
        <v>229815</v>
      </c>
      <c r="KL118" s="85">
        <f t="shared" si="458"/>
        <v>188841</v>
      </c>
      <c r="KM118" s="85">
        <f t="shared" si="458"/>
        <v>146616</v>
      </c>
      <c r="KN118" s="85">
        <f t="shared" si="458"/>
        <v>105064</v>
      </c>
      <c r="KO118" s="85">
        <f t="shared" si="458"/>
        <v>26926</v>
      </c>
      <c r="KP118" s="85">
        <f t="shared" si="458"/>
        <v>394657</v>
      </c>
      <c r="KQ118" s="85">
        <f t="shared" si="458"/>
        <v>0</v>
      </c>
      <c r="KR118" s="85">
        <f t="shared" si="458"/>
        <v>23320</v>
      </c>
      <c r="KS118" s="85">
        <f t="shared" si="458"/>
        <v>0</v>
      </c>
      <c r="KT118" s="85">
        <f t="shared" si="458"/>
        <v>79222</v>
      </c>
      <c r="KU118" s="85">
        <f t="shared" si="458"/>
        <v>43008</v>
      </c>
      <c r="KV118" s="85">
        <f t="shared" si="458"/>
        <v>21995</v>
      </c>
      <c r="KW118" s="85">
        <f t="shared" si="458"/>
        <v>0</v>
      </c>
      <c r="KX118" s="85">
        <f t="shared" si="458"/>
        <v>712070</v>
      </c>
      <c r="KY118" s="85">
        <f t="shared" si="458"/>
        <v>151897</v>
      </c>
      <c r="KZ118" s="85">
        <f t="shared" si="458"/>
        <v>124120</v>
      </c>
      <c r="LA118" s="85">
        <f t="shared" si="458"/>
        <v>115786</v>
      </c>
      <c r="LB118" s="85">
        <f t="shared" si="458"/>
        <v>295965</v>
      </c>
      <c r="LC118" s="85">
        <f t="shared" si="458"/>
        <v>127038</v>
      </c>
      <c r="LD118" s="85">
        <f t="shared" si="458"/>
        <v>23134</v>
      </c>
      <c r="LE118" s="85">
        <f t="shared" si="458"/>
        <v>14550</v>
      </c>
      <c r="LF118" s="85">
        <f t="shared" si="458"/>
        <v>0</v>
      </c>
      <c r="LG118" s="85">
        <f t="shared" si="458"/>
        <v>34997</v>
      </c>
      <c r="LH118" s="85">
        <f t="shared" si="458"/>
        <v>9989</v>
      </c>
      <c r="LI118" s="85">
        <f t="shared" si="458"/>
        <v>0</v>
      </c>
      <c r="LJ118" s="85">
        <f t="shared" si="453"/>
        <v>278603</v>
      </c>
      <c r="LK118" s="85">
        <f t="shared" si="454"/>
        <v>2507</v>
      </c>
      <c r="LL118" s="85">
        <f t="shared" si="454"/>
        <v>62293</v>
      </c>
      <c r="LM118" s="85">
        <f t="shared" si="454"/>
        <v>92152</v>
      </c>
      <c r="LN118" s="85">
        <f t="shared" si="454"/>
        <v>0</v>
      </c>
      <c r="LO118" s="85">
        <f t="shared" si="454"/>
        <v>127906</v>
      </c>
    </row>
    <row r="119" spans="1:327" x14ac:dyDescent="0.2">
      <c r="A119" s="85" t="s">
        <v>31</v>
      </c>
      <c r="B119" s="85">
        <f t="shared" si="455"/>
        <v>4050419</v>
      </c>
      <c r="C119" s="85">
        <f t="shared" si="456"/>
        <v>2811170</v>
      </c>
      <c r="D119" s="85">
        <f t="shared" si="456"/>
        <v>2227170</v>
      </c>
      <c r="E119" s="85">
        <f t="shared" si="456"/>
        <v>540645</v>
      </c>
      <c r="F119" s="85">
        <f t="shared" si="456"/>
        <v>999936</v>
      </c>
      <c r="G119" s="85">
        <f t="shared" si="456"/>
        <v>1040191</v>
      </c>
      <c r="H119" s="85">
        <f t="shared" si="456"/>
        <v>398518</v>
      </c>
      <c r="I119" s="85">
        <f t="shared" si="456"/>
        <v>165078</v>
      </c>
      <c r="J119" s="85">
        <f t="shared" si="456"/>
        <v>1384790</v>
      </c>
      <c r="K119" s="85">
        <f t="shared" si="456"/>
        <v>86587</v>
      </c>
      <c r="L119" s="85">
        <f t="shared" si="456"/>
        <v>308675</v>
      </c>
      <c r="M119" s="85">
        <f t="shared" si="456"/>
        <v>721058</v>
      </c>
      <c r="N119" s="85">
        <f t="shared" si="456"/>
        <v>792698</v>
      </c>
      <c r="O119" s="85">
        <f t="shared" si="456"/>
        <v>8560</v>
      </c>
      <c r="P119" s="85">
        <f t="shared" si="456"/>
        <v>866440</v>
      </c>
      <c r="Q119" s="85">
        <f t="shared" si="456"/>
        <v>107549</v>
      </c>
      <c r="R119" s="85">
        <f t="shared" si="456"/>
        <v>374653</v>
      </c>
      <c r="S119" s="85">
        <f t="shared" si="456"/>
        <v>262994</v>
      </c>
      <c r="T119" s="85">
        <f t="shared" si="456"/>
        <v>340433</v>
      </c>
      <c r="U119" s="85">
        <f t="shared" si="456"/>
        <v>22001</v>
      </c>
      <c r="V119" s="85">
        <f t="shared" si="456"/>
        <v>876727</v>
      </c>
      <c r="W119" s="85">
        <f t="shared" si="456"/>
        <v>75563</v>
      </c>
      <c r="X119" s="85">
        <f t="shared" si="456"/>
        <v>6438</v>
      </c>
      <c r="Y119" s="85">
        <f t="shared" si="456"/>
        <v>34872</v>
      </c>
      <c r="Z119" s="85">
        <f t="shared" si="456"/>
        <v>3866</v>
      </c>
      <c r="AA119" s="85">
        <f t="shared" si="456"/>
        <v>2731</v>
      </c>
      <c r="AB119" s="85">
        <f t="shared" si="456"/>
        <v>7233</v>
      </c>
      <c r="AC119" s="85">
        <f t="shared" si="456"/>
        <v>0</v>
      </c>
      <c r="AD119" s="85">
        <f t="shared" si="456"/>
        <v>0</v>
      </c>
      <c r="AE119" s="85">
        <f t="shared" si="456"/>
        <v>0</v>
      </c>
      <c r="AF119" s="85">
        <f t="shared" si="456"/>
        <v>0</v>
      </c>
      <c r="AG119" s="85">
        <f t="shared" si="456"/>
        <v>0</v>
      </c>
      <c r="AH119" s="85">
        <f t="shared" si="456"/>
        <v>0</v>
      </c>
      <c r="AI119" s="85">
        <f t="shared" si="456"/>
        <v>1073</v>
      </c>
      <c r="AJ119" s="85">
        <f t="shared" si="456"/>
        <v>89426</v>
      </c>
      <c r="AK119" s="85">
        <f t="shared" si="456"/>
        <v>5213</v>
      </c>
      <c r="AL119" s="85">
        <f t="shared" si="456"/>
        <v>12346</v>
      </c>
      <c r="AM119" s="85">
        <f t="shared" si="456"/>
        <v>0</v>
      </c>
      <c r="AN119" s="85">
        <f t="shared" si="456"/>
        <v>0</v>
      </c>
      <c r="AO119" s="85">
        <f t="shared" si="456"/>
        <v>8299</v>
      </c>
      <c r="AP119" s="85">
        <f t="shared" si="456"/>
        <v>0</v>
      </c>
      <c r="AQ119" s="85">
        <f t="shared" si="456"/>
        <v>0</v>
      </c>
      <c r="AR119" s="85">
        <f t="shared" si="456"/>
        <v>0</v>
      </c>
      <c r="AS119" s="85">
        <f t="shared" si="456"/>
        <v>0</v>
      </c>
      <c r="AT119" s="85">
        <f t="shared" si="456"/>
        <v>0</v>
      </c>
      <c r="AU119" s="85">
        <f t="shared" si="456"/>
        <v>0</v>
      </c>
      <c r="AV119" s="85">
        <f t="shared" si="456"/>
        <v>0</v>
      </c>
      <c r="AW119" s="85">
        <f t="shared" si="456"/>
        <v>0</v>
      </c>
      <c r="AX119" s="85">
        <f t="shared" si="456"/>
        <v>7998</v>
      </c>
      <c r="AY119" s="85">
        <f t="shared" si="456"/>
        <v>1072</v>
      </c>
      <c r="AZ119" s="85">
        <f t="shared" si="456"/>
        <v>0</v>
      </c>
      <c r="BA119" s="85">
        <f t="shared" si="456"/>
        <v>0</v>
      </c>
      <c r="BB119" s="85">
        <f t="shared" si="456"/>
        <v>1086</v>
      </c>
      <c r="BC119" s="85">
        <f t="shared" si="456"/>
        <v>0</v>
      </c>
      <c r="BD119" s="85">
        <f t="shared" si="456"/>
        <v>6438</v>
      </c>
      <c r="BE119" s="85">
        <f t="shared" si="456"/>
        <v>12969</v>
      </c>
      <c r="BF119" s="85">
        <f t="shared" si="456"/>
        <v>0</v>
      </c>
      <c r="BG119" s="85">
        <f t="shared" si="456"/>
        <v>0</v>
      </c>
      <c r="BH119" s="85">
        <f t="shared" si="456"/>
        <v>0</v>
      </c>
      <c r="BI119" s="85">
        <f t="shared" si="456"/>
        <v>0</v>
      </c>
      <c r="BJ119" s="85">
        <f t="shared" si="456"/>
        <v>8796</v>
      </c>
      <c r="BK119" s="85">
        <f t="shared" si="456"/>
        <v>0</v>
      </c>
      <c r="BL119" s="85">
        <f t="shared" si="456"/>
        <v>0</v>
      </c>
      <c r="BM119" s="85">
        <f t="shared" si="456"/>
        <v>0</v>
      </c>
      <c r="BN119" s="85">
        <f t="shared" si="456"/>
        <v>3078</v>
      </c>
      <c r="BO119" s="85">
        <f t="shared" ref="BO119:DZ130" si="459">BO70</f>
        <v>0</v>
      </c>
      <c r="BP119" s="85">
        <f t="shared" si="459"/>
        <v>0</v>
      </c>
      <c r="BQ119" s="85">
        <f t="shared" si="459"/>
        <v>0</v>
      </c>
      <c r="BR119" s="85">
        <f t="shared" si="459"/>
        <v>0</v>
      </c>
      <c r="BS119" s="85">
        <f t="shared" si="459"/>
        <v>0</v>
      </c>
      <c r="BT119" s="85">
        <f t="shared" si="459"/>
        <v>0</v>
      </c>
      <c r="BU119" s="85">
        <f t="shared" si="459"/>
        <v>0</v>
      </c>
      <c r="BV119" s="85">
        <f t="shared" si="459"/>
        <v>0</v>
      </c>
      <c r="BW119" s="85">
        <f t="shared" si="459"/>
        <v>4254</v>
      </c>
      <c r="BX119" s="85">
        <f t="shared" si="459"/>
        <v>0</v>
      </c>
      <c r="BY119" s="85">
        <f t="shared" si="459"/>
        <v>0</v>
      </c>
      <c r="BZ119" s="85">
        <f t="shared" si="459"/>
        <v>0</v>
      </c>
      <c r="CA119" s="85">
        <f t="shared" si="459"/>
        <v>0</v>
      </c>
      <c r="CB119" s="85">
        <f t="shared" si="459"/>
        <v>0</v>
      </c>
      <c r="CC119" s="85">
        <f t="shared" si="459"/>
        <v>0</v>
      </c>
      <c r="CD119" s="85">
        <f t="shared" si="459"/>
        <v>0</v>
      </c>
      <c r="CE119" s="85">
        <f t="shared" si="459"/>
        <v>0</v>
      </c>
      <c r="CF119" s="85">
        <f t="shared" si="459"/>
        <v>0</v>
      </c>
      <c r="CG119" s="85">
        <f t="shared" si="459"/>
        <v>0</v>
      </c>
      <c r="CH119" s="85">
        <f t="shared" si="459"/>
        <v>0</v>
      </c>
      <c r="CI119" s="85">
        <f t="shared" si="459"/>
        <v>0</v>
      </c>
      <c r="CJ119" s="85">
        <f t="shared" si="459"/>
        <v>0</v>
      </c>
      <c r="CK119" s="85">
        <f t="shared" si="459"/>
        <v>0</v>
      </c>
      <c r="CL119" s="85">
        <f t="shared" si="459"/>
        <v>0</v>
      </c>
      <c r="CM119" s="85">
        <f t="shared" si="459"/>
        <v>0</v>
      </c>
      <c r="CN119" s="85">
        <f t="shared" si="459"/>
        <v>0</v>
      </c>
      <c r="CO119" s="85">
        <f t="shared" si="459"/>
        <v>0</v>
      </c>
      <c r="CP119" s="85">
        <f t="shared" si="459"/>
        <v>0</v>
      </c>
      <c r="CQ119" s="85">
        <f t="shared" si="459"/>
        <v>0</v>
      </c>
      <c r="CR119" s="85">
        <f t="shared" si="459"/>
        <v>0</v>
      </c>
      <c r="CS119" s="85">
        <f t="shared" si="459"/>
        <v>0</v>
      </c>
      <c r="CT119" s="85">
        <f t="shared" si="459"/>
        <v>0</v>
      </c>
      <c r="CU119" s="85">
        <f t="shared" si="459"/>
        <v>0</v>
      </c>
      <c r="CV119" s="85">
        <f t="shared" si="459"/>
        <v>0</v>
      </c>
      <c r="CW119" s="85">
        <f t="shared" si="459"/>
        <v>8548</v>
      </c>
      <c r="CX119" s="85">
        <f t="shared" si="459"/>
        <v>0</v>
      </c>
      <c r="CY119" s="85">
        <f t="shared" si="459"/>
        <v>0</v>
      </c>
      <c r="CZ119" s="85">
        <f t="shared" si="459"/>
        <v>0</v>
      </c>
      <c r="DA119" s="85">
        <f t="shared" si="459"/>
        <v>0</v>
      </c>
      <c r="DB119" s="85">
        <f t="shared" si="459"/>
        <v>0</v>
      </c>
      <c r="DC119" s="85">
        <f t="shared" si="459"/>
        <v>0</v>
      </c>
      <c r="DD119" s="85">
        <f t="shared" si="459"/>
        <v>0</v>
      </c>
      <c r="DE119" s="85">
        <f t="shared" si="459"/>
        <v>0</v>
      </c>
      <c r="DF119" s="85">
        <f t="shared" si="459"/>
        <v>0</v>
      </c>
      <c r="DG119" s="85">
        <f t="shared" si="459"/>
        <v>0</v>
      </c>
      <c r="DH119" s="85">
        <f t="shared" si="459"/>
        <v>0</v>
      </c>
      <c r="DI119" s="85">
        <f t="shared" si="459"/>
        <v>0</v>
      </c>
      <c r="DJ119" s="85">
        <f t="shared" si="459"/>
        <v>3184</v>
      </c>
      <c r="DK119" s="85">
        <f t="shared" si="459"/>
        <v>0</v>
      </c>
      <c r="DL119" s="85">
        <f t="shared" si="459"/>
        <v>22808</v>
      </c>
      <c r="DM119" s="85">
        <f t="shared" si="459"/>
        <v>0</v>
      </c>
      <c r="DN119" s="85">
        <f t="shared" si="459"/>
        <v>0</v>
      </c>
      <c r="DO119" s="85">
        <f t="shared" si="459"/>
        <v>0</v>
      </c>
      <c r="DP119" s="85">
        <f t="shared" si="459"/>
        <v>0</v>
      </c>
      <c r="DQ119" s="85">
        <f t="shared" si="459"/>
        <v>0</v>
      </c>
      <c r="DR119" s="85">
        <f t="shared" si="459"/>
        <v>0</v>
      </c>
      <c r="DS119" s="85">
        <f t="shared" si="459"/>
        <v>0</v>
      </c>
      <c r="DT119" s="85">
        <f t="shared" si="459"/>
        <v>0</v>
      </c>
      <c r="DU119" s="85">
        <f t="shared" si="459"/>
        <v>0</v>
      </c>
      <c r="DV119" s="85">
        <f t="shared" si="459"/>
        <v>0</v>
      </c>
      <c r="DW119" s="85">
        <f t="shared" si="459"/>
        <v>54761</v>
      </c>
      <c r="DX119" s="85">
        <f t="shared" si="459"/>
        <v>8814</v>
      </c>
      <c r="DY119" s="85">
        <f t="shared" si="459"/>
        <v>0</v>
      </c>
      <c r="DZ119" s="85">
        <f t="shared" si="459"/>
        <v>4291</v>
      </c>
      <c r="EA119" s="85">
        <f t="shared" si="457"/>
        <v>0</v>
      </c>
      <c r="EB119" s="85">
        <f t="shared" si="457"/>
        <v>6730</v>
      </c>
      <c r="EC119" s="85">
        <f t="shared" si="457"/>
        <v>0</v>
      </c>
      <c r="ED119" s="85">
        <f t="shared" si="457"/>
        <v>0</v>
      </c>
      <c r="EE119" s="85">
        <f t="shared" si="457"/>
        <v>28776</v>
      </c>
      <c r="EF119" s="85">
        <f t="shared" si="457"/>
        <v>0</v>
      </c>
      <c r="EG119" s="85">
        <f t="shared" si="457"/>
        <v>0</v>
      </c>
      <c r="EH119" s="85">
        <f t="shared" si="457"/>
        <v>0</v>
      </c>
      <c r="EI119" s="85">
        <f t="shared" si="457"/>
        <v>0</v>
      </c>
      <c r="EJ119" s="85">
        <f t="shared" si="457"/>
        <v>8069</v>
      </c>
      <c r="EK119" s="85">
        <f t="shared" si="457"/>
        <v>0</v>
      </c>
      <c r="EL119" s="85">
        <f t="shared" si="457"/>
        <v>6597</v>
      </c>
      <c r="EM119" s="85">
        <f t="shared" si="457"/>
        <v>0</v>
      </c>
      <c r="EN119" s="85">
        <f t="shared" si="457"/>
        <v>0</v>
      </c>
      <c r="EO119" s="85">
        <f t="shared" si="457"/>
        <v>0</v>
      </c>
      <c r="EP119" s="85">
        <f t="shared" si="457"/>
        <v>0</v>
      </c>
      <c r="EQ119" s="85">
        <f t="shared" si="457"/>
        <v>0</v>
      </c>
      <c r="ER119" s="85">
        <f t="shared" si="457"/>
        <v>0</v>
      </c>
      <c r="ES119" s="85">
        <f t="shared" si="457"/>
        <v>0</v>
      </c>
      <c r="ET119" s="85">
        <f t="shared" si="457"/>
        <v>0</v>
      </c>
      <c r="EU119" s="85">
        <f t="shared" si="457"/>
        <v>0</v>
      </c>
      <c r="EV119" s="85">
        <f t="shared" si="457"/>
        <v>0</v>
      </c>
      <c r="EW119" s="85">
        <f t="shared" si="457"/>
        <v>1655</v>
      </c>
      <c r="EX119" s="85">
        <f t="shared" si="457"/>
        <v>6051</v>
      </c>
      <c r="EY119" s="85">
        <f t="shared" si="457"/>
        <v>0</v>
      </c>
      <c r="EZ119" s="85">
        <f t="shared" si="457"/>
        <v>0</v>
      </c>
      <c r="FA119" s="85">
        <f t="shared" si="457"/>
        <v>0</v>
      </c>
      <c r="FB119" s="85">
        <f t="shared" si="457"/>
        <v>0</v>
      </c>
      <c r="FC119" s="85">
        <f t="shared" si="457"/>
        <v>0</v>
      </c>
      <c r="FD119" s="85">
        <f t="shared" si="457"/>
        <v>4515</v>
      </c>
      <c r="FE119" s="85">
        <f t="shared" si="457"/>
        <v>0</v>
      </c>
      <c r="FF119" s="85">
        <f t="shared" si="457"/>
        <v>0</v>
      </c>
      <c r="FG119" s="85">
        <f t="shared" si="457"/>
        <v>0</v>
      </c>
      <c r="FH119" s="85">
        <f t="shared" si="457"/>
        <v>0</v>
      </c>
      <c r="FI119" s="85">
        <f t="shared" si="457"/>
        <v>0</v>
      </c>
      <c r="FJ119" s="85">
        <f t="shared" si="457"/>
        <v>46915</v>
      </c>
      <c r="FK119" s="85">
        <f t="shared" si="457"/>
        <v>6782</v>
      </c>
      <c r="FL119" s="85">
        <f t="shared" si="457"/>
        <v>0</v>
      </c>
      <c r="FM119" s="85">
        <f t="shared" si="457"/>
        <v>0</v>
      </c>
      <c r="FN119" s="85">
        <f t="shared" si="457"/>
        <v>0</v>
      </c>
      <c r="FO119" s="85">
        <f t="shared" si="457"/>
        <v>0</v>
      </c>
      <c r="FP119" s="85">
        <f t="shared" si="457"/>
        <v>0</v>
      </c>
      <c r="FQ119" s="85">
        <f t="shared" si="457"/>
        <v>0</v>
      </c>
      <c r="FR119" s="85">
        <f t="shared" si="457"/>
        <v>0</v>
      </c>
      <c r="FS119" s="85">
        <f t="shared" si="457"/>
        <v>0</v>
      </c>
      <c r="FT119" s="85">
        <f t="shared" si="457"/>
        <v>0</v>
      </c>
      <c r="FU119" s="85">
        <f t="shared" si="457"/>
        <v>0</v>
      </c>
      <c r="FV119" s="85">
        <f t="shared" si="457"/>
        <v>0</v>
      </c>
      <c r="FW119" s="85">
        <f t="shared" si="457"/>
        <v>16514</v>
      </c>
      <c r="FX119" s="85">
        <f t="shared" si="457"/>
        <v>21050</v>
      </c>
      <c r="FY119" s="85">
        <f t="shared" si="457"/>
        <v>5213</v>
      </c>
      <c r="FZ119" s="85">
        <f t="shared" si="457"/>
        <v>0</v>
      </c>
      <c r="GA119" s="85">
        <f t="shared" si="457"/>
        <v>0</v>
      </c>
      <c r="GB119" s="85">
        <f t="shared" si="457"/>
        <v>0</v>
      </c>
      <c r="GC119" s="85">
        <f t="shared" si="457"/>
        <v>0</v>
      </c>
      <c r="GD119" s="85">
        <f t="shared" si="457"/>
        <v>0</v>
      </c>
      <c r="GE119" s="85">
        <f t="shared" si="457"/>
        <v>0</v>
      </c>
      <c r="GF119" s="85">
        <f t="shared" si="457"/>
        <v>0</v>
      </c>
      <c r="GG119" s="85">
        <f t="shared" si="457"/>
        <v>0</v>
      </c>
      <c r="GH119" s="85">
        <f t="shared" si="457"/>
        <v>0</v>
      </c>
      <c r="GI119" s="85">
        <f t="shared" si="457"/>
        <v>0</v>
      </c>
      <c r="GJ119" s="85">
        <f t="shared" si="457"/>
        <v>21915</v>
      </c>
      <c r="GK119" s="85">
        <f t="shared" si="457"/>
        <v>0</v>
      </c>
      <c r="GL119" s="85">
        <f t="shared" si="451"/>
        <v>0</v>
      </c>
      <c r="GM119" s="85">
        <f t="shared" ref="GM119:IX123" si="460">GM70</f>
        <v>0</v>
      </c>
      <c r="GN119" s="85">
        <f t="shared" si="460"/>
        <v>8885</v>
      </c>
      <c r="GO119" s="85">
        <f t="shared" si="460"/>
        <v>0</v>
      </c>
      <c r="GP119" s="85">
        <f t="shared" si="460"/>
        <v>0</v>
      </c>
      <c r="GQ119" s="85">
        <f t="shared" si="460"/>
        <v>0</v>
      </c>
      <c r="GR119" s="85">
        <f t="shared" si="460"/>
        <v>0</v>
      </c>
      <c r="GS119" s="85">
        <f t="shared" si="460"/>
        <v>0</v>
      </c>
      <c r="GT119" s="85">
        <f t="shared" si="460"/>
        <v>0</v>
      </c>
      <c r="GU119" s="85">
        <f t="shared" si="460"/>
        <v>0</v>
      </c>
      <c r="GV119" s="85">
        <f t="shared" si="460"/>
        <v>0</v>
      </c>
      <c r="GW119" s="85">
        <f t="shared" si="460"/>
        <v>0</v>
      </c>
      <c r="GX119" s="85">
        <f t="shared" si="460"/>
        <v>0</v>
      </c>
      <c r="GY119" s="85">
        <f t="shared" si="460"/>
        <v>0</v>
      </c>
      <c r="GZ119" s="85">
        <f t="shared" si="460"/>
        <v>0</v>
      </c>
      <c r="HA119" s="85">
        <f t="shared" si="460"/>
        <v>0</v>
      </c>
      <c r="HB119" s="85">
        <f t="shared" si="460"/>
        <v>0</v>
      </c>
      <c r="HC119" s="85">
        <f t="shared" si="460"/>
        <v>0</v>
      </c>
      <c r="HD119" s="85">
        <f t="shared" si="460"/>
        <v>0</v>
      </c>
      <c r="HE119" s="85">
        <f t="shared" si="460"/>
        <v>0</v>
      </c>
      <c r="HF119" s="85">
        <f t="shared" si="460"/>
        <v>0</v>
      </c>
      <c r="HG119" s="85">
        <f t="shared" si="460"/>
        <v>0</v>
      </c>
      <c r="HH119" s="85">
        <f t="shared" si="460"/>
        <v>0</v>
      </c>
      <c r="HI119" s="85">
        <f t="shared" si="460"/>
        <v>0</v>
      </c>
      <c r="HJ119" s="85">
        <f t="shared" si="460"/>
        <v>86201</v>
      </c>
      <c r="HK119" s="85">
        <f t="shared" si="460"/>
        <v>6774</v>
      </c>
      <c r="HL119" s="85">
        <f t="shared" si="460"/>
        <v>0</v>
      </c>
      <c r="HM119" s="85">
        <f t="shared" si="460"/>
        <v>8131</v>
      </c>
      <c r="HN119" s="85">
        <f t="shared" si="460"/>
        <v>16918</v>
      </c>
      <c r="HO119" s="85">
        <f t="shared" si="460"/>
        <v>0</v>
      </c>
      <c r="HP119" s="85">
        <f t="shared" si="460"/>
        <v>0</v>
      </c>
      <c r="HQ119" s="85">
        <f t="shared" si="460"/>
        <v>0</v>
      </c>
      <c r="HR119" s="85">
        <f t="shared" si="460"/>
        <v>0</v>
      </c>
      <c r="HS119" s="85">
        <f t="shared" si="460"/>
        <v>5852</v>
      </c>
      <c r="HT119" s="85">
        <f t="shared" si="460"/>
        <v>0</v>
      </c>
      <c r="HU119" s="85">
        <f t="shared" si="460"/>
        <v>0</v>
      </c>
      <c r="HV119" s="85">
        <f t="shared" si="460"/>
        <v>0</v>
      </c>
      <c r="HW119" s="85">
        <f t="shared" si="460"/>
        <v>4354</v>
      </c>
      <c r="HX119" s="85">
        <f t="shared" si="460"/>
        <v>6597</v>
      </c>
      <c r="HY119" s="85">
        <f t="shared" si="460"/>
        <v>0</v>
      </c>
      <c r="HZ119" s="85">
        <f t="shared" si="460"/>
        <v>14241</v>
      </c>
      <c r="IA119" s="85">
        <f t="shared" si="460"/>
        <v>0</v>
      </c>
      <c r="IB119" s="85">
        <f t="shared" si="460"/>
        <v>0</v>
      </c>
      <c r="IC119" s="85">
        <f t="shared" si="460"/>
        <v>0</v>
      </c>
      <c r="ID119" s="85">
        <f t="shared" si="460"/>
        <v>0</v>
      </c>
      <c r="IE119" s="85">
        <f t="shared" si="460"/>
        <v>0</v>
      </c>
      <c r="IF119" s="85">
        <f t="shared" si="460"/>
        <v>0</v>
      </c>
      <c r="IG119" s="85">
        <f t="shared" si="460"/>
        <v>0</v>
      </c>
      <c r="IH119" s="85">
        <f t="shared" si="460"/>
        <v>0</v>
      </c>
      <c r="II119" s="85">
        <f t="shared" si="460"/>
        <v>0</v>
      </c>
      <c r="IJ119" s="85">
        <f t="shared" si="460"/>
        <v>8112</v>
      </c>
      <c r="IK119" s="85">
        <f t="shared" si="460"/>
        <v>0</v>
      </c>
      <c r="IL119" s="85">
        <f t="shared" si="460"/>
        <v>0</v>
      </c>
      <c r="IM119" s="85">
        <f t="shared" si="460"/>
        <v>0</v>
      </c>
      <c r="IN119" s="85">
        <f t="shared" si="460"/>
        <v>0</v>
      </c>
      <c r="IO119" s="85">
        <f t="shared" si="460"/>
        <v>0</v>
      </c>
      <c r="IP119" s="85">
        <f t="shared" si="460"/>
        <v>0</v>
      </c>
      <c r="IQ119" s="85">
        <f t="shared" si="460"/>
        <v>1989</v>
      </c>
      <c r="IR119" s="85">
        <f t="shared" si="460"/>
        <v>0</v>
      </c>
      <c r="IS119" s="85">
        <f t="shared" si="460"/>
        <v>0</v>
      </c>
      <c r="IT119" s="85">
        <f t="shared" si="460"/>
        <v>0</v>
      </c>
      <c r="IU119" s="85">
        <f t="shared" si="460"/>
        <v>0</v>
      </c>
      <c r="IV119" s="85">
        <f t="shared" si="460"/>
        <v>0</v>
      </c>
      <c r="IW119" s="85">
        <f t="shared" si="460"/>
        <v>18479</v>
      </c>
      <c r="IX119" s="85">
        <f t="shared" si="460"/>
        <v>0</v>
      </c>
      <c r="IY119" s="85">
        <f t="shared" si="458"/>
        <v>0</v>
      </c>
      <c r="IZ119" s="85">
        <f t="shared" si="458"/>
        <v>0</v>
      </c>
      <c r="JA119" s="85">
        <f t="shared" si="458"/>
        <v>0</v>
      </c>
      <c r="JB119" s="85">
        <f t="shared" si="458"/>
        <v>0</v>
      </c>
      <c r="JC119" s="85">
        <f t="shared" si="458"/>
        <v>0</v>
      </c>
      <c r="JD119" s="85">
        <f t="shared" si="458"/>
        <v>0</v>
      </c>
      <c r="JE119" s="85">
        <f t="shared" si="458"/>
        <v>0</v>
      </c>
      <c r="JF119" s="85">
        <f t="shared" si="458"/>
        <v>0</v>
      </c>
      <c r="JG119" s="85">
        <f t="shared" si="458"/>
        <v>0</v>
      </c>
      <c r="JH119" s="85">
        <f t="shared" si="458"/>
        <v>0</v>
      </c>
      <c r="JI119" s="85">
        <f t="shared" si="458"/>
        <v>0</v>
      </c>
      <c r="JJ119" s="85">
        <f t="shared" si="458"/>
        <v>48560</v>
      </c>
      <c r="JK119" s="85">
        <f t="shared" si="458"/>
        <v>18124</v>
      </c>
      <c r="JL119" s="85">
        <f t="shared" si="458"/>
        <v>17893</v>
      </c>
      <c r="JM119" s="85">
        <f t="shared" si="458"/>
        <v>9612</v>
      </c>
      <c r="JN119" s="85">
        <f t="shared" si="458"/>
        <v>5764</v>
      </c>
      <c r="JO119" s="85">
        <f t="shared" si="458"/>
        <v>5693</v>
      </c>
      <c r="JP119" s="85">
        <f t="shared" si="458"/>
        <v>0</v>
      </c>
      <c r="JQ119" s="85">
        <f t="shared" si="458"/>
        <v>0</v>
      </c>
      <c r="JR119" s="85">
        <f t="shared" si="458"/>
        <v>0</v>
      </c>
      <c r="JS119" s="85">
        <f t="shared" si="458"/>
        <v>0</v>
      </c>
      <c r="JT119" s="85">
        <f t="shared" si="458"/>
        <v>0</v>
      </c>
      <c r="JU119" s="85">
        <f t="shared" si="458"/>
        <v>0</v>
      </c>
      <c r="JV119" s="85">
        <f t="shared" si="458"/>
        <v>0</v>
      </c>
      <c r="JW119" s="85">
        <f t="shared" si="458"/>
        <v>198857</v>
      </c>
      <c r="JX119" s="85">
        <f t="shared" si="458"/>
        <v>20518</v>
      </c>
      <c r="JY119" s="85">
        <f t="shared" si="458"/>
        <v>26512</v>
      </c>
      <c r="JZ119" s="85">
        <f t="shared" si="458"/>
        <v>0</v>
      </c>
      <c r="KA119" s="85">
        <f t="shared" si="458"/>
        <v>22863</v>
      </c>
      <c r="KB119" s="85">
        <f t="shared" si="458"/>
        <v>34182</v>
      </c>
      <c r="KC119" s="85">
        <f t="shared" si="458"/>
        <v>0</v>
      </c>
      <c r="KD119" s="85">
        <f t="shared" si="458"/>
        <v>4379</v>
      </c>
      <c r="KE119" s="85">
        <f t="shared" si="458"/>
        <v>0</v>
      </c>
      <c r="KF119" s="85">
        <f t="shared" si="458"/>
        <v>25917</v>
      </c>
      <c r="KG119" s="85">
        <f t="shared" si="458"/>
        <v>0</v>
      </c>
      <c r="KH119" s="85">
        <f t="shared" si="458"/>
        <v>0</v>
      </c>
      <c r="KI119" s="85">
        <f t="shared" si="458"/>
        <v>25505</v>
      </c>
      <c r="KJ119" s="85">
        <f t="shared" si="458"/>
        <v>1285498</v>
      </c>
      <c r="KK119" s="85">
        <f t="shared" si="458"/>
        <v>481005</v>
      </c>
      <c r="KL119" s="85">
        <f t="shared" si="458"/>
        <v>264348</v>
      </c>
      <c r="KM119" s="85">
        <f t="shared" si="458"/>
        <v>158055</v>
      </c>
      <c r="KN119" s="85">
        <f t="shared" si="458"/>
        <v>65065</v>
      </c>
      <c r="KO119" s="85">
        <f t="shared" si="458"/>
        <v>14615</v>
      </c>
      <c r="KP119" s="85">
        <f t="shared" si="458"/>
        <v>408833</v>
      </c>
      <c r="KQ119" s="85">
        <f t="shared" si="458"/>
        <v>0</v>
      </c>
      <c r="KR119" s="85">
        <f t="shared" si="458"/>
        <v>90681</v>
      </c>
      <c r="KS119" s="85">
        <f t="shared" si="458"/>
        <v>0</v>
      </c>
      <c r="KT119" s="85">
        <f t="shared" si="458"/>
        <v>143131</v>
      </c>
      <c r="KU119" s="85">
        <f t="shared" si="458"/>
        <v>10497</v>
      </c>
      <c r="KV119" s="85">
        <f t="shared" si="458"/>
        <v>61485</v>
      </c>
      <c r="KW119" s="85">
        <f t="shared" si="458"/>
        <v>4124</v>
      </c>
      <c r="KX119" s="85">
        <f t="shared" si="458"/>
        <v>790231</v>
      </c>
      <c r="KY119" s="85">
        <f t="shared" si="458"/>
        <v>288989</v>
      </c>
      <c r="KZ119" s="85">
        <f t="shared" si="458"/>
        <v>205775</v>
      </c>
      <c r="LA119" s="85">
        <f t="shared" si="458"/>
        <v>103718</v>
      </c>
      <c r="LB119" s="85">
        <f t="shared" si="458"/>
        <v>153507</v>
      </c>
      <c r="LC119" s="85">
        <f t="shared" si="458"/>
        <v>139564</v>
      </c>
      <c r="LD119" s="85">
        <f t="shared" si="458"/>
        <v>0</v>
      </c>
      <c r="LE119" s="85">
        <f t="shared" si="458"/>
        <v>33172</v>
      </c>
      <c r="LF119" s="85">
        <f t="shared" si="458"/>
        <v>0</v>
      </c>
      <c r="LG119" s="85">
        <f t="shared" si="458"/>
        <v>52092</v>
      </c>
      <c r="LH119" s="85">
        <f t="shared" si="458"/>
        <v>7649</v>
      </c>
      <c r="LI119" s="85">
        <f t="shared" si="458"/>
        <v>0</v>
      </c>
      <c r="LJ119" s="85">
        <f t="shared" si="453"/>
        <v>401534</v>
      </c>
      <c r="LK119" s="85">
        <f t="shared" si="454"/>
        <v>0</v>
      </c>
      <c r="LL119" s="85">
        <f t="shared" si="454"/>
        <v>78085</v>
      </c>
      <c r="LM119" s="85">
        <f t="shared" si="454"/>
        <v>132678</v>
      </c>
      <c r="LN119" s="85">
        <f t="shared" si="454"/>
        <v>21452</v>
      </c>
      <c r="LO119" s="85">
        <f t="shared" si="454"/>
        <v>247103</v>
      </c>
    </row>
    <row r="120" spans="1:327" x14ac:dyDescent="0.2">
      <c r="A120" s="85" t="s">
        <v>32</v>
      </c>
      <c r="B120" s="85">
        <f t="shared" si="455"/>
        <v>2424985</v>
      </c>
      <c r="C120" s="85">
        <f t="shared" si="456"/>
        <v>1626650</v>
      </c>
      <c r="D120" s="85">
        <f t="shared" si="456"/>
        <v>1180406</v>
      </c>
      <c r="E120" s="85">
        <f t="shared" si="456"/>
        <v>259029</v>
      </c>
      <c r="F120" s="85">
        <f t="shared" si="456"/>
        <v>640441</v>
      </c>
      <c r="G120" s="85">
        <f t="shared" si="456"/>
        <v>478016</v>
      </c>
      <c r="H120" s="85">
        <f t="shared" si="456"/>
        <v>328426</v>
      </c>
      <c r="I120" s="85">
        <f t="shared" si="456"/>
        <v>42256</v>
      </c>
      <c r="J120" s="85">
        <f t="shared" si="456"/>
        <v>975945</v>
      </c>
      <c r="K120" s="85">
        <f t="shared" si="456"/>
        <v>106630</v>
      </c>
      <c r="L120" s="85">
        <f t="shared" si="456"/>
        <v>271120</v>
      </c>
      <c r="M120" s="85">
        <f t="shared" si="456"/>
        <v>618314</v>
      </c>
      <c r="N120" s="85">
        <f t="shared" si="456"/>
        <v>431393</v>
      </c>
      <c r="O120" s="85">
        <f t="shared" si="456"/>
        <v>4111</v>
      </c>
      <c r="P120" s="85">
        <f t="shared" si="456"/>
        <v>447415</v>
      </c>
      <c r="Q120" s="85">
        <f t="shared" si="456"/>
        <v>73298</v>
      </c>
      <c r="R120" s="85">
        <f t="shared" si="456"/>
        <v>194247</v>
      </c>
      <c r="S120" s="85">
        <f t="shared" si="456"/>
        <v>207613</v>
      </c>
      <c r="T120" s="85">
        <f t="shared" si="456"/>
        <v>72330</v>
      </c>
      <c r="U120" s="85">
        <f t="shared" si="456"/>
        <v>11209</v>
      </c>
      <c r="V120" s="85">
        <f t="shared" si="456"/>
        <v>510362</v>
      </c>
      <c r="W120" s="85">
        <f t="shared" si="456"/>
        <v>34634</v>
      </c>
      <c r="X120" s="85">
        <f t="shared" si="456"/>
        <v>7097</v>
      </c>
      <c r="Y120" s="85">
        <f t="shared" si="456"/>
        <v>35696</v>
      </c>
      <c r="Z120" s="85">
        <f t="shared" si="456"/>
        <v>0</v>
      </c>
      <c r="AA120" s="85">
        <f t="shared" si="456"/>
        <v>14168</v>
      </c>
      <c r="AB120" s="85">
        <f t="shared" si="456"/>
        <v>4335</v>
      </c>
      <c r="AC120" s="85">
        <f t="shared" si="456"/>
        <v>0</v>
      </c>
      <c r="AD120" s="85">
        <f t="shared" si="456"/>
        <v>6500</v>
      </c>
      <c r="AE120" s="85">
        <f t="shared" si="456"/>
        <v>0</v>
      </c>
      <c r="AF120" s="85">
        <f t="shared" si="456"/>
        <v>0</v>
      </c>
      <c r="AG120" s="85">
        <f t="shared" si="456"/>
        <v>0</v>
      </c>
      <c r="AH120" s="85">
        <f t="shared" si="456"/>
        <v>0</v>
      </c>
      <c r="AI120" s="85">
        <f t="shared" si="456"/>
        <v>0</v>
      </c>
      <c r="AJ120" s="85">
        <f t="shared" si="456"/>
        <v>50252</v>
      </c>
      <c r="AK120" s="85">
        <f t="shared" si="456"/>
        <v>0</v>
      </c>
      <c r="AL120" s="85">
        <f t="shared" si="456"/>
        <v>22051</v>
      </c>
      <c r="AM120" s="85">
        <f t="shared" si="456"/>
        <v>4515</v>
      </c>
      <c r="AN120" s="85">
        <f t="shared" si="456"/>
        <v>0</v>
      </c>
      <c r="AO120" s="85">
        <f t="shared" si="456"/>
        <v>10018</v>
      </c>
      <c r="AP120" s="85">
        <f t="shared" si="456"/>
        <v>0</v>
      </c>
      <c r="AQ120" s="85">
        <f t="shared" si="456"/>
        <v>0</v>
      </c>
      <c r="AR120" s="85">
        <f t="shared" si="456"/>
        <v>0</v>
      </c>
      <c r="AS120" s="85">
        <f t="shared" si="456"/>
        <v>0</v>
      </c>
      <c r="AT120" s="85">
        <f t="shared" si="456"/>
        <v>0</v>
      </c>
      <c r="AU120" s="85">
        <f t="shared" si="456"/>
        <v>0</v>
      </c>
      <c r="AV120" s="85">
        <f t="shared" si="456"/>
        <v>0</v>
      </c>
      <c r="AW120" s="85">
        <f t="shared" si="456"/>
        <v>1847</v>
      </c>
      <c r="AX120" s="85">
        <f t="shared" si="456"/>
        <v>0</v>
      </c>
      <c r="AY120" s="85">
        <f t="shared" si="456"/>
        <v>8819</v>
      </c>
      <c r="AZ120" s="85">
        <f t="shared" si="456"/>
        <v>0</v>
      </c>
      <c r="BA120" s="85">
        <f t="shared" si="456"/>
        <v>0</v>
      </c>
      <c r="BB120" s="85">
        <f t="shared" si="456"/>
        <v>0</v>
      </c>
      <c r="BC120" s="85">
        <f t="shared" si="456"/>
        <v>0</v>
      </c>
      <c r="BD120" s="85">
        <f t="shared" si="456"/>
        <v>0</v>
      </c>
      <c r="BE120" s="85">
        <f t="shared" si="456"/>
        <v>0</v>
      </c>
      <c r="BF120" s="85">
        <f t="shared" si="456"/>
        <v>0</v>
      </c>
      <c r="BG120" s="85">
        <f t="shared" si="456"/>
        <v>0</v>
      </c>
      <c r="BH120" s="85">
        <f t="shared" si="456"/>
        <v>0</v>
      </c>
      <c r="BI120" s="85">
        <f t="shared" si="456"/>
        <v>0</v>
      </c>
      <c r="BJ120" s="85">
        <f t="shared" si="456"/>
        <v>0</v>
      </c>
      <c r="BK120" s="85">
        <f t="shared" si="456"/>
        <v>4515</v>
      </c>
      <c r="BL120" s="85">
        <f t="shared" si="456"/>
        <v>0</v>
      </c>
      <c r="BM120" s="85">
        <f t="shared" si="456"/>
        <v>0</v>
      </c>
      <c r="BN120" s="85">
        <f t="shared" ref="BN120:DY123" si="461">BN71</f>
        <v>0</v>
      </c>
      <c r="BO120" s="85">
        <f t="shared" si="461"/>
        <v>1830</v>
      </c>
      <c r="BP120" s="85">
        <f t="shared" si="461"/>
        <v>0</v>
      </c>
      <c r="BQ120" s="85">
        <f t="shared" si="461"/>
        <v>0</v>
      </c>
      <c r="BR120" s="85">
        <f t="shared" si="461"/>
        <v>0</v>
      </c>
      <c r="BS120" s="85">
        <f t="shared" si="461"/>
        <v>0</v>
      </c>
      <c r="BT120" s="85">
        <f t="shared" si="461"/>
        <v>0</v>
      </c>
      <c r="BU120" s="85">
        <f t="shared" si="461"/>
        <v>0</v>
      </c>
      <c r="BV120" s="85">
        <f t="shared" si="461"/>
        <v>0</v>
      </c>
      <c r="BW120" s="85">
        <f t="shared" si="461"/>
        <v>0</v>
      </c>
      <c r="BX120" s="85">
        <f t="shared" si="461"/>
        <v>0</v>
      </c>
      <c r="BY120" s="85">
        <f t="shared" si="461"/>
        <v>0</v>
      </c>
      <c r="BZ120" s="85">
        <f t="shared" si="461"/>
        <v>0</v>
      </c>
      <c r="CA120" s="85">
        <f t="shared" si="461"/>
        <v>0</v>
      </c>
      <c r="CB120" s="85">
        <f t="shared" si="461"/>
        <v>0</v>
      </c>
      <c r="CC120" s="85">
        <f t="shared" si="461"/>
        <v>0</v>
      </c>
      <c r="CD120" s="85">
        <f t="shared" si="461"/>
        <v>0</v>
      </c>
      <c r="CE120" s="85">
        <f t="shared" si="461"/>
        <v>0</v>
      </c>
      <c r="CF120" s="85">
        <f t="shared" si="461"/>
        <v>0</v>
      </c>
      <c r="CG120" s="85">
        <f t="shared" si="461"/>
        <v>0</v>
      </c>
      <c r="CH120" s="85">
        <f t="shared" si="461"/>
        <v>0</v>
      </c>
      <c r="CI120" s="85">
        <f t="shared" si="461"/>
        <v>0</v>
      </c>
      <c r="CJ120" s="85">
        <f t="shared" si="461"/>
        <v>0</v>
      </c>
      <c r="CK120" s="85">
        <f t="shared" si="461"/>
        <v>0</v>
      </c>
      <c r="CL120" s="85">
        <f t="shared" si="461"/>
        <v>0</v>
      </c>
      <c r="CM120" s="85">
        <f t="shared" si="461"/>
        <v>0</v>
      </c>
      <c r="CN120" s="85">
        <f t="shared" si="461"/>
        <v>0</v>
      </c>
      <c r="CO120" s="85">
        <f t="shared" si="461"/>
        <v>0</v>
      </c>
      <c r="CP120" s="85">
        <f t="shared" si="461"/>
        <v>0</v>
      </c>
      <c r="CQ120" s="85">
        <f t="shared" si="461"/>
        <v>0</v>
      </c>
      <c r="CR120" s="85">
        <f t="shared" si="461"/>
        <v>0</v>
      </c>
      <c r="CS120" s="85">
        <f t="shared" si="461"/>
        <v>0</v>
      </c>
      <c r="CT120" s="85">
        <f t="shared" si="461"/>
        <v>0</v>
      </c>
      <c r="CU120" s="85">
        <f t="shared" si="461"/>
        <v>0</v>
      </c>
      <c r="CV120" s="85">
        <f t="shared" si="461"/>
        <v>0</v>
      </c>
      <c r="CW120" s="85">
        <f t="shared" si="461"/>
        <v>0</v>
      </c>
      <c r="CX120" s="85">
        <f t="shared" si="461"/>
        <v>0</v>
      </c>
      <c r="CY120" s="85">
        <f t="shared" si="461"/>
        <v>0</v>
      </c>
      <c r="CZ120" s="85">
        <f t="shared" si="461"/>
        <v>0</v>
      </c>
      <c r="DA120" s="85">
        <f t="shared" si="461"/>
        <v>0</v>
      </c>
      <c r="DB120" s="85">
        <f t="shared" si="461"/>
        <v>0</v>
      </c>
      <c r="DC120" s="85">
        <f t="shared" si="461"/>
        <v>0</v>
      </c>
      <c r="DD120" s="85">
        <f t="shared" si="461"/>
        <v>0</v>
      </c>
      <c r="DE120" s="85">
        <f t="shared" si="461"/>
        <v>0</v>
      </c>
      <c r="DF120" s="85">
        <f t="shared" si="461"/>
        <v>0</v>
      </c>
      <c r="DG120" s="85">
        <f t="shared" si="461"/>
        <v>0</v>
      </c>
      <c r="DH120" s="85">
        <f t="shared" si="461"/>
        <v>0</v>
      </c>
      <c r="DI120" s="85">
        <f t="shared" si="461"/>
        <v>0</v>
      </c>
      <c r="DJ120" s="85">
        <f t="shared" si="461"/>
        <v>9100</v>
      </c>
      <c r="DK120" s="85">
        <f t="shared" si="461"/>
        <v>0</v>
      </c>
      <c r="DL120" s="85">
        <f t="shared" si="461"/>
        <v>15403</v>
      </c>
      <c r="DM120" s="85">
        <f t="shared" si="461"/>
        <v>0</v>
      </c>
      <c r="DN120" s="85">
        <f t="shared" si="461"/>
        <v>0</v>
      </c>
      <c r="DO120" s="85">
        <f t="shared" si="461"/>
        <v>0</v>
      </c>
      <c r="DP120" s="85">
        <f t="shared" si="461"/>
        <v>0</v>
      </c>
      <c r="DQ120" s="85">
        <f t="shared" si="461"/>
        <v>0</v>
      </c>
      <c r="DR120" s="85">
        <f t="shared" si="461"/>
        <v>0</v>
      </c>
      <c r="DS120" s="85">
        <f t="shared" si="461"/>
        <v>0</v>
      </c>
      <c r="DT120" s="85">
        <f t="shared" si="461"/>
        <v>0</v>
      </c>
      <c r="DU120" s="85">
        <f t="shared" si="461"/>
        <v>0</v>
      </c>
      <c r="DV120" s="85">
        <f t="shared" si="461"/>
        <v>0</v>
      </c>
      <c r="DW120" s="85">
        <f t="shared" si="461"/>
        <v>5832</v>
      </c>
      <c r="DX120" s="85">
        <f t="shared" si="461"/>
        <v>7935</v>
      </c>
      <c r="DY120" s="85">
        <f t="shared" si="461"/>
        <v>0</v>
      </c>
      <c r="DZ120" s="85">
        <f t="shared" si="459"/>
        <v>0</v>
      </c>
      <c r="EA120" s="85">
        <f t="shared" si="457"/>
        <v>0</v>
      </c>
      <c r="EB120" s="85">
        <f t="shared" si="457"/>
        <v>12799</v>
      </c>
      <c r="EC120" s="85">
        <f t="shared" si="457"/>
        <v>10525</v>
      </c>
      <c r="ED120" s="85">
        <f t="shared" si="457"/>
        <v>0</v>
      </c>
      <c r="EE120" s="85">
        <f t="shared" si="457"/>
        <v>0</v>
      </c>
      <c r="EF120" s="85">
        <f t="shared" si="457"/>
        <v>10728</v>
      </c>
      <c r="EG120" s="85">
        <f t="shared" si="457"/>
        <v>0</v>
      </c>
      <c r="EH120" s="85">
        <f t="shared" si="457"/>
        <v>0</v>
      </c>
      <c r="EI120" s="85">
        <f t="shared" si="457"/>
        <v>0</v>
      </c>
      <c r="EJ120" s="85">
        <f t="shared" si="457"/>
        <v>28006</v>
      </c>
      <c r="EK120" s="85">
        <f t="shared" si="457"/>
        <v>0</v>
      </c>
      <c r="EL120" s="85">
        <f t="shared" si="457"/>
        <v>0</v>
      </c>
      <c r="EM120" s="85">
        <f t="shared" si="457"/>
        <v>10199</v>
      </c>
      <c r="EN120" s="85">
        <f t="shared" si="457"/>
        <v>0</v>
      </c>
      <c r="EO120" s="85">
        <f t="shared" si="457"/>
        <v>0</v>
      </c>
      <c r="EP120" s="85">
        <f t="shared" si="457"/>
        <v>0</v>
      </c>
      <c r="EQ120" s="85">
        <f t="shared" si="457"/>
        <v>0</v>
      </c>
      <c r="ER120" s="85">
        <f t="shared" si="457"/>
        <v>0</v>
      </c>
      <c r="ES120" s="85">
        <f t="shared" si="457"/>
        <v>0</v>
      </c>
      <c r="ET120" s="85">
        <f t="shared" si="457"/>
        <v>0</v>
      </c>
      <c r="EU120" s="85">
        <f t="shared" si="457"/>
        <v>0</v>
      </c>
      <c r="EV120" s="85">
        <f t="shared" si="457"/>
        <v>0</v>
      </c>
      <c r="EW120" s="85">
        <f t="shared" si="457"/>
        <v>24872</v>
      </c>
      <c r="EX120" s="85">
        <f t="shared" si="457"/>
        <v>3847</v>
      </c>
      <c r="EY120" s="85">
        <f t="shared" si="457"/>
        <v>10539</v>
      </c>
      <c r="EZ120" s="85">
        <f t="shared" si="457"/>
        <v>6845</v>
      </c>
      <c r="FA120" s="85">
        <f t="shared" si="457"/>
        <v>0</v>
      </c>
      <c r="FB120" s="85">
        <f t="shared" si="457"/>
        <v>0</v>
      </c>
      <c r="FC120" s="85">
        <f t="shared" si="457"/>
        <v>0</v>
      </c>
      <c r="FD120" s="85">
        <f t="shared" si="457"/>
        <v>0</v>
      </c>
      <c r="FE120" s="85">
        <f t="shared" si="457"/>
        <v>0</v>
      </c>
      <c r="FF120" s="85">
        <f t="shared" si="457"/>
        <v>0</v>
      </c>
      <c r="FG120" s="85">
        <f t="shared" si="457"/>
        <v>0</v>
      </c>
      <c r="FH120" s="85">
        <f t="shared" si="457"/>
        <v>0</v>
      </c>
      <c r="FI120" s="85">
        <f t="shared" si="457"/>
        <v>0</v>
      </c>
      <c r="FJ120" s="85">
        <f t="shared" si="457"/>
        <v>10927</v>
      </c>
      <c r="FK120" s="85">
        <f t="shared" si="457"/>
        <v>0</v>
      </c>
      <c r="FL120" s="85">
        <f t="shared" si="457"/>
        <v>0</v>
      </c>
      <c r="FM120" s="85">
        <f t="shared" si="457"/>
        <v>0</v>
      </c>
      <c r="FN120" s="85">
        <f t="shared" si="457"/>
        <v>0</v>
      </c>
      <c r="FO120" s="85">
        <f t="shared" si="457"/>
        <v>0</v>
      </c>
      <c r="FP120" s="85">
        <f t="shared" si="457"/>
        <v>0</v>
      </c>
      <c r="FQ120" s="85">
        <f t="shared" si="457"/>
        <v>0</v>
      </c>
      <c r="FR120" s="85">
        <f t="shared" si="457"/>
        <v>0</v>
      </c>
      <c r="FS120" s="85">
        <f t="shared" si="457"/>
        <v>0</v>
      </c>
      <c r="FT120" s="85">
        <f t="shared" si="457"/>
        <v>0</v>
      </c>
      <c r="FU120" s="85">
        <f t="shared" si="457"/>
        <v>0</v>
      </c>
      <c r="FV120" s="85">
        <f t="shared" si="457"/>
        <v>0</v>
      </c>
      <c r="FW120" s="85">
        <f t="shared" si="457"/>
        <v>7237</v>
      </c>
      <c r="FX120" s="85">
        <f t="shared" si="457"/>
        <v>0</v>
      </c>
      <c r="FY120" s="85">
        <f t="shared" si="457"/>
        <v>0</v>
      </c>
      <c r="FZ120" s="85">
        <f t="shared" si="457"/>
        <v>0</v>
      </c>
      <c r="GA120" s="85">
        <f t="shared" si="457"/>
        <v>0</v>
      </c>
      <c r="GB120" s="85">
        <f t="shared" si="457"/>
        <v>2249</v>
      </c>
      <c r="GC120" s="85">
        <f t="shared" si="457"/>
        <v>0</v>
      </c>
      <c r="GD120" s="85">
        <f t="shared" si="457"/>
        <v>0</v>
      </c>
      <c r="GE120" s="85">
        <f t="shared" si="457"/>
        <v>0</v>
      </c>
      <c r="GF120" s="85">
        <f t="shared" si="457"/>
        <v>0</v>
      </c>
      <c r="GG120" s="85">
        <f t="shared" si="457"/>
        <v>0</v>
      </c>
      <c r="GH120" s="85">
        <f t="shared" si="457"/>
        <v>0</v>
      </c>
      <c r="GI120" s="85">
        <f t="shared" si="457"/>
        <v>0</v>
      </c>
      <c r="GJ120" s="85">
        <f t="shared" si="457"/>
        <v>2839</v>
      </c>
      <c r="GK120" s="85">
        <f t="shared" si="457"/>
        <v>0</v>
      </c>
      <c r="GL120" s="85">
        <f t="shared" si="451"/>
        <v>0</v>
      </c>
      <c r="GM120" s="85">
        <f t="shared" si="460"/>
        <v>0</v>
      </c>
      <c r="GN120" s="85">
        <f t="shared" si="460"/>
        <v>0</v>
      </c>
      <c r="GO120" s="85">
        <f t="shared" si="460"/>
        <v>0</v>
      </c>
      <c r="GP120" s="85">
        <f t="shared" si="460"/>
        <v>0</v>
      </c>
      <c r="GQ120" s="85">
        <f t="shared" si="460"/>
        <v>0</v>
      </c>
      <c r="GR120" s="85">
        <f t="shared" si="460"/>
        <v>0</v>
      </c>
      <c r="GS120" s="85">
        <f t="shared" si="460"/>
        <v>0</v>
      </c>
      <c r="GT120" s="85">
        <f t="shared" si="460"/>
        <v>0</v>
      </c>
      <c r="GU120" s="85">
        <f t="shared" si="460"/>
        <v>0</v>
      </c>
      <c r="GV120" s="85">
        <f t="shared" si="460"/>
        <v>0</v>
      </c>
      <c r="GW120" s="85">
        <f t="shared" si="460"/>
        <v>1847</v>
      </c>
      <c r="GX120" s="85">
        <f t="shared" si="460"/>
        <v>0</v>
      </c>
      <c r="GY120" s="85">
        <f t="shared" si="460"/>
        <v>0</v>
      </c>
      <c r="GZ120" s="85">
        <f t="shared" si="460"/>
        <v>0</v>
      </c>
      <c r="HA120" s="85">
        <f t="shared" si="460"/>
        <v>0</v>
      </c>
      <c r="HB120" s="85">
        <f t="shared" si="460"/>
        <v>0</v>
      </c>
      <c r="HC120" s="85">
        <f t="shared" si="460"/>
        <v>0</v>
      </c>
      <c r="HD120" s="85">
        <f t="shared" si="460"/>
        <v>0</v>
      </c>
      <c r="HE120" s="85">
        <f t="shared" si="460"/>
        <v>0</v>
      </c>
      <c r="HF120" s="85">
        <f t="shared" si="460"/>
        <v>0</v>
      </c>
      <c r="HG120" s="85">
        <f t="shared" si="460"/>
        <v>0</v>
      </c>
      <c r="HH120" s="85">
        <f t="shared" si="460"/>
        <v>0</v>
      </c>
      <c r="HI120" s="85">
        <f t="shared" si="460"/>
        <v>0</v>
      </c>
      <c r="HJ120" s="85">
        <f t="shared" si="460"/>
        <v>123350</v>
      </c>
      <c r="HK120" s="85">
        <f t="shared" si="460"/>
        <v>0</v>
      </c>
      <c r="HL120" s="85">
        <f t="shared" si="460"/>
        <v>15164</v>
      </c>
      <c r="HM120" s="85">
        <f t="shared" si="460"/>
        <v>3689</v>
      </c>
      <c r="HN120" s="85">
        <f t="shared" si="460"/>
        <v>20311</v>
      </c>
      <c r="HO120" s="85">
        <f t="shared" si="460"/>
        <v>0</v>
      </c>
      <c r="HP120" s="85">
        <f t="shared" si="460"/>
        <v>0</v>
      </c>
      <c r="HQ120" s="85">
        <f t="shared" si="460"/>
        <v>7308</v>
      </c>
      <c r="HR120" s="85">
        <f t="shared" si="460"/>
        <v>0</v>
      </c>
      <c r="HS120" s="85">
        <f t="shared" si="460"/>
        <v>0</v>
      </c>
      <c r="HT120" s="85">
        <f t="shared" si="460"/>
        <v>0</v>
      </c>
      <c r="HU120" s="85">
        <f t="shared" si="460"/>
        <v>0</v>
      </c>
      <c r="HV120" s="85">
        <f t="shared" si="460"/>
        <v>0</v>
      </c>
      <c r="HW120" s="85">
        <f t="shared" si="460"/>
        <v>15002</v>
      </c>
      <c r="HX120" s="85">
        <f t="shared" si="460"/>
        <v>0</v>
      </c>
      <c r="HY120" s="85">
        <f t="shared" si="460"/>
        <v>0</v>
      </c>
      <c r="HZ120" s="85">
        <f t="shared" si="460"/>
        <v>0</v>
      </c>
      <c r="IA120" s="85">
        <f t="shared" si="460"/>
        <v>7115</v>
      </c>
      <c r="IB120" s="85">
        <f t="shared" si="460"/>
        <v>0</v>
      </c>
      <c r="IC120" s="85">
        <f t="shared" si="460"/>
        <v>0</v>
      </c>
      <c r="ID120" s="85">
        <f t="shared" si="460"/>
        <v>0</v>
      </c>
      <c r="IE120" s="85">
        <f t="shared" si="460"/>
        <v>0</v>
      </c>
      <c r="IF120" s="85">
        <f t="shared" si="460"/>
        <v>0</v>
      </c>
      <c r="IG120" s="85">
        <f t="shared" si="460"/>
        <v>0</v>
      </c>
      <c r="IH120" s="85">
        <f t="shared" si="460"/>
        <v>0</v>
      </c>
      <c r="II120" s="85">
        <f t="shared" si="460"/>
        <v>0</v>
      </c>
      <c r="IJ120" s="85">
        <f t="shared" si="460"/>
        <v>0</v>
      </c>
      <c r="IK120" s="85">
        <f t="shared" si="460"/>
        <v>0</v>
      </c>
      <c r="IL120" s="85">
        <f t="shared" si="460"/>
        <v>0</v>
      </c>
      <c r="IM120" s="85">
        <f t="shared" si="460"/>
        <v>0</v>
      </c>
      <c r="IN120" s="85">
        <f t="shared" si="460"/>
        <v>0</v>
      </c>
      <c r="IO120" s="85">
        <f t="shared" si="460"/>
        <v>0</v>
      </c>
      <c r="IP120" s="85">
        <f t="shared" si="460"/>
        <v>0</v>
      </c>
      <c r="IQ120" s="85">
        <f t="shared" si="460"/>
        <v>0</v>
      </c>
      <c r="IR120" s="85">
        <f t="shared" si="460"/>
        <v>0</v>
      </c>
      <c r="IS120" s="85">
        <f t="shared" si="460"/>
        <v>0</v>
      </c>
      <c r="IT120" s="85">
        <f t="shared" si="460"/>
        <v>0</v>
      </c>
      <c r="IU120" s="85">
        <f t="shared" si="460"/>
        <v>0</v>
      </c>
      <c r="IV120" s="85">
        <f t="shared" si="460"/>
        <v>0</v>
      </c>
      <c r="IW120" s="85">
        <f t="shared" si="460"/>
        <v>0</v>
      </c>
      <c r="IX120" s="85">
        <f t="shared" si="460"/>
        <v>0</v>
      </c>
      <c r="IY120" s="85">
        <f t="shared" si="458"/>
        <v>0</v>
      </c>
      <c r="IZ120" s="85">
        <f t="shared" si="458"/>
        <v>0</v>
      </c>
      <c r="JA120" s="85">
        <f t="shared" si="458"/>
        <v>0</v>
      </c>
      <c r="JB120" s="85">
        <f t="shared" si="458"/>
        <v>0</v>
      </c>
      <c r="JC120" s="85">
        <f t="shared" si="458"/>
        <v>0</v>
      </c>
      <c r="JD120" s="85">
        <f t="shared" si="458"/>
        <v>0</v>
      </c>
      <c r="JE120" s="85">
        <f t="shared" si="458"/>
        <v>0</v>
      </c>
      <c r="JF120" s="85">
        <f t="shared" si="458"/>
        <v>0</v>
      </c>
      <c r="JG120" s="85">
        <f t="shared" si="458"/>
        <v>0</v>
      </c>
      <c r="JH120" s="85">
        <f t="shared" si="458"/>
        <v>0</v>
      </c>
      <c r="JI120" s="85">
        <f t="shared" si="458"/>
        <v>0</v>
      </c>
      <c r="JJ120" s="85">
        <f t="shared" si="458"/>
        <v>52181</v>
      </c>
      <c r="JK120" s="85">
        <f t="shared" si="458"/>
        <v>6078</v>
      </c>
      <c r="JL120" s="85">
        <f t="shared" si="458"/>
        <v>13252</v>
      </c>
      <c r="JM120" s="85">
        <f t="shared" si="458"/>
        <v>0</v>
      </c>
      <c r="JN120" s="85">
        <f t="shared" si="458"/>
        <v>0</v>
      </c>
      <c r="JO120" s="85">
        <f t="shared" si="458"/>
        <v>0</v>
      </c>
      <c r="JP120" s="85">
        <f t="shared" si="458"/>
        <v>0</v>
      </c>
      <c r="JQ120" s="85">
        <f t="shared" si="458"/>
        <v>0</v>
      </c>
      <c r="JR120" s="85">
        <f t="shared" si="458"/>
        <v>0</v>
      </c>
      <c r="JS120" s="85">
        <f t="shared" si="458"/>
        <v>0</v>
      </c>
      <c r="JT120" s="85">
        <f t="shared" si="458"/>
        <v>0</v>
      </c>
      <c r="JU120" s="85">
        <f t="shared" si="458"/>
        <v>0</v>
      </c>
      <c r="JV120" s="85">
        <f t="shared" si="458"/>
        <v>0</v>
      </c>
      <c r="JW120" s="85">
        <f t="shared" si="458"/>
        <v>50083</v>
      </c>
      <c r="JX120" s="85">
        <f t="shared" si="458"/>
        <v>0</v>
      </c>
      <c r="JY120" s="85">
        <f t="shared" si="458"/>
        <v>9063</v>
      </c>
      <c r="JZ120" s="85">
        <f t="shared" si="458"/>
        <v>0</v>
      </c>
      <c r="KA120" s="85">
        <f t="shared" si="458"/>
        <v>665</v>
      </c>
      <c r="KB120" s="85">
        <f t="shared" si="458"/>
        <v>63619</v>
      </c>
      <c r="KC120" s="85">
        <f t="shared" si="458"/>
        <v>0</v>
      </c>
      <c r="KD120" s="85">
        <f t="shared" si="458"/>
        <v>9820</v>
      </c>
      <c r="KE120" s="85">
        <f t="shared" si="458"/>
        <v>13499</v>
      </c>
      <c r="KF120" s="85">
        <f t="shared" si="458"/>
        <v>0</v>
      </c>
      <c r="KG120" s="85">
        <f t="shared" si="458"/>
        <v>0</v>
      </c>
      <c r="KH120" s="85">
        <f t="shared" si="458"/>
        <v>0</v>
      </c>
      <c r="KI120" s="85">
        <f t="shared" si="458"/>
        <v>665</v>
      </c>
      <c r="KJ120" s="85">
        <f t="shared" si="458"/>
        <v>749860</v>
      </c>
      <c r="KK120" s="85">
        <f t="shared" si="458"/>
        <v>154171</v>
      </c>
      <c r="KL120" s="85">
        <f t="shared" si="458"/>
        <v>269320</v>
      </c>
      <c r="KM120" s="85">
        <f t="shared" si="458"/>
        <v>80160</v>
      </c>
      <c r="KN120" s="85">
        <f t="shared" si="458"/>
        <v>32909</v>
      </c>
      <c r="KO120" s="85">
        <f t="shared" si="458"/>
        <v>47140</v>
      </c>
      <c r="KP120" s="85">
        <f t="shared" si="458"/>
        <v>244950</v>
      </c>
      <c r="KQ120" s="85">
        <f t="shared" si="458"/>
        <v>0</v>
      </c>
      <c r="KR120" s="85">
        <f t="shared" si="458"/>
        <v>59153</v>
      </c>
      <c r="KS120" s="85">
        <f t="shared" si="458"/>
        <v>15191</v>
      </c>
      <c r="KT120" s="85">
        <f t="shared" si="458"/>
        <v>79358</v>
      </c>
      <c r="KU120" s="85">
        <f t="shared" si="458"/>
        <v>12889</v>
      </c>
      <c r="KV120" s="85">
        <f t="shared" si="458"/>
        <v>29925</v>
      </c>
      <c r="KW120" s="85">
        <f t="shared" si="458"/>
        <v>5909</v>
      </c>
      <c r="KX120" s="85">
        <f t="shared" si="458"/>
        <v>416508</v>
      </c>
      <c r="KY120" s="85">
        <f t="shared" si="458"/>
        <v>34402</v>
      </c>
      <c r="KZ120" s="85">
        <f t="shared" si="458"/>
        <v>134822</v>
      </c>
      <c r="LA120" s="85">
        <f t="shared" si="458"/>
        <v>34331</v>
      </c>
      <c r="LB120" s="85">
        <f t="shared" si="458"/>
        <v>193218</v>
      </c>
      <c r="LC120" s="85">
        <f t="shared" si="458"/>
        <v>61759</v>
      </c>
      <c r="LD120" s="85">
        <f t="shared" si="458"/>
        <v>11662</v>
      </c>
      <c r="LE120" s="85">
        <f t="shared" si="458"/>
        <v>0</v>
      </c>
      <c r="LF120" s="85">
        <f t="shared" si="458"/>
        <v>0</v>
      </c>
      <c r="LG120" s="85">
        <f t="shared" si="458"/>
        <v>37054</v>
      </c>
      <c r="LH120" s="85">
        <f t="shared" si="458"/>
        <v>25829</v>
      </c>
      <c r="LI120" s="85">
        <f t="shared" si="458"/>
        <v>0</v>
      </c>
      <c r="LJ120" s="85">
        <f t="shared" si="453"/>
        <v>236495</v>
      </c>
      <c r="LK120" s="85">
        <f t="shared" si="454"/>
        <v>19389</v>
      </c>
      <c r="LL120" s="85">
        <f t="shared" si="454"/>
        <v>59197</v>
      </c>
      <c r="LM120" s="85">
        <f t="shared" si="454"/>
        <v>67769</v>
      </c>
      <c r="LN120" s="85">
        <f t="shared" si="454"/>
        <v>741</v>
      </c>
      <c r="LO120" s="85">
        <f t="shared" si="454"/>
        <v>111088</v>
      </c>
    </row>
    <row r="121" spans="1:327" x14ac:dyDescent="0.2">
      <c r="A121" s="85" t="s">
        <v>33</v>
      </c>
      <c r="B121" s="85">
        <f t="shared" si="455"/>
        <v>1968945</v>
      </c>
      <c r="C121" s="85">
        <f t="shared" ref="C121:BN124" si="462">C72</f>
        <v>1435771</v>
      </c>
      <c r="D121" s="85">
        <f t="shared" si="462"/>
        <v>1020669</v>
      </c>
      <c r="E121" s="85">
        <f t="shared" si="462"/>
        <v>217849</v>
      </c>
      <c r="F121" s="85">
        <f t="shared" si="462"/>
        <v>561211</v>
      </c>
      <c r="G121" s="85">
        <f t="shared" si="462"/>
        <v>478909</v>
      </c>
      <c r="H121" s="85">
        <f t="shared" si="462"/>
        <v>130021</v>
      </c>
      <c r="I121" s="85">
        <f t="shared" si="462"/>
        <v>18772</v>
      </c>
      <c r="J121" s="85">
        <f t="shared" si="462"/>
        <v>973951</v>
      </c>
      <c r="K121" s="85">
        <f t="shared" si="462"/>
        <v>70321</v>
      </c>
      <c r="L121" s="85">
        <f t="shared" si="462"/>
        <v>178562</v>
      </c>
      <c r="M121" s="85">
        <f t="shared" si="462"/>
        <v>505574</v>
      </c>
      <c r="N121" s="85">
        <f t="shared" si="462"/>
        <v>566662</v>
      </c>
      <c r="O121" s="85">
        <f t="shared" si="462"/>
        <v>6263</v>
      </c>
      <c r="P121" s="85">
        <f t="shared" si="462"/>
        <v>466970</v>
      </c>
      <c r="Q121" s="85">
        <f t="shared" si="462"/>
        <v>42838</v>
      </c>
      <c r="R121" s="85">
        <f t="shared" si="462"/>
        <v>163732</v>
      </c>
      <c r="S121" s="85">
        <f t="shared" si="462"/>
        <v>228564</v>
      </c>
      <c r="T121" s="85">
        <f t="shared" si="462"/>
        <v>101083</v>
      </c>
      <c r="U121" s="85">
        <f t="shared" si="462"/>
        <v>0</v>
      </c>
      <c r="V121" s="85">
        <f t="shared" si="462"/>
        <v>417523</v>
      </c>
      <c r="W121" s="85">
        <f t="shared" si="462"/>
        <v>47389</v>
      </c>
      <c r="X121" s="85">
        <f t="shared" si="462"/>
        <v>6555</v>
      </c>
      <c r="Y121" s="85">
        <f t="shared" si="462"/>
        <v>0</v>
      </c>
      <c r="Z121" s="85">
        <f t="shared" si="462"/>
        <v>0</v>
      </c>
      <c r="AA121" s="85">
        <f t="shared" si="462"/>
        <v>13339</v>
      </c>
      <c r="AB121" s="85">
        <f t="shared" si="462"/>
        <v>3305</v>
      </c>
      <c r="AC121" s="85">
        <f t="shared" si="462"/>
        <v>0</v>
      </c>
      <c r="AD121" s="85">
        <f t="shared" si="462"/>
        <v>0</v>
      </c>
      <c r="AE121" s="85">
        <f t="shared" si="462"/>
        <v>0</v>
      </c>
      <c r="AF121" s="85">
        <f t="shared" si="462"/>
        <v>0</v>
      </c>
      <c r="AG121" s="85">
        <f t="shared" si="462"/>
        <v>0</v>
      </c>
      <c r="AH121" s="85">
        <f t="shared" si="462"/>
        <v>0</v>
      </c>
      <c r="AI121" s="85">
        <f t="shared" si="462"/>
        <v>0</v>
      </c>
      <c r="AJ121" s="85">
        <f t="shared" si="462"/>
        <v>69833</v>
      </c>
      <c r="AK121" s="85">
        <f t="shared" si="462"/>
        <v>0</v>
      </c>
      <c r="AL121" s="85">
        <f t="shared" si="462"/>
        <v>8220</v>
      </c>
      <c r="AM121" s="85">
        <f t="shared" si="462"/>
        <v>0</v>
      </c>
      <c r="AN121" s="85">
        <f t="shared" si="462"/>
        <v>0</v>
      </c>
      <c r="AO121" s="85">
        <f t="shared" si="462"/>
        <v>0</v>
      </c>
      <c r="AP121" s="85">
        <f t="shared" si="462"/>
        <v>0</v>
      </c>
      <c r="AQ121" s="85">
        <f t="shared" si="462"/>
        <v>0</v>
      </c>
      <c r="AR121" s="85">
        <f t="shared" si="462"/>
        <v>0</v>
      </c>
      <c r="AS121" s="85">
        <f t="shared" si="462"/>
        <v>0</v>
      </c>
      <c r="AT121" s="85">
        <f t="shared" si="462"/>
        <v>0</v>
      </c>
      <c r="AU121" s="85">
        <f t="shared" si="462"/>
        <v>0</v>
      </c>
      <c r="AV121" s="85">
        <f t="shared" si="462"/>
        <v>0</v>
      </c>
      <c r="AW121" s="85">
        <f t="shared" si="462"/>
        <v>4613</v>
      </c>
      <c r="AX121" s="85">
        <f t="shared" si="462"/>
        <v>0</v>
      </c>
      <c r="AY121" s="85">
        <f t="shared" si="462"/>
        <v>0</v>
      </c>
      <c r="AZ121" s="85">
        <f t="shared" si="462"/>
        <v>0</v>
      </c>
      <c r="BA121" s="85">
        <f t="shared" si="462"/>
        <v>0</v>
      </c>
      <c r="BB121" s="85">
        <f t="shared" si="462"/>
        <v>0</v>
      </c>
      <c r="BC121" s="85">
        <f t="shared" si="462"/>
        <v>0</v>
      </c>
      <c r="BD121" s="85">
        <f t="shared" si="462"/>
        <v>0</v>
      </c>
      <c r="BE121" s="85">
        <f t="shared" si="462"/>
        <v>0</v>
      </c>
      <c r="BF121" s="85">
        <f t="shared" si="462"/>
        <v>0</v>
      </c>
      <c r="BG121" s="85">
        <f t="shared" si="462"/>
        <v>7245</v>
      </c>
      <c r="BH121" s="85">
        <f t="shared" si="462"/>
        <v>0</v>
      </c>
      <c r="BI121" s="85">
        <f t="shared" si="462"/>
        <v>0</v>
      </c>
      <c r="BJ121" s="85">
        <f t="shared" si="462"/>
        <v>0</v>
      </c>
      <c r="BK121" s="85">
        <f t="shared" si="462"/>
        <v>0</v>
      </c>
      <c r="BL121" s="85">
        <f t="shared" si="462"/>
        <v>0</v>
      </c>
      <c r="BM121" s="85">
        <f t="shared" si="462"/>
        <v>0</v>
      </c>
      <c r="BN121" s="85">
        <f t="shared" si="462"/>
        <v>0</v>
      </c>
      <c r="BO121" s="85">
        <f t="shared" si="461"/>
        <v>0</v>
      </c>
      <c r="BP121" s="85">
        <f t="shared" si="461"/>
        <v>0</v>
      </c>
      <c r="BQ121" s="85">
        <f t="shared" si="461"/>
        <v>0</v>
      </c>
      <c r="BR121" s="85">
        <f t="shared" si="461"/>
        <v>0</v>
      </c>
      <c r="BS121" s="85">
        <f t="shared" si="461"/>
        <v>0</v>
      </c>
      <c r="BT121" s="85">
        <f t="shared" si="461"/>
        <v>0</v>
      </c>
      <c r="BU121" s="85">
        <f t="shared" si="461"/>
        <v>0</v>
      </c>
      <c r="BV121" s="85">
        <f t="shared" si="461"/>
        <v>0</v>
      </c>
      <c r="BW121" s="85">
        <f t="shared" si="461"/>
        <v>0</v>
      </c>
      <c r="BX121" s="85">
        <f t="shared" si="461"/>
        <v>0</v>
      </c>
      <c r="BY121" s="85">
        <f t="shared" si="461"/>
        <v>0</v>
      </c>
      <c r="BZ121" s="85">
        <f t="shared" si="461"/>
        <v>0</v>
      </c>
      <c r="CA121" s="85">
        <f t="shared" si="461"/>
        <v>0</v>
      </c>
      <c r="CB121" s="85">
        <f t="shared" si="461"/>
        <v>0</v>
      </c>
      <c r="CC121" s="85">
        <f t="shared" si="461"/>
        <v>0</v>
      </c>
      <c r="CD121" s="85">
        <f t="shared" si="461"/>
        <v>0</v>
      </c>
      <c r="CE121" s="85">
        <f t="shared" si="461"/>
        <v>0</v>
      </c>
      <c r="CF121" s="85">
        <f t="shared" si="461"/>
        <v>0</v>
      </c>
      <c r="CG121" s="85">
        <f t="shared" si="461"/>
        <v>0</v>
      </c>
      <c r="CH121" s="85">
        <f t="shared" si="461"/>
        <v>0</v>
      </c>
      <c r="CI121" s="85">
        <f t="shared" si="461"/>
        <v>0</v>
      </c>
      <c r="CJ121" s="85">
        <f t="shared" si="461"/>
        <v>0</v>
      </c>
      <c r="CK121" s="85">
        <f t="shared" si="461"/>
        <v>0</v>
      </c>
      <c r="CL121" s="85">
        <f t="shared" si="461"/>
        <v>0</v>
      </c>
      <c r="CM121" s="85">
        <f t="shared" si="461"/>
        <v>0</v>
      </c>
      <c r="CN121" s="85">
        <f t="shared" si="461"/>
        <v>0</v>
      </c>
      <c r="CO121" s="85">
        <f t="shared" si="461"/>
        <v>0</v>
      </c>
      <c r="CP121" s="85">
        <f t="shared" si="461"/>
        <v>0</v>
      </c>
      <c r="CQ121" s="85">
        <f t="shared" si="461"/>
        <v>0</v>
      </c>
      <c r="CR121" s="85">
        <f t="shared" si="461"/>
        <v>0</v>
      </c>
      <c r="CS121" s="85">
        <f t="shared" si="461"/>
        <v>0</v>
      </c>
      <c r="CT121" s="85">
        <f t="shared" si="461"/>
        <v>0</v>
      </c>
      <c r="CU121" s="85">
        <f t="shared" si="461"/>
        <v>0</v>
      </c>
      <c r="CV121" s="85">
        <f t="shared" si="461"/>
        <v>0</v>
      </c>
      <c r="CW121" s="85">
        <f t="shared" si="461"/>
        <v>0</v>
      </c>
      <c r="CX121" s="85">
        <f t="shared" si="461"/>
        <v>0</v>
      </c>
      <c r="CY121" s="85">
        <f t="shared" si="461"/>
        <v>0</v>
      </c>
      <c r="CZ121" s="85">
        <f t="shared" si="461"/>
        <v>0</v>
      </c>
      <c r="DA121" s="85">
        <f t="shared" si="461"/>
        <v>0</v>
      </c>
      <c r="DB121" s="85">
        <f t="shared" si="461"/>
        <v>0</v>
      </c>
      <c r="DC121" s="85">
        <f t="shared" si="461"/>
        <v>0</v>
      </c>
      <c r="DD121" s="85">
        <f t="shared" si="461"/>
        <v>0</v>
      </c>
      <c r="DE121" s="85">
        <f t="shared" si="461"/>
        <v>0</v>
      </c>
      <c r="DF121" s="85">
        <f t="shared" si="461"/>
        <v>0</v>
      </c>
      <c r="DG121" s="85">
        <f t="shared" si="461"/>
        <v>0</v>
      </c>
      <c r="DH121" s="85">
        <f t="shared" si="461"/>
        <v>0</v>
      </c>
      <c r="DI121" s="85">
        <f t="shared" si="461"/>
        <v>0</v>
      </c>
      <c r="DJ121" s="85">
        <f t="shared" si="461"/>
        <v>0</v>
      </c>
      <c r="DK121" s="85">
        <f t="shared" si="461"/>
        <v>0</v>
      </c>
      <c r="DL121" s="85">
        <f t="shared" si="461"/>
        <v>2150</v>
      </c>
      <c r="DM121" s="85">
        <f t="shared" si="461"/>
        <v>0</v>
      </c>
      <c r="DN121" s="85">
        <f t="shared" si="461"/>
        <v>0</v>
      </c>
      <c r="DO121" s="85">
        <f t="shared" si="461"/>
        <v>0</v>
      </c>
      <c r="DP121" s="85">
        <f t="shared" si="461"/>
        <v>0</v>
      </c>
      <c r="DQ121" s="85">
        <f t="shared" si="461"/>
        <v>0</v>
      </c>
      <c r="DR121" s="85">
        <f t="shared" si="461"/>
        <v>0</v>
      </c>
      <c r="DS121" s="85">
        <f t="shared" si="461"/>
        <v>0</v>
      </c>
      <c r="DT121" s="85">
        <f t="shared" si="461"/>
        <v>0</v>
      </c>
      <c r="DU121" s="85">
        <f t="shared" si="461"/>
        <v>0</v>
      </c>
      <c r="DV121" s="85">
        <f t="shared" si="461"/>
        <v>0</v>
      </c>
      <c r="DW121" s="85">
        <f t="shared" si="461"/>
        <v>6607</v>
      </c>
      <c r="DX121" s="85">
        <f t="shared" si="461"/>
        <v>0</v>
      </c>
      <c r="DY121" s="85">
        <f t="shared" si="461"/>
        <v>0</v>
      </c>
      <c r="DZ121" s="85">
        <f t="shared" si="459"/>
        <v>8429</v>
      </c>
      <c r="EA121" s="85">
        <f t="shared" si="457"/>
        <v>28526</v>
      </c>
      <c r="EB121" s="85">
        <f t="shared" si="457"/>
        <v>0</v>
      </c>
      <c r="EC121" s="85">
        <f t="shared" si="457"/>
        <v>0</v>
      </c>
      <c r="ED121" s="85">
        <f t="shared" si="457"/>
        <v>0</v>
      </c>
      <c r="EE121" s="85">
        <f t="shared" si="457"/>
        <v>26300</v>
      </c>
      <c r="EF121" s="85">
        <f t="shared" si="457"/>
        <v>0</v>
      </c>
      <c r="EG121" s="85">
        <f t="shared" si="457"/>
        <v>0</v>
      </c>
      <c r="EH121" s="85">
        <f t="shared" si="457"/>
        <v>0</v>
      </c>
      <c r="EI121" s="85">
        <f t="shared" si="457"/>
        <v>0</v>
      </c>
      <c r="EJ121" s="85">
        <f t="shared" si="457"/>
        <v>19771</v>
      </c>
      <c r="EK121" s="85">
        <f t="shared" si="457"/>
        <v>0</v>
      </c>
      <c r="EL121" s="85">
        <f t="shared" si="457"/>
        <v>3347</v>
      </c>
      <c r="EM121" s="85">
        <f t="shared" si="457"/>
        <v>0</v>
      </c>
      <c r="EN121" s="85">
        <f t="shared" si="457"/>
        <v>0</v>
      </c>
      <c r="EO121" s="85">
        <f t="shared" si="457"/>
        <v>0</v>
      </c>
      <c r="EP121" s="85">
        <f t="shared" si="457"/>
        <v>0</v>
      </c>
      <c r="EQ121" s="85">
        <f t="shared" si="457"/>
        <v>0</v>
      </c>
      <c r="ER121" s="85">
        <f t="shared" si="457"/>
        <v>0</v>
      </c>
      <c r="ES121" s="85">
        <f t="shared" si="457"/>
        <v>0</v>
      </c>
      <c r="ET121" s="85">
        <f t="shared" si="457"/>
        <v>0</v>
      </c>
      <c r="EU121" s="85">
        <f t="shared" si="457"/>
        <v>0</v>
      </c>
      <c r="EV121" s="85">
        <f t="shared" si="457"/>
        <v>0</v>
      </c>
      <c r="EW121" s="85">
        <f t="shared" si="457"/>
        <v>25482</v>
      </c>
      <c r="EX121" s="85">
        <f t="shared" si="457"/>
        <v>0</v>
      </c>
      <c r="EY121" s="85">
        <f t="shared" si="457"/>
        <v>0</v>
      </c>
      <c r="EZ121" s="85">
        <f t="shared" si="457"/>
        <v>0</v>
      </c>
      <c r="FA121" s="85">
        <f t="shared" si="457"/>
        <v>0</v>
      </c>
      <c r="FB121" s="85">
        <f t="shared" si="457"/>
        <v>0</v>
      </c>
      <c r="FC121" s="85">
        <f t="shared" si="457"/>
        <v>0</v>
      </c>
      <c r="FD121" s="85">
        <f t="shared" si="457"/>
        <v>0</v>
      </c>
      <c r="FE121" s="85">
        <f t="shared" si="457"/>
        <v>0</v>
      </c>
      <c r="FF121" s="85">
        <f t="shared" si="457"/>
        <v>0</v>
      </c>
      <c r="FG121" s="85">
        <f t="shared" si="457"/>
        <v>0</v>
      </c>
      <c r="FH121" s="85">
        <f t="shared" si="457"/>
        <v>0</v>
      </c>
      <c r="FI121" s="85">
        <f t="shared" si="457"/>
        <v>0</v>
      </c>
      <c r="FJ121" s="85">
        <f t="shared" si="457"/>
        <v>0</v>
      </c>
      <c r="FK121" s="85">
        <f t="shared" si="457"/>
        <v>0</v>
      </c>
      <c r="FL121" s="85">
        <f t="shared" si="457"/>
        <v>0</v>
      </c>
      <c r="FM121" s="85">
        <f t="shared" si="457"/>
        <v>0</v>
      </c>
      <c r="FN121" s="85">
        <f t="shared" si="457"/>
        <v>0</v>
      </c>
      <c r="FO121" s="85">
        <f t="shared" si="457"/>
        <v>0</v>
      </c>
      <c r="FP121" s="85">
        <f t="shared" si="457"/>
        <v>0</v>
      </c>
      <c r="FQ121" s="85">
        <f t="shared" si="457"/>
        <v>0</v>
      </c>
      <c r="FR121" s="85">
        <f t="shared" si="457"/>
        <v>0</v>
      </c>
      <c r="FS121" s="85">
        <f t="shared" si="457"/>
        <v>0</v>
      </c>
      <c r="FT121" s="85">
        <f t="shared" si="457"/>
        <v>0</v>
      </c>
      <c r="FU121" s="85">
        <f t="shared" si="457"/>
        <v>0</v>
      </c>
      <c r="FV121" s="85">
        <f t="shared" si="457"/>
        <v>0</v>
      </c>
      <c r="FW121" s="85">
        <f t="shared" si="457"/>
        <v>0</v>
      </c>
      <c r="FX121" s="85">
        <f t="shared" si="457"/>
        <v>2688</v>
      </c>
      <c r="FY121" s="85">
        <f t="shared" si="457"/>
        <v>2012</v>
      </c>
      <c r="FZ121" s="85">
        <f t="shared" si="457"/>
        <v>0</v>
      </c>
      <c r="GA121" s="85">
        <f t="shared" si="457"/>
        <v>0</v>
      </c>
      <c r="GB121" s="85">
        <f t="shared" si="457"/>
        <v>0</v>
      </c>
      <c r="GC121" s="85">
        <f t="shared" si="457"/>
        <v>0</v>
      </c>
      <c r="GD121" s="85">
        <f t="shared" si="457"/>
        <v>0</v>
      </c>
      <c r="GE121" s="85">
        <f t="shared" si="457"/>
        <v>0</v>
      </c>
      <c r="GF121" s="85">
        <f t="shared" si="457"/>
        <v>0</v>
      </c>
      <c r="GG121" s="85">
        <f t="shared" si="457"/>
        <v>0</v>
      </c>
      <c r="GH121" s="85">
        <f t="shared" si="457"/>
        <v>0</v>
      </c>
      <c r="GI121" s="85">
        <f t="shared" si="457"/>
        <v>0</v>
      </c>
      <c r="GJ121" s="85">
        <f t="shared" si="457"/>
        <v>8985</v>
      </c>
      <c r="GK121" s="85">
        <f t="shared" si="457"/>
        <v>0</v>
      </c>
      <c r="GL121" s="85">
        <f t="shared" si="451"/>
        <v>0</v>
      </c>
      <c r="GM121" s="85">
        <f t="shared" si="460"/>
        <v>10007</v>
      </c>
      <c r="GN121" s="85">
        <f t="shared" si="460"/>
        <v>0</v>
      </c>
      <c r="GO121" s="85">
        <f t="shared" si="460"/>
        <v>0</v>
      </c>
      <c r="GP121" s="85">
        <f t="shared" si="460"/>
        <v>0</v>
      </c>
      <c r="GQ121" s="85">
        <f t="shared" si="460"/>
        <v>0</v>
      </c>
      <c r="GR121" s="85">
        <f t="shared" si="460"/>
        <v>0</v>
      </c>
      <c r="GS121" s="85">
        <f t="shared" si="460"/>
        <v>0</v>
      </c>
      <c r="GT121" s="85">
        <f t="shared" si="460"/>
        <v>0</v>
      </c>
      <c r="GU121" s="85">
        <f t="shared" si="460"/>
        <v>0</v>
      </c>
      <c r="GV121" s="85">
        <f t="shared" si="460"/>
        <v>0</v>
      </c>
      <c r="GW121" s="85">
        <f t="shared" si="460"/>
        <v>0</v>
      </c>
      <c r="GX121" s="85">
        <f t="shared" si="460"/>
        <v>0</v>
      </c>
      <c r="GY121" s="85">
        <f t="shared" si="460"/>
        <v>0</v>
      </c>
      <c r="GZ121" s="85">
        <f t="shared" si="460"/>
        <v>0</v>
      </c>
      <c r="HA121" s="85">
        <f t="shared" si="460"/>
        <v>0</v>
      </c>
      <c r="HB121" s="85">
        <f t="shared" si="460"/>
        <v>0</v>
      </c>
      <c r="HC121" s="85">
        <f t="shared" si="460"/>
        <v>0</v>
      </c>
      <c r="HD121" s="85">
        <f t="shared" si="460"/>
        <v>0</v>
      </c>
      <c r="HE121" s="85">
        <f t="shared" si="460"/>
        <v>0</v>
      </c>
      <c r="HF121" s="85">
        <f t="shared" si="460"/>
        <v>0</v>
      </c>
      <c r="HG121" s="85">
        <f t="shared" si="460"/>
        <v>0</v>
      </c>
      <c r="HH121" s="85">
        <f t="shared" si="460"/>
        <v>0</v>
      </c>
      <c r="HI121" s="85">
        <f t="shared" si="460"/>
        <v>0</v>
      </c>
      <c r="HJ121" s="85">
        <f t="shared" si="460"/>
        <v>62946</v>
      </c>
      <c r="HK121" s="85">
        <f t="shared" si="460"/>
        <v>0</v>
      </c>
      <c r="HL121" s="85">
        <f t="shared" si="460"/>
        <v>0</v>
      </c>
      <c r="HM121" s="85">
        <f t="shared" si="460"/>
        <v>7232</v>
      </c>
      <c r="HN121" s="85">
        <f t="shared" si="460"/>
        <v>14727</v>
      </c>
      <c r="HO121" s="85">
        <f t="shared" si="460"/>
        <v>0</v>
      </c>
      <c r="HP121" s="85">
        <f t="shared" si="460"/>
        <v>0</v>
      </c>
      <c r="HQ121" s="85">
        <f t="shared" si="460"/>
        <v>0</v>
      </c>
      <c r="HR121" s="85">
        <f t="shared" si="460"/>
        <v>0</v>
      </c>
      <c r="HS121" s="85">
        <f t="shared" si="460"/>
        <v>5499</v>
      </c>
      <c r="HT121" s="85">
        <f t="shared" si="460"/>
        <v>0</v>
      </c>
      <c r="HU121" s="85">
        <f t="shared" si="460"/>
        <v>5706</v>
      </c>
      <c r="HV121" s="85">
        <f t="shared" si="460"/>
        <v>0</v>
      </c>
      <c r="HW121" s="85">
        <f t="shared" si="460"/>
        <v>17568</v>
      </c>
      <c r="HX121" s="85">
        <f t="shared" si="460"/>
        <v>0</v>
      </c>
      <c r="HY121" s="85">
        <f t="shared" si="460"/>
        <v>0</v>
      </c>
      <c r="HZ121" s="85">
        <f t="shared" si="460"/>
        <v>0</v>
      </c>
      <c r="IA121" s="85">
        <f t="shared" si="460"/>
        <v>0</v>
      </c>
      <c r="IB121" s="85">
        <f t="shared" si="460"/>
        <v>0</v>
      </c>
      <c r="IC121" s="85">
        <f t="shared" si="460"/>
        <v>0</v>
      </c>
      <c r="ID121" s="85">
        <f t="shared" si="460"/>
        <v>0</v>
      </c>
      <c r="IE121" s="85">
        <f t="shared" si="460"/>
        <v>0</v>
      </c>
      <c r="IF121" s="85">
        <f t="shared" si="460"/>
        <v>0</v>
      </c>
      <c r="IG121" s="85">
        <f t="shared" si="460"/>
        <v>0</v>
      </c>
      <c r="IH121" s="85">
        <f t="shared" si="460"/>
        <v>0</v>
      </c>
      <c r="II121" s="85">
        <f t="shared" si="460"/>
        <v>0</v>
      </c>
      <c r="IJ121" s="85">
        <f t="shared" si="460"/>
        <v>0</v>
      </c>
      <c r="IK121" s="85">
        <f t="shared" si="460"/>
        <v>0</v>
      </c>
      <c r="IL121" s="85">
        <f t="shared" si="460"/>
        <v>0</v>
      </c>
      <c r="IM121" s="85">
        <f t="shared" si="460"/>
        <v>0</v>
      </c>
      <c r="IN121" s="85">
        <f t="shared" si="460"/>
        <v>0</v>
      </c>
      <c r="IO121" s="85">
        <f t="shared" si="460"/>
        <v>0</v>
      </c>
      <c r="IP121" s="85">
        <f t="shared" si="460"/>
        <v>0</v>
      </c>
      <c r="IQ121" s="85">
        <f t="shared" si="460"/>
        <v>0</v>
      </c>
      <c r="IR121" s="85">
        <f t="shared" si="460"/>
        <v>0</v>
      </c>
      <c r="IS121" s="85">
        <f t="shared" si="460"/>
        <v>0</v>
      </c>
      <c r="IT121" s="85">
        <f t="shared" si="460"/>
        <v>0</v>
      </c>
      <c r="IU121" s="85">
        <f t="shared" si="460"/>
        <v>0</v>
      </c>
      <c r="IV121" s="85">
        <f t="shared" si="460"/>
        <v>0</v>
      </c>
      <c r="IW121" s="85">
        <f t="shared" si="460"/>
        <v>9885</v>
      </c>
      <c r="IX121" s="85">
        <f t="shared" si="460"/>
        <v>9486</v>
      </c>
      <c r="IY121" s="85">
        <f t="shared" si="458"/>
        <v>0</v>
      </c>
      <c r="IZ121" s="85">
        <f t="shared" si="458"/>
        <v>0</v>
      </c>
      <c r="JA121" s="85">
        <f t="shared" si="458"/>
        <v>0</v>
      </c>
      <c r="JB121" s="85">
        <f t="shared" si="458"/>
        <v>0</v>
      </c>
      <c r="JC121" s="85">
        <f t="shared" si="458"/>
        <v>0</v>
      </c>
      <c r="JD121" s="85">
        <f t="shared" si="458"/>
        <v>0</v>
      </c>
      <c r="JE121" s="85">
        <f t="shared" si="458"/>
        <v>0</v>
      </c>
      <c r="JF121" s="85">
        <f t="shared" si="458"/>
        <v>0</v>
      </c>
      <c r="JG121" s="85">
        <f t="shared" si="458"/>
        <v>0</v>
      </c>
      <c r="JH121" s="85">
        <f t="shared" si="458"/>
        <v>0</v>
      </c>
      <c r="JI121" s="85">
        <f t="shared" si="458"/>
        <v>0</v>
      </c>
      <c r="JJ121" s="85">
        <f t="shared" si="458"/>
        <v>39531</v>
      </c>
      <c r="JK121" s="85">
        <f t="shared" si="458"/>
        <v>7232</v>
      </c>
      <c r="JL121" s="85">
        <f t="shared" si="458"/>
        <v>0</v>
      </c>
      <c r="JM121" s="85">
        <f t="shared" si="458"/>
        <v>9486</v>
      </c>
      <c r="JN121" s="85">
        <f t="shared" si="458"/>
        <v>0</v>
      </c>
      <c r="JO121" s="85">
        <f t="shared" si="458"/>
        <v>0</v>
      </c>
      <c r="JP121" s="85">
        <f t="shared" si="458"/>
        <v>0</v>
      </c>
      <c r="JQ121" s="85">
        <f t="shared" si="458"/>
        <v>0</v>
      </c>
      <c r="JR121" s="85">
        <f t="shared" si="458"/>
        <v>0</v>
      </c>
      <c r="JS121" s="85">
        <f t="shared" si="458"/>
        <v>0</v>
      </c>
      <c r="JT121" s="85">
        <f t="shared" si="458"/>
        <v>0</v>
      </c>
      <c r="JU121" s="85">
        <f t="shared" si="458"/>
        <v>0</v>
      </c>
      <c r="JV121" s="85">
        <f t="shared" si="458"/>
        <v>4266</v>
      </c>
      <c r="JW121" s="85">
        <f t="shared" si="458"/>
        <v>91032</v>
      </c>
      <c r="JX121" s="85">
        <f t="shared" si="458"/>
        <v>5420</v>
      </c>
      <c r="JY121" s="85">
        <f t="shared" si="458"/>
        <v>19458</v>
      </c>
      <c r="JZ121" s="85">
        <f t="shared" si="458"/>
        <v>6018</v>
      </c>
      <c r="KA121" s="85">
        <f t="shared" si="458"/>
        <v>2704</v>
      </c>
      <c r="KB121" s="85">
        <f t="shared" si="458"/>
        <v>0</v>
      </c>
      <c r="KC121" s="85">
        <f t="shared" si="458"/>
        <v>0</v>
      </c>
      <c r="KD121" s="85">
        <f t="shared" si="458"/>
        <v>5567</v>
      </c>
      <c r="KE121" s="85">
        <f t="shared" si="458"/>
        <v>0</v>
      </c>
      <c r="KF121" s="85">
        <f t="shared" si="458"/>
        <v>0</v>
      </c>
      <c r="KG121" s="85">
        <f t="shared" si="458"/>
        <v>0</v>
      </c>
      <c r="KH121" s="85">
        <f t="shared" si="458"/>
        <v>0</v>
      </c>
      <c r="KI121" s="85">
        <f t="shared" si="458"/>
        <v>0</v>
      </c>
      <c r="KJ121" s="85">
        <f t="shared" si="458"/>
        <v>693071</v>
      </c>
      <c r="KK121" s="85">
        <f t="shared" si="458"/>
        <v>182445</v>
      </c>
      <c r="KL121" s="85">
        <f t="shared" si="458"/>
        <v>160081</v>
      </c>
      <c r="KM121" s="85">
        <f t="shared" si="458"/>
        <v>80482</v>
      </c>
      <c r="KN121" s="85">
        <f t="shared" si="458"/>
        <v>21690</v>
      </c>
      <c r="KO121" s="85">
        <f t="shared" si="458"/>
        <v>57766</v>
      </c>
      <c r="KP121" s="85">
        <f t="shared" si="458"/>
        <v>213227</v>
      </c>
      <c r="KQ121" s="85">
        <f t="shared" si="458"/>
        <v>0</v>
      </c>
      <c r="KR121" s="85">
        <f t="shared" si="458"/>
        <v>22605</v>
      </c>
      <c r="KS121" s="85">
        <f t="shared" si="458"/>
        <v>0</v>
      </c>
      <c r="KT121" s="85">
        <f t="shared" si="458"/>
        <v>121669</v>
      </c>
      <c r="KU121" s="85">
        <f t="shared" si="458"/>
        <v>8313</v>
      </c>
      <c r="KV121" s="85">
        <f t="shared" si="458"/>
        <v>16343</v>
      </c>
      <c r="KW121" s="85">
        <f t="shared" si="458"/>
        <v>0</v>
      </c>
      <c r="KX121" s="85">
        <f t="shared" si="458"/>
        <v>395824</v>
      </c>
      <c r="KY121" s="85">
        <f t="shared" si="458"/>
        <v>95881</v>
      </c>
      <c r="KZ121" s="85">
        <f t="shared" si="458"/>
        <v>122382</v>
      </c>
      <c r="LA121" s="85">
        <f t="shared" si="458"/>
        <v>61253</v>
      </c>
      <c r="LB121" s="85">
        <f t="shared" si="458"/>
        <v>110050</v>
      </c>
      <c r="LC121" s="85">
        <f t="shared" si="458"/>
        <v>54594</v>
      </c>
      <c r="LD121" s="85">
        <f t="shared" si="458"/>
        <v>0</v>
      </c>
      <c r="LE121" s="85">
        <f t="shared" si="458"/>
        <v>0</v>
      </c>
      <c r="LF121" s="85">
        <f t="shared" si="458"/>
        <v>11098</v>
      </c>
      <c r="LG121" s="85">
        <f t="shared" si="458"/>
        <v>15085</v>
      </c>
      <c r="LH121" s="85">
        <f t="shared" si="458"/>
        <v>9962</v>
      </c>
      <c r="LI121" s="85">
        <f t="shared" si="458"/>
        <v>0</v>
      </c>
      <c r="LJ121" s="85">
        <f t="shared" si="453"/>
        <v>349168</v>
      </c>
      <c r="LK121" s="85">
        <f t="shared" si="454"/>
        <v>6177</v>
      </c>
      <c r="LL121" s="85">
        <f t="shared" si="454"/>
        <v>112202</v>
      </c>
      <c r="LM121" s="85">
        <f t="shared" si="454"/>
        <v>147215</v>
      </c>
      <c r="LN121" s="85">
        <f t="shared" si="454"/>
        <v>5604</v>
      </c>
      <c r="LO121" s="85">
        <f t="shared" si="454"/>
        <v>175470</v>
      </c>
    </row>
    <row r="122" spans="1:327" x14ac:dyDescent="0.2">
      <c r="A122" s="85" t="s">
        <v>34</v>
      </c>
      <c r="B122" s="85">
        <f t="shared" si="455"/>
        <v>1832567</v>
      </c>
      <c r="C122" s="85">
        <f t="shared" si="462"/>
        <v>1143046</v>
      </c>
      <c r="D122" s="85">
        <f t="shared" si="462"/>
        <v>766479</v>
      </c>
      <c r="E122" s="85">
        <f t="shared" si="462"/>
        <v>104339</v>
      </c>
      <c r="F122" s="85">
        <f t="shared" si="462"/>
        <v>403757</v>
      </c>
      <c r="G122" s="85">
        <f t="shared" si="462"/>
        <v>289157</v>
      </c>
      <c r="H122" s="85">
        <f t="shared" si="462"/>
        <v>281621</v>
      </c>
      <c r="I122" s="85">
        <f t="shared" si="462"/>
        <v>17637</v>
      </c>
      <c r="J122" s="85">
        <f t="shared" si="462"/>
        <v>701952</v>
      </c>
      <c r="K122" s="85">
        <f t="shared" si="462"/>
        <v>40642</v>
      </c>
      <c r="L122" s="85">
        <f t="shared" si="462"/>
        <v>180933</v>
      </c>
      <c r="M122" s="85">
        <f t="shared" si="462"/>
        <v>348119</v>
      </c>
      <c r="N122" s="85">
        <f t="shared" si="462"/>
        <v>458704</v>
      </c>
      <c r="O122" s="85">
        <f t="shared" si="462"/>
        <v>36358</v>
      </c>
      <c r="P122" s="85">
        <f t="shared" si="462"/>
        <v>436341</v>
      </c>
      <c r="Q122" s="85">
        <f t="shared" si="462"/>
        <v>6298</v>
      </c>
      <c r="R122" s="85">
        <f t="shared" si="462"/>
        <v>170256</v>
      </c>
      <c r="S122" s="85">
        <f t="shared" si="462"/>
        <v>198612</v>
      </c>
      <c r="T122" s="85">
        <f t="shared" si="462"/>
        <v>165894</v>
      </c>
      <c r="U122" s="85">
        <f t="shared" si="462"/>
        <v>0</v>
      </c>
      <c r="V122" s="85">
        <f t="shared" si="462"/>
        <v>377313</v>
      </c>
      <c r="W122" s="85">
        <f t="shared" si="462"/>
        <v>36711</v>
      </c>
      <c r="X122" s="85">
        <f t="shared" si="462"/>
        <v>1439</v>
      </c>
      <c r="Y122" s="85">
        <f t="shared" si="462"/>
        <v>21435</v>
      </c>
      <c r="Z122" s="85">
        <f t="shared" si="462"/>
        <v>0</v>
      </c>
      <c r="AA122" s="85">
        <f t="shared" si="462"/>
        <v>0</v>
      </c>
      <c r="AB122" s="85">
        <f t="shared" si="462"/>
        <v>0</v>
      </c>
      <c r="AC122" s="85">
        <f t="shared" si="462"/>
        <v>0</v>
      </c>
      <c r="AD122" s="85">
        <f t="shared" si="462"/>
        <v>0</v>
      </c>
      <c r="AE122" s="85">
        <f t="shared" si="462"/>
        <v>0</v>
      </c>
      <c r="AF122" s="85">
        <f t="shared" si="462"/>
        <v>0</v>
      </c>
      <c r="AG122" s="85">
        <f t="shared" si="462"/>
        <v>0</v>
      </c>
      <c r="AH122" s="85">
        <f t="shared" si="462"/>
        <v>0</v>
      </c>
      <c r="AI122" s="85">
        <f t="shared" si="462"/>
        <v>0</v>
      </c>
      <c r="AJ122" s="85">
        <f t="shared" si="462"/>
        <v>37710</v>
      </c>
      <c r="AK122" s="85">
        <f t="shared" si="462"/>
        <v>0</v>
      </c>
      <c r="AL122" s="85">
        <f t="shared" si="462"/>
        <v>16646</v>
      </c>
      <c r="AM122" s="85">
        <f t="shared" si="462"/>
        <v>0</v>
      </c>
      <c r="AN122" s="85">
        <f t="shared" si="462"/>
        <v>0</v>
      </c>
      <c r="AO122" s="85">
        <f t="shared" si="462"/>
        <v>0</v>
      </c>
      <c r="AP122" s="85">
        <f t="shared" si="462"/>
        <v>0</v>
      </c>
      <c r="AQ122" s="85">
        <f t="shared" si="462"/>
        <v>0</v>
      </c>
      <c r="AR122" s="85">
        <f t="shared" si="462"/>
        <v>0</v>
      </c>
      <c r="AS122" s="85">
        <f t="shared" si="462"/>
        <v>0</v>
      </c>
      <c r="AT122" s="85">
        <f t="shared" si="462"/>
        <v>0</v>
      </c>
      <c r="AU122" s="85">
        <f t="shared" si="462"/>
        <v>0</v>
      </c>
      <c r="AV122" s="85">
        <f t="shared" si="462"/>
        <v>0</v>
      </c>
      <c r="AW122" s="85">
        <f t="shared" si="462"/>
        <v>13753</v>
      </c>
      <c r="AX122" s="85">
        <f t="shared" si="462"/>
        <v>0</v>
      </c>
      <c r="AY122" s="85">
        <f t="shared" si="462"/>
        <v>0</v>
      </c>
      <c r="AZ122" s="85">
        <f t="shared" si="462"/>
        <v>0</v>
      </c>
      <c r="BA122" s="85">
        <f t="shared" si="462"/>
        <v>0</v>
      </c>
      <c r="BB122" s="85">
        <f t="shared" si="462"/>
        <v>0</v>
      </c>
      <c r="BC122" s="85">
        <f t="shared" si="462"/>
        <v>0</v>
      </c>
      <c r="BD122" s="85">
        <f t="shared" si="462"/>
        <v>0</v>
      </c>
      <c r="BE122" s="85">
        <f t="shared" si="462"/>
        <v>0</v>
      </c>
      <c r="BF122" s="85">
        <f t="shared" si="462"/>
        <v>0</v>
      </c>
      <c r="BG122" s="85">
        <f t="shared" si="462"/>
        <v>8026</v>
      </c>
      <c r="BH122" s="85">
        <f t="shared" si="462"/>
        <v>0</v>
      </c>
      <c r="BI122" s="85">
        <f t="shared" si="462"/>
        <v>0</v>
      </c>
      <c r="BJ122" s="85">
        <f t="shared" si="462"/>
        <v>0</v>
      </c>
      <c r="BK122" s="85">
        <f t="shared" si="462"/>
        <v>0</v>
      </c>
      <c r="BL122" s="85">
        <f t="shared" si="462"/>
        <v>0</v>
      </c>
      <c r="BM122" s="85">
        <f t="shared" si="462"/>
        <v>0</v>
      </c>
      <c r="BN122" s="85">
        <f t="shared" si="462"/>
        <v>0</v>
      </c>
      <c r="BO122" s="85">
        <f t="shared" si="461"/>
        <v>0</v>
      </c>
      <c r="BP122" s="85">
        <f t="shared" si="461"/>
        <v>0</v>
      </c>
      <c r="BQ122" s="85">
        <f t="shared" si="461"/>
        <v>0</v>
      </c>
      <c r="BR122" s="85">
        <f t="shared" si="461"/>
        <v>0</v>
      </c>
      <c r="BS122" s="85">
        <f t="shared" si="461"/>
        <v>0</v>
      </c>
      <c r="BT122" s="85">
        <f t="shared" si="461"/>
        <v>0</v>
      </c>
      <c r="BU122" s="85">
        <f t="shared" si="461"/>
        <v>0</v>
      </c>
      <c r="BV122" s="85">
        <f t="shared" si="461"/>
        <v>0</v>
      </c>
      <c r="BW122" s="85">
        <f t="shared" si="461"/>
        <v>23188</v>
      </c>
      <c r="BX122" s="85">
        <f t="shared" si="461"/>
        <v>0</v>
      </c>
      <c r="BY122" s="85">
        <f t="shared" si="461"/>
        <v>0</v>
      </c>
      <c r="BZ122" s="85">
        <f t="shared" si="461"/>
        <v>0</v>
      </c>
      <c r="CA122" s="85">
        <f t="shared" si="461"/>
        <v>0</v>
      </c>
      <c r="CB122" s="85">
        <f t="shared" si="461"/>
        <v>0</v>
      </c>
      <c r="CC122" s="85">
        <f t="shared" si="461"/>
        <v>0</v>
      </c>
      <c r="CD122" s="85">
        <f t="shared" si="461"/>
        <v>0</v>
      </c>
      <c r="CE122" s="85">
        <f t="shared" si="461"/>
        <v>0</v>
      </c>
      <c r="CF122" s="85">
        <f t="shared" si="461"/>
        <v>0</v>
      </c>
      <c r="CG122" s="85">
        <f t="shared" si="461"/>
        <v>0</v>
      </c>
      <c r="CH122" s="85">
        <f t="shared" si="461"/>
        <v>0</v>
      </c>
      <c r="CI122" s="85">
        <f t="shared" si="461"/>
        <v>0</v>
      </c>
      <c r="CJ122" s="85">
        <f t="shared" si="461"/>
        <v>0</v>
      </c>
      <c r="CK122" s="85">
        <f t="shared" si="461"/>
        <v>0</v>
      </c>
      <c r="CL122" s="85">
        <f t="shared" si="461"/>
        <v>0</v>
      </c>
      <c r="CM122" s="85">
        <f t="shared" si="461"/>
        <v>0</v>
      </c>
      <c r="CN122" s="85">
        <f t="shared" si="461"/>
        <v>0</v>
      </c>
      <c r="CO122" s="85">
        <f t="shared" si="461"/>
        <v>0</v>
      </c>
      <c r="CP122" s="85">
        <f t="shared" si="461"/>
        <v>0</v>
      </c>
      <c r="CQ122" s="85">
        <f t="shared" si="461"/>
        <v>0</v>
      </c>
      <c r="CR122" s="85">
        <f t="shared" si="461"/>
        <v>0</v>
      </c>
      <c r="CS122" s="85">
        <f t="shared" si="461"/>
        <v>0</v>
      </c>
      <c r="CT122" s="85">
        <f t="shared" si="461"/>
        <v>0</v>
      </c>
      <c r="CU122" s="85">
        <f t="shared" si="461"/>
        <v>0</v>
      </c>
      <c r="CV122" s="85">
        <f t="shared" si="461"/>
        <v>0</v>
      </c>
      <c r="CW122" s="85">
        <f t="shared" si="461"/>
        <v>3184</v>
      </c>
      <c r="CX122" s="85">
        <f t="shared" si="461"/>
        <v>0</v>
      </c>
      <c r="CY122" s="85">
        <f t="shared" si="461"/>
        <v>0</v>
      </c>
      <c r="CZ122" s="85">
        <f t="shared" si="461"/>
        <v>0</v>
      </c>
      <c r="DA122" s="85">
        <f t="shared" si="461"/>
        <v>0</v>
      </c>
      <c r="DB122" s="85">
        <f t="shared" si="461"/>
        <v>0</v>
      </c>
      <c r="DC122" s="85">
        <f t="shared" si="461"/>
        <v>0</v>
      </c>
      <c r="DD122" s="85">
        <f t="shared" si="461"/>
        <v>0</v>
      </c>
      <c r="DE122" s="85">
        <f t="shared" si="461"/>
        <v>0</v>
      </c>
      <c r="DF122" s="85">
        <f t="shared" si="461"/>
        <v>0</v>
      </c>
      <c r="DG122" s="85">
        <f t="shared" si="461"/>
        <v>0</v>
      </c>
      <c r="DH122" s="85">
        <f t="shared" si="461"/>
        <v>0</v>
      </c>
      <c r="DI122" s="85">
        <f t="shared" si="461"/>
        <v>0</v>
      </c>
      <c r="DJ122" s="85">
        <f t="shared" si="461"/>
        <v>0</v>
      </c>
      <c r="DK122" s="85">
        <f t="shared" si="461"/>
        <v>0</v>
      </c>
      <c r="DL122" s="85">
        <f t="shared" si="461"/>
        <v>0</v>
      </c>
      <c r="DM122" s="85">
        <f t="shared" si="461"/>
        <v>0</v>
      </c>
      <c r="DN122" s="85">
        <f t="shared" si="461"/>
        <v>0</v>
      </c>
      <c r="DO122" s="85">
        <f t="shared" si="461"/>
        <v>0</v>
      </c>
      <c r="DP122" s="85">
        <f t="shared" si="461"/>
        <v>0</v>
      </c>
      <c r="DQ122" s="85">
        <f t="shared" si="461"/>
        <v>0</v>
      </c>
      <c r="DR122" s="85">
        <f t="shared" si="461"/>
        <v>0</v>
      </c>
      <c r="DS122" s="85">
        <f t="shared" si="461"/>
        <v>0</v>
      </c>
      <c r="DT122" s="85">
        <f t="shared" si="461"/>
        <v>0</v>
      </c>
      <c r="DU122" s="85">
        <f t="shared" si="461"/>
        <v>0</v>
      </c>
      <c r="DV122" s="85">
        <f t="shared" si="461"/>
        <v>0</v>
      </c>
      <c r="DW122" s="85">
        <f t="shared" si="461"/>
        <v>4521</v>
      </c>
      <c r="DX122" s="85">
        <f t="shared" si="461"/>
        <v>0</v>
      </c>
      <c r="DY122" s="85">
        <f t="shared" si="461"/>
        <v>958</v>
      </c>
      <c r="DZ122" s="85">
        <f t="shared" si="459"/>
        <v>0</v>
      </c>
      <c r="EA122" s="85">
        <f t="shared" si="457"/>
        <v>0</v>
      </c>
      <c r="EB122" s="85">
        <f t="shared" si="457"/>
        <v>0</v>
      </c>
      <c r="EC122" s="85">
        <f t="shared" ref="EC122:GN125" si="463">EC73</f>
        <v>0</v>
      </c>
      <c r="ED122" s="85">
        <f t="shared" si="463"/>
        <v>0</v>
      </c>
      <c r="EE122" s="85">
        <f t="shared" si="463"/>
        <v>0</v>
      </c>
      <c r="EF122" s="85">
        <f t="shared" si="463"/>
        <v>0</v>
      </c>
      <c r="EG122" s="85">
        <f t="shared" si="463"/>
        <v>0</v>
      </c>
      <c r="EH122" s="85">
        <f t="shared" si="463"/>
        <v>0</v>
      </c>
      <c r="EI122" s="85">
        <f t="shared" si="463"/>
        <v>0</v>
      </c>
      <c r="EJ122" s="85">
        <f t="shared" si="463"/>
        <v>22935</v>
      </c>
      <c r="EK122" s="85">
        <f t="shared" si="463"/>
        <v>0</v>
      </c>
      <c r="EL122" s="85">
        <f t="shared" si="463"/>
        <v>0</v>
      </c>
      <c r="EM122" s="85">
        <f t="shared" si="463"/>
        <v>0</v>
      </c>
      <c r="EN122" s="85">
        <f t="shared" si="463"/>
        <v>0</v>
      </c>
      <c r="EO122" s="85">
        <f t="shared" si="463"/>
        <v>0</v>
      </c>
      <c r="EP122" s="85">
        <f t="shared" si="463"/>
        <v>0</v>
      </c>
      <c r="EQ122" s="85">
        <f t="shared" si="463"/>
        <v>0</v>
      </c>
      <c r="ER122" s="85">
        <f t="shared" si="463"/>
        <v>0</v>
      </c>
      <c r="ES122" s="85">
        <f t="shared" si="463"/>
        <v>0</v>
      </c>
      <c r="ET122" s="85">
        <f t="shared" si="463"/>
        <v>0</v>
      </c>
      <c r="EU122" s="85">
        <f t="shared" si="463"/>
        <v>0</v>
      </c>
      <c r="EV122" s="85">
        <f t="shared" si="463"/>
        <v>0</v>
      </c>
      <c r="EW122" s="85">
        <f t="shared" si="463"/>
        <v>3510</v>
      </c>
      <c r="EX122" s="85">
        <f t="shared" si="463"/>
        <v>0</v>
      </c>
      <c r="EY122" s="85">
        <f t="shared" si="463"/>
        <v>0</v>
      </c>
      <c r="EZ122" s="85">
        <f t="shared" si="463"/>
        <v>0</v>
      </c>
      <c r="FA122" s="85">
        <f t="shared" si="463"/>
        <v>0</v>
      </c>
      <c r="FB122" s="85">
        <f t="shared" si="463"/>
        <v>0</v>
      </c>
      <c r="FC122" s="85">
        <f t="shared" si="463"/>
        <v>0</v>
      </c>
      <c r="FD122" s="85">
        <f t="shared" si="463"/>
        <v>0</v>
      </c>
      <c r="FE122" s="85">
        <f t="shared" si="463"/>
        <v>0</v>
      </c>
      <c r="FF122" s="85">
        <f t="shared" si="463"/>
        <v>0</v>
      </c>
      <c r="FG122" s="85">
        <f t="shared" si="463"/>
        <v>0</v>
      </c>
      <c r="FH122" s="85">
        <f t="shared" si="463"/>
        <v>0</v>
      </c>
      <c r="FI122" s="85">
        <f t="shared" si="463"/>
        <v>0</v>
      </c>
      <c r="FJ122" s="85">
        <f t="shared" si="463"/>
        <v>12040</v>
      </c>
      <c r="FK122" s="85">
        <f t="shared" si="463"/>
        <v>0</v>
      </c>
      <c r="FL122" s="85">
        <f t="shared" si="463"/>
        <v>0</v>
      </c>
      <c r="FM122" s="85">
        <f t="shared" si="463"/>
        <v>0</v>
      </c>
      <c r="FN122" s="85">
        <f t="shared" si="463"/>
        <v>0</v>
      </c>
      <c r="FO122" s="85">
        <f t="shared" si="463"/>
        <v>0</v>
      </c>
      <c r="FP122" s="85">
        <f t="shared" si="463"/>
        <v>0</v>
      </c>
      <c r="FQ122" s="85">
        <f t="shared" si="463"/>
        <v>0</v>
      </c>
      <c r="FR122" s="85">
        <f t="shared" si="463"/>
        <v>0</v>
      </c>
      <c r="FS122" s="85">
        <f t="shared" si="463"/>
        <v>0</v>
      </c>
      <c r="FT122" s="85">
        <f t="shared" si="463"/>
        <v>0</v>
      </c>
      <c r="FU122" s="85">
        <f t="shared" si="463"/>
        <v>0</v>
      </c>
      <c r="FV122" s="85">
        <f t="shared" si="463"/>
        <v>0</v>
      </c>
      <c r="FW122" s="85">
        <f t="shared" si="463"/>
        <v>5840</v>
      </c>
      <c r="FX122" s="85">
        <f t="shared" si="463"/>
        <v>4808</v>
      </c>
      <c r="FY122" s="85">
        <f t="shared" si="463"/>
        <v>0</v>
      </c>
      <c r="FZ122" s="85">
        <f t="shared" si="463"/>
        <v>0</v>
      </c>
      <c r="GA122" s="85">
        <f t="shared" si="463"/>
        <v>0</v>
      </c>
      <c r="GB122" s="85">
        <f t="shared" si="463"/>
        <v>0</v>
      </c>
      <c r="GC122" s="85">
        <f t="shared" si="463"/>
        <v>0</v>
      </c>
      <c r="GD122" s="85">
        <f t="shared" si="463"/>
        <v>0</v>
      </c>
      <c r="GE122" s="85">
        <f t="shared" si="463"/>
        <v>0</v>
      </c>
      <c r="GF122" s="85">
        <f t="shared" si="463"/>
        <v>0</v>
      </c>
      <c r="GG122" s="85">
        <f t="shared" si="463"/>
        <v>0</v>
      </c>
      <c r="GH122" s="85">
        <f t="shared" si="463"/>
        <v>0</v>
      </c>
      <c r="GI122" s="85">
        <f t="shared" si="463"/>
        <v>0</v>
      </c>
      <c r="GJ122" s="85">
        <f t="shared" si="463"/>
        <v>2229</v>
      </c>
      <c r="GK122" s="85">
        <f t="shared" si="463"/>
        <v>0</v>
      </c>
      <c r="GL122" s="85">
        <f t="shared" si="463"/>
        <v>0</v>
      </c>
      <c r="GM122" s="85">
        <f t="shared" si="463"/>
        <v>0</v>
      </c>
      <c r="GN122" s="85">
        <f t="shared" si="463"/>
        <v>0</v>
      </c>
      <c r="GO122" s="85">
        <f t="shared" si="460"/>
        <v>0</v>
      </c>
      <c r="GP122" s="85">
        <f t="shared" si="460"/>
        <v>0</v>
      </c>
      <c r="GQ122" s="85">
        <f t="shared" si="460"/>
        <v>0</v>
      </c>
      <c r="GR122" s="85">
        <f t="shared" si="460"/>
        <v>0</v>
      </c>
      <c r="GS122" s="85">
        <f t="shared" si="460"/>
        <v>0</v>
      </c>
      <c r="GT122" s="85">
        <f t="shared" si="460"/>
        <v>0</v>
      </c>
      <c r="GU122" s="85">
        <f t="shared" si="460"/>
        <v>0</v>
      </c>
      <c r="GV122" s="85">
        <f t="shared" si="460"/>
        <v>0</v>
      </c>
      <c r="GW122" s="85">
        <f t="shared" si="460"/>
        <v>7967</v>
      </c>
      <c r="GX122" s="85">
        <f t="shared" si="460"/>
        <v>0</v>
      </c>
      <c r="GY122" s="85">
        <f t="shared" si="460"/>
        <v>0</v>
      </c>
      <c r="GZ122" s="85">
        <f t="shared" si="460"/>
        <v>0</v>
      </c>
      <c r="HA122" s="85">
        <f t="shared" si="460"/>
        <v>0</v>
      </c>
      <c r="HB122" s="85">
        <f t="shared" si="460"/>
        <v>0</v>
      </c>
      <c r="HC122" s="85">
        <f t="shared" si="460"/>
        <v>0</v>
      </c>
      <c r="HD122" s="85">
        <f t="shared" si="460"/>
        <v>0</v>
      </c>
      <c r="HE122" s="85">
        <f t="shared" si="460"/>
        <v>0</v>
      </c>
      <c r="HF122" s="85">
        <f t="shared" si="460"/>
        <v>0</v>
      </c>
      <c r="HG122" s="85">
        <f t="shared" si="460"/>
        <v>0</v>
      </c>
      <c r="HH122" s="85">
        <f t="shared" si="460"/>
        <v>0</v>
      </c>
      <c r="HI122" s="85">
        <f t="shared" si="460"/>
        <v>0</v>
      </c>
      <c r="HJ122" s="85">
        <f t="shared" si="460"/>
        <v>57554</v>
      </c>
      <c r="HK122" s="85">
        <f t="shared" si="460"/>
        <v>0</v>
      </c>
      <c r="HL122" s="85">
        <f t="shared" si="460"/>
        <v>2294</v>
      </c>
      <c r="HM122" s="85">
        <f t="shared" si="460"/>
        <v>9415</v>
      </c>
      <c r="HN122" s="85">
        <f t="shared" si="460"/>
        <v>0</v>
      </c>
      <c r="HO122" s="85">
        <f t="shared" si="460"/>
        <v>0</v>
      </c>
      <c r="HP122" s="85">
        <f t="shared" si="460"/>
        <v>0</v>
      </c>
      <c r="HQ122" s="85">
        <f t="shared" si="460"/>
        <v>0</v>
      </c>
      <c r="HR122" s="85">
        <f t="shared" si="460"/>
        <v>0</v>
      </c>
      <c r="HS122" s="85">
        <f t="shared" si="460"/>
        <v>0</v>
      </c>
      <c r="HT122" s="85">
        <f t="shared" si="460"/>
        <v>0</v>
      </c>
      <c r="HU122" s="85">
        <f t="shared" si="460"/>
        <v>0</v>
      </c>
      <c r="HV122" s="85">
        <f t="shared" si="460"/>
        <v>0</v>
      </c>
      <c r="HW122" s="85">
        <f t="shared" si="460"/>
        <v>36321</v>
      </c>
      <c r="HX122" s="85">
        <f t="shared" si="460"/>
        <v>0</v>
      </c>
      <c r="HY122" s="85">
        <f t="shared" si="460"/>
        <v>0</v>
      </c>
      <c r="HZ122" s="85">
        <f t="shared" si="460"/>
        <v>0</v>
      </c>
      <c r="IA122" s="85">
        <f t="shared" si="460"/>
        <v>0</v>
      </c>
      <c r="IB122" s="85">
        <f t="shared" si="460"/>
        <v>0</v>
      </c>
      <c r="IC122" s="85">
        <f t="shared" si="460"/>
        <v>0</v>
      </c>
      <c r="ID122" s="85">
        <f t="shared" si="460"/>
        <v>0</v>
      </c>
      <c r="IE122" s="85">
        <f t="shared" si="460"/>
        <v>0</v>
      </c>
      <c r="IF122" s="85">
        <f t="shared" si="460"/>
        <v>0</v>
      </c>
      <c r="IG122" s="85">
        <f t="shared" si="460"/>
        <v>0</v>
      </c>
      <c r="IH122" s="85">
        <f t="shared" si="460"/>
        <v>0</v>
      </c>
      <c r="II122" s="85">
        <f t="shared" si="460"/>
        <v>1981</v>
      </c>
      <c r="IJ122" s="85">
        <f t="shared" si="460"/>
        <v>0</v>
      </c>
      <c r="IK122" s="85">
        <f t="shared" si="460"/>
        <v>0</v>
      </c>
      <c r="IL122" s="85">
        <f t="shared" si="460"/>
        <v>0</v>
      </c>
      <c r="IM122" s="85">
        <f t="shared" si="460"/>
        <v>0</v>
      </c>
      <c r="IN122" s="85">
        <f t="shared" si="460"/>
        <v>0</v>
      </c>
      <c r="IO122" s="85">
        <f t="shared" si="460"/>
        <v>0</v>
      </c>
      <c r="IP122" s="85">
        <f t="shared" si="460"/>
        <v>0</v>
      </c>
      <c r="IQ122" s="85">
        <f t="shared" si="460"/>
        <v>0</v>
      </c>
      <c r="IR122" s="85">
        <f t="shared" si="460"/>
        <v>0</v>
      </c>
      <c r="IS122" s="85">
        <f t="shared" si="460"/>
        <v>0</v>
      </c>
      <c r="IT122" s="85">
        <f t="shared" si="460"/>
        <v>0</v>
      </c>
      <c r="IU122" s="85">
        <f t="shared" si="460"/>
        <v>0</v>
      </c>
      <c r="IV122" s="85">
        <f t="shared" si="460"/>
        <v>0</v>
      </c>
      <c r="IW122" s="85">
        <f t="shared" si="460"/>
        <v>15654</v>
      </c>
      <c r="IX122" s="85">
        <f t="shared" si="460"/>
        <v>0</v>
      </c>
      <c r="IY122" s="85">
        <f t="shared" si="458"/>
        <v>0</v>
      </c>
      <c r="IZ122" s="85">
        <f t="shared" si="458"/>
        <v>2239</v>
      </c>
      <c r="JA122" s="85">
        <f t="shared" ref="JA122:LL126" si="464">JA73</f>
        <v>0</v>
      </c>
      <c r="JB122" s="85">
        <f t="shared" si="464"/>
        <v>0</v>
      </c>
      <c r="JC122" s="85">
        <f t="shared" si="464"/>
        <v>0</v>
      </c>
      <c r="JD122" s="85">
        <f t="shared" si="464"/>
        <v>0</v>
      </c>
      <c r="JE122" s="85">
        <f t="shared" si="464"/>
        <v>0</v>
      </c>
      <c r="JF122" s="85">
        <f t="shared" si="464"/>
        <v>0</v>
      </c>
      <c r="JG122" s="85">
        <f t="shared" si="464"/>
        <v>0</v>
      </c>
      <c r="JH122" s="85">
        <f t="shared" si="464"/>
        <v>0</v>
      </c>
      <c r="JI122" s="85">
        <f t="shared" si="464"/>
        <v>0</v>
      </c>
      <c r="JJ122" s="85">
        <f t="shared" si="464"/>
        <v>9722</v>
      </c>
      <c r="JK122" s="85">
        <f t="shared" si="464"/>
        <v>4611</v>
      </c>
      <c r="JL122" s="85">
        <f t="shared" si="464"/>
        <v>0</v>
      </c>
      <c r="JM122" s="85">
        <f t="shared" si="464"/>
        <v>0</v>
      </c>
      <c r="JN122" s="85">
        <f t="shared" si="464"/>
        <v>0</v>
      </c>
      <c r="JO122" s="85">
        <f t="shared" si="464"/>
        <v>0</v>
      </c>
      <c r="JP122" s="85">
        <f t="shared" si="464"/>
        <v>0</v>
      </c>
      <c r="JQ122" s="85">
        <f t="shared" si="464"/>
        <v>0</v>
      </c>
      <c r="JR122" s="85">
        <f t="shared" si="464"/>
        <v>0</v>
      </c>
      <c r="JS122" s="85">
        <f t="shared" si="464"/>
        <v>0</v>
      </c>
      <c r="JT122" s="85">
        <f t="shared" si="464"/>
        <v>0</v>
      </c>
      <c r="JU122" s="85">
        <f t="shared" si="464"/>
        <v>0</v>
      </c>
      <c r="JV122" s="85">
        <f t="shared" si="464"/>
        <v>0</v>
      </c>
      <c r="JW122" s="85">
        <f t="shared" si="464"/>
        <v>47192</v>
      </c>
      <c r="JX122" s="85">
        <f t="shared" si="464"/>
        <v>6040</v>
      </c>
      <c r="JY122" s="85">
        <f t="shared" si="464"/>
        <v>22247</v>
      </c>
      <c r="JZ122" s="85">
        <f t="shared" si="464"/>
        <v>0</v>
      </c>
      <c r="KA122" s="85">
        <f t="shared" si="464"/>
        <v>6300</v>
      </c>
      <c r="KB122" s="85">
        <f t="shared" si="464"/>
        <v>13465</v>
      </c>
      <c r="KC122" s="85">
        <f t="shared" si="464"/>
        <v>7037</v>
      </c>
      <c r="KD122" s="85">
        <f t="shared" si="464"/>
        <v>0</v>
      </c>
      <c r="KE122" s="85">
        <f t="shared" si="464"/>
        <v>0</v>
      </c>
      <c r="KF122" s="85">
        <f t="shared" si="464"/>
        <v>24464</v>
      </c>
      <c r="KG122" s="85">
        <f t="shared" si="464"/>
        <v>0</v>
      </c>
      <c r="KH122" s="85">
        <f t="shared" si="464"/>
        <v>0</v>
      </c>
      <c r="KI122" s="85">
        <f t="shared" si="464"/>
        <v>13390</v>
      </c>
      <c r="KJ122" s="85">
        <f t="shared" si="464"/>
        <v>618037</v>
      </c>
      <c r="KK122" s="85">
        <f t="shared" si="464"/>
        <v>157956</v>
      </c>
      <c r="KL122" s="85">
        <f t="shared" si="464"/>
        <v>103757</v>
      </c>
      <c r="KM122" s="85">
        <f t="shared" si="464"/>
        <v>116817</v>
      </c>
      <c r="KN122" s="85">
        <f t="shared" si="464"/>
        <v>72241</v>
      </c>
      <c r="KO122" s="85">
        <f t="shared" si="464"/>
        <v>43218</v>
      </c>
      <c r="KP122" s="85">
        <f t="shared" si="464"/>
        <v>90215</v>
      </c>
      <c r="KQ122" s="85">
        <f t="shared" si="464"/>
        <v>0</v>
      </c>
      <c r="KR122" s="85">
        <f t="shared" si="464"/>
        <v>37838</v>
      </c>
      <c r="KS122" s="85">
        <f t="shared" si="464"/>
        <v>0</v>
      </c>
      <c r="KT122" s="85">
        <f t="shared" si="464"/>
        <v>104287</v>
      </c>
      <c r="KU122" s="85">
        <f t="shared" si="464"/>
        <v>21619</v>
      </c>
      <c r="KV122" s="85">
        <f t="shared" si="464"/>
        <v>29407</v>
      </c>
      <c r="KW122" s="85">
        <f t="shared" si="464"/>
        <v>0</v>
      </c>
      <c r="KX122" s="85">
        <f t="shared" si="464"/>
        <v>373722</v>
      </c>
      <c r="KY122" s="85">
        <f t="shared" si="464"/>
        <v>85923</v>
      </c>
      <c r="KZ122" s="85">
        <f t="shared" si="464"/>
        <v>103522</v>
      </c>
      <c r="LA122" s="85">
        <f t="shared" si="464"/>
        <v>53942</v>
      </c>
      <c r="LB122" s="85">
        <f t="shared" si="464"/>
        <v>146859</v>
      </c>
      <c r="LC122" s="85">
        <f t="shared" si="464"/>
        <v>89111</v>
      </c>
      <c r="LD122" s="85">
        <f t="shared" si="464"/>
        <v>12393</v>
      </c>
      <c r="LE122" s="85">
        <f t="shared" si="464"/>
        <v>16244</v>
      </c>
      <c r="LF122" s="85">
        <f t="shared" si="464"/>
        <v>0</v>
      </c>
      <c r="LG122" s="85">
        <f t="shared" si="464"/>
        <v>12429</v>
      </c>
      <c r="LH122" s="85">
        <f t="shared" si="464"/>
        <v>7392</v>
      </c>
      <c r="LI122" s="85">
        <f t="shared" si="464"/>
        <v>0</v>
      </c>
      <c r="LJ122" s="85">
        <f t="shared" si="464"/>
        <v>218982</v>
      </c>
      <c r="LK122" s="85">
        <f t="shared" si="464"/>
        <v>12748</v>
      </c>
      <c r="LL122" s="85">
        <f t="shared" si="464"/>
        <v>26058</v>
      </c>
      <c r="LM122" s="85">
        <f t="shared" si="454"/>
        <v>115315</v>
      </c>
      <c r="LN122" s="85">
        <f t="shared" si="454"/>
        <v>0</v>
      </c>
      <c r="LO122" s="85">
        <f t="shared" si="454"/>
        <v>119003</v>
      </c>
    </row>
    <row r="123" spans="1:327" x14ac:dyDescent="0.2">
      <c r="A123" s="85" t="s">
        <v>35</v>
      </c>
      <c r="B123" s="85">
        <f t="shared" si="455"/>
        <v>1676459</v>
      </c>
      <c r="C123" s="85">
        <f t="shared" si="462"/>
        <v>992811</v>
      </c>
      <c r="D123" s="85">
        <f t="shared" si="462"/>
        <v>709589</v>
      </c>
      <c r="E123" s="85">
        <f t="shared" si="462"/>
        <v>165840</v>
      </c>
      <c r="F123" s="85">
        <f t="shared" si="462"/>
        <v>279320</v>
      </c>
      <c r="G123" s="85">
        <f t="shared" si="462"/>
        <v>301103</v>
      </c>
      <c r="H123" s="85">
        <f t="shared" si="462"/>
        <v>183476</v>
      </c>
      <c r="I123" s="85">
        <f t="shared" si="462"/>
        <v>64987</v>
      </c>
      <c r="J123" s="85">
        <f t="shared" si="462"/>
        <v>564441</v>
      </c>
      <c r="K123" s="85">
        <f t="shared" si="462"/>
        <v>89979</v>
      </c>
      <c r="L123" s="85">
        <f t="shared" si="462"/>
        <v>75697</v>
      </c>
      <c r="M123" s="85">
        <f t="shared" si="462"/>
        <v>314170</v>
      </c>
      <c r="N123" s="85">
        <f t="shared" si="462"/>
        <v>245998</v>
      </c>
      <c r="O123" s="85">
        <f t="shared" si="462"/>
        <v>5061</v>
      </c>
      <c r="P123" s="85">
        <f t="shared" si="462"/>
        <v>374720</v>
      </c>
      <c r="Q123" s="85">
        <f t="shared" si="462"/>
        <v>15528</v>
      </c>
      <c r="R123" s="85">
        <f t="shared" si="462"/>
        <v>138319</v>
      </c>
      <c r="S123" s="85">
        <f t="shared" si="462"/>
        <v>247483</v>
      </c>
      <c r="T123" s="85">
        <f t="shared" si="462"/>
        <v>61549</v>
      </c>
      <c r="U123" s="85">
        <f t="shared" si="462"/>
        <v>10403</v>
      </c>
      <c r="V123" s="85">
        <f t="shared" si="462"/>
        <v>373863</v>
      </c>
      <c r="W123" s="85">
        <f t="shared" si="462"/>
        <v>65980</v>
      </c>
      <c r="X123" s="85">
        <f t="shared" si="462"/>
        <v>8205</v>
      </c>
      <c r="Y123" s="85">
        <f t="shared" si="462"/>
        <v>0</v>
      </c>
      <c r="Z123" s="85">
        <f t="shared" si="462"/>
        <v>0</v>
      </c>
      <c r="AA123" s="85">
        <f t="shared" si="462"/>
        <v>0</v>
      </c>
      <c r="AB123" s="85">
        <f t="shared" si="462"/>
        <v>3306</v>
      </c>
      <c r="AC123" s="85">
        <f t="shared" si="462"/>
        <v>0</v>
      </c>
      <c r="AD123" s="85">
        <f t="shared" si="462"/>
        <v>12481</v>
      </c>
      <c r="AE123" s="85">
        <f t="shared" si="462"/>
        <v>0</v>
      </c>
      <c r="AF123" s="85">
        <f t="shared" si="462"/>
        <v>0</v>
      </c>
      <c r="AG123" s="85">
        <f t="shared" si="462"/>
        <v>0</v>
      </c>
      <c r="AH123" s="85">
        <f t="shared" si="462"/>
        <v>0</v>
      </c>
      <c r="AI123" s="85">
        <f t="shared" si="462"/>
        <v>0</v>
      </c>
      <c r="AJ123" s="85">
        <f t="shared" si="462"/>
        <v>78139</v>
      </c>
      <c r="AK123" s="85">
        <f t="shared" si="462"/>
        <v>0</v>
      </c>
      <c r="AL123" s="85">
        <f t="shared" si="462"/>
        <v>0</v>
      </c>
      <c r="AM123" s="85">
        <f t="shared" si="462"/>
        <v>0</v>
      </c>
      <c r="AN123" s="85">
        <f t="shared" si="462"/>
        <v>0</v>
      </c>
      <c r="AO123" s="85">
        <f t="shared" si="462"/>
        <v>0</v>
      </c>
      <c r="AP123" s="85">
        <f t="shared" si="462"/>
        <v>0</v>
      </c>
      <c r="AQ123" s="85">
        <f t="shared" si="462"/>
        <v>0</v>
      </c>
      <c r="AR123" s="85">
        <f t="shared" si="462"/>
        <v>0</v>
      </c>
      <c r="AS123" s="85">
        <f t="shared" si="462"/>
        <v>0</v>
      </c>
      <c r="AT123" s="85">
        <f t="shared" si="462"/>
        <v>0</v>
      </c>
      <c r="AU123" s="85">
        <f t="shared" si="462"/>
        <v>0</v>
      </c>
      <c r="AV123" s="85">
        <f t="shared" si="462"/>
        <v>0</v>
      </c>
      <c r="AW123" s="85">
        <f t="shared" si="462"/>
        <v>13839</v>
      </c>
      <c r="AX123" s="85">
        <f t="shared" si="462"/>
        <v>4700</v>
      </c>
      <c r="AY123" s="85">
        <f t="shared" si="462"/>
        <v>0</v>
      </c>
      <c r="AZ123" s="85">
        <f t="shared" si="462"/>
        <v>8586</v>
      </c>
      <c r="BA123" s="85">
        <f t="shared" si="462"/>
        <v>0</v>
      </c>
      <c r="BB123" s="85">
        <f t="shared" si="462"/>
        <v>0</v>
      </c>
      <c r="BC123" s="85">
        <f t="shared" si="462"/>
        <v>0</v>
      </c>
      <c r="BD123" s="85">
        <f t="shared" si="462"/>
        <v>0</v>
      </c>
      <c r="BE123" s="85">
        <f t="shared" si="462"/>
        <v>0</v>
      </c>
      <c r="BF123" s="85">
        <f t="shared" si="462"/>
        <v>0</v>
      </c>
      <c r="BG123" s="85">
        <f t="shared" si="462"/>
        <v>0</v>
      </c>
      <c r="BH123" s="85">
        <f t="shared" si="462"/>
        <v>0</v>
      </c>
      <c r="BI123" s="85">
        <f t="shared" si="462"/>
        <v>0</v>
      </c>
      <c r="BJ123" s="85">
        <f t="shared" si="462"/>
        <v>7688</v>
      </c>
      <c r="BK123" s="85">
        <f t="shared" si="462"/>
        <v>0</v>
      </c>
      <c r="BL123" s="85">
        <f t="shared" si="462"/>
        <v>0</v>
      </c>
      <c r="BM123" s="85">
        <f t="shared" si="462"/>
        <v>0</v>
      </c>
      <c r="BN123" s="85">
        <f t="shared" si="462"/>
        <v>0</v>
      </c>
      <c r="BO123" s="85">
        <f t="shared" si="461"/>
        <v>0</v>
      </c>
      <c r="BP123" s="85">
        <f t="shared" si="461"/>
        <v>0</v>
      </c>
      <c r="BQ123" s="85">
        <f t="shared" si="461"/>
        <v>0</v>
      </c>
      <c r="BR123" s="85">
        <f t="shared" si="461"/>
        <v>0</v>
      </c>
      <c r="BS123" s="85">
        <f t="shared" si="461"/>
        <v>0</v>
      </c>
      <c r="BT123" s="85">
        <f t="shared" si="461"/>
        <v>0</v>
      </c>
      <c r="BU123" s="85">
        <f t="shared" si="461"/>
        <v>0</v>
      </c>
      <c r="BV123" s="85">
        <f t="shared" si="461"/>
        <v>0</v>
      </c>
      <c r="BW123" s="85">
        <f t="shared" si="461"/>
        <v>0</v>
      </c>
      <c r="BX123" s="85">
        <f t="shared" si="461"/>
        <v>0</v>
      </c>
      <c r="BY123" s="85">
        <f t="shared" si="461"/>
        <v>0</v>
      </c>
      <c r="BZ123" s="85">
        <f t="shared" si="461"/>
        <v>0</v>
      </c>
      <c r="CA123" s="85">
        <f t="shared" si="461"/>
        <v>0</v>
      </c>
      <c r="CB123" s="85">
        <f t="shared" si="461"/>
        <v>0</v>
      </c>
      <c r="CC123" s="85">
        <f t="shared" si="461"/>
        <v>0</v>
      </c>
      <c r="CD123" s="85">
        <f t="shared" si="461"/>
        <v>0</v>
      </c>
      <c r="CE123" s="85">
        <f t="shared" si="461"/>
        <v>0</v>
      </c>
      <c r="CF123" s="85">
        <f t="shared" si="461"/>
        <v>0</v>
      </c>
      <c r="CG123" s="85">
        <f t="shared" si="461"/>
        <v>0</v>
      </c>
      <c r="CH123" s="85">
        <f t="shared" si="461"/>
        <v>0</v>
      </c>
      <c r="CI123" s="85">
        <f t="shared" si="461"/>
        <v>0</v>
      </c>
      <c r="CJ123" s="85">
        <f t="shared" si="461"/>
        <v>0</v>
      </c>
      <c r="CK123" s="85">
        <f t="shared" si="461"/>
        <v>0</v>
      </c>
      <c r="CL123" s="85">
        <f t="shared" si="461"/>
        <v>0</v>
      </c>
      <c r="CM123" s="85">
        <f t="shared" si="461"/>
        <v>0</v>
      </c>
      <c r="CN123" s="85">
        <f t="shared" si="461"/>
        <v>0</v>
      </c>
      <c r="CO123" s="85">
        <f t="shared" si="461"/>
        <v>0</v>
      </c>
      <c r="CP123" s="85">
        <f t="shared" si="461"/>
        <v>0</v>
      </c>
      <c r="CQ123" s="85">
        <f t="shared" si="461"/>
        <v>0</v>
      </c>
      <c r="CR123" s="85">
        <f t="shared" si="461"/>
        <v>0</v>
      </c>
      <c r="CS123" s="85">
        <f t="shared" si="461"/>
        <v>0</v>
      </c>
      <c r="CT123" s="85">
        <f t="shared" si="461"/>
        <v>0</v>
      </c>
      <c r="CU123" s="85">
        <f t="shared" si="461"/>
        <v>0</v>
      </c>
      <c r="CV123" s="85">
        <f t="shared" si="461"/>
        <v>0</v>
      </c>
      <c r="CW123" s="85">
        <f t="shared" si="461"/>
        <v>0</v>
      </c>
      <c r="CX123" s="85">
        <f t="shared" si="461"/>
        <v>0</v>
      </c>
      <c r="CY123" s="85">
        <f t="shared" si="461"/>
        <v>0</v>
      </c>
      <c r="CZ123" s="85">
        <f t="shared" si="461"/>
        <v>0</v>
      </c>
      <c r="DA123" s="85">
        <f t="shared" si="461"/>
        <v>0</v>
      </c>
      <c r="DB123" s="85">
        <f t="shared" si="461"/>
        <v>0</v>
      </c>
      <c r="DC123" s="85">
        <f t="shared" si="461"/>
        <v>0</v>
      </c>
      <c r="DD123" s="85">
        <f t="shared" si="461"/>
        <v>2866</v>
      </c>
      <c r="DE123" s="85">
        <f t="shared" si="461"/>
        <v>0</v>
      </c>
      <c r="DF123" s="85">
        <f t="shared" si="461"/>
        <v>0</v>
      </c>
      <c r="DG123" s="85">
        <f t="shared" si="461"/>
        <v>0</v>
      </c>
      <c r="DH123" s="85">
        <f t="shared" si="461"/>
        <v>0</v>
      </c>
      <c r="DI123" s="85">
        <f t="shared" si="461"/>
        <v>0</v>
      </c>
      <c r="DJ123" s="85">
        <f t="shared" si="461"/>
        <v>11707</v>
      </c>
      <c r="DK123" s="85">
        <f t="shared" si="461"/>
        <v>0</v>
      </c>
      <c r="DL123" s="85">
        <f t="shared" si="461"/>
        <v>0</v>
      </c>
      <c r="DM123" s="85">
        <f t="shared" si="461"/>
        <v>0</v>
      </c>
      <c r="DN123" s="85">
        <f t="shared" si="461"/>
        <v>0</v>
      </c>
      <c r="DO123" s="85">
        <f t="shared" si="461"/>
        <v>0</v>
      </c>
      <c r="DP123" s="85">
        <f t="shared" si="461"/>
        <v>0</v>
      </c>
      <c r="DQ123" s="85">
        <f t="shared" si="461"/>
        <v>0</v>
      </c>
      <c r="DR123" s="85">
        <f t="shared" si="461"/>
        <v>0</v>
      </c>
      <c r="DS123" s="85">
        <f t="shared" si="461"/>
        <v>0</v>
      </c>
      <c r="DT123" s="85">
        <f t="shared" si="461"/>
        <v>0</v>
      </c>
      <c r="DU123" s="85">
        <f t="shared" si="461"/>
        <v>0</v>
      </c>
      <c r="DV123" s="85">
        <f t="shared" si="461"/>
        <v>0</v>
      </c>
      <c r="DW123" s="85">
        <f t="shared" si="461"/>
        <v>27644</v>
      </c>
      <c r="DX123" s="85">
        <f t="shared" si="461"/>
        <v>0</v>
      </c>
      <c r="DY123" s="85">
        <f t="shared" si="461"/>
        <v>3005</v>
      </c>
      <c r="DZ123" s="85">
        <f t="shared" si="459"/>
        <v>0</v>
      </c>
      <c r="EA123" s="85">
        <f t="shared" ref="EA123:GL126" si="465">EA74</f>
        <v>0</v>
      </c>
      <c r="EB123" s="85">
        <f t="shared" si="465"/>
        <v>12022</v>
      </c>
      <c r="EC123" s="85">
        <f t="shared" si="465"/>
        <v>9180</v>
      </c>
      <c r="ED123" s="85">
        <f t="shared" si="465"/>
        <v>2813</v>
      </c>
      <c r="EE123" s="85">
        <f t="shared" si="465"/>
        <v>5224</v>
      </c>
      <c r="EF123" s="85">
        <f t="shared" si="465"/>
        <v>0</v>
      </c>
      <c r="EG123" s="85">
        <f t="shared" si="465"/>
        <v>0</v>
      </c>
      <c r="EH123" s="85">
        <f t="shared" si="465"/>
        <v>0</v>
      </c>
      <c r="EI123" s="85">
        <f t="shared" si="465"/>
        <v>0</v>
      </c>
      <c r="EJ123" s="85">
        <f t="shared" si="465"/>
        <v>10414</v>
      </c>
      <c r="EK123" s="85">
        <f t="shared" si="465"/>
        <v>0</v>
      </c>
      <c r="EL123" s="85">
        <f t="shared" si="465"/>
        <v>0</v>
      </c>
      <c r="EM123" s="85">
        <f t="shared" si="465"/>
        <v>0</v>
      </c>
      <c r="EN123" s="85">
        <f t="shared" si="465"/>
        <v>0</v>
      </c>
      <c r="EO123" s="85">
        <f t="shared" si="465"/>
        <v>0</v>
      </c>
      <c r="EP123" s="85">
        <f t="shared" si="465"/>
        <v>0</v>
      </c>
      <c r="EQ123" s="85">
        <f t="shared" si="465"/>
        <v>0</v>
      </c>
      <c r="ER123" s="85">
        <f t="shared" si="465"/>
        <v>0</v>
      </c>
      <c r="ES123" s="85">
        <f t="shared" si="465"/>
        <v>0</v>
      </c>
      <c r="ET123" s="85">
        <f t="shared" si="465"/>
        <v>0</v>
      </c>
      <c r="EU123" s="85">
        <f t="shared" si="465"/>
        <v>0</v>
      </c>
      <c r="EV123" s="85">
        <f t="shared" si="465"/>
        <v>0</v>
      </c>
      <c r="EW123" s="85">
        <f t="shared" si="465"/>
        <v>20986</v>
      </c>
      <c r="EX123" s="85">
        <f t="shared" si="465"/>
        <v>4421</v>
      </c>
      <c r="EY123" s="85">
        <f t="shared" si="465"/>
        <v>0</v>
      </c>
      <c r="EZ123" s="85">
        <f t="shared" si="465"/>
        <v>0</v>
      </c>
      <c r="FA123" s="85">
        <f t="shared" si="465"/>
        <v>0</v>
      </c>
      <c r="FB123" s="85">
        <f t="shared" si="465"/>
        <v>0</v>
      </c>
      <c r="FC123" s="85">
        <f t="shared" si="465"/>
        <v>0</v>
      </c>
      <c r="FD123" s="85">
        <f t="shared" si="465"/>
        <v>0</v>
      </c>
      <c r="FE123" s="85">
        <f t="shared" si="465"/>
        <v>0</v>
      </c>
      <c r="FF123" s="85">
        <f t="shared" si="465"/>
        <v>0</v>
      </c>
      <c r="FG123" s="85">
        <f t="shared" si="465"/>
        <v>0</v>
      </c>
      <c r="FH123" s="85">
        <f t="shared" si="465"/>
        <v>0</v>
      </c>
      <c r="FI123" s="85">
        <f t="shared" si="465"/>
        <v>0</v>
      </c>
      <c r="FJ123" s="85">
        <f t="shared" si="465"/>
        <v>0</v>
      </c>
      <c r="FK123" s="85">
        <f t="shared" si="465"/>
        <v>0</v>
      </c>
      <c r="FL123" s="85">
        <f t="shared" si="465"/>
        <v>0</v>
      </c>
      <c r="FM123" s="85">
        <f t="shared" si="465"/>
        <v>0</v>
      </c>
      <c r="FN123" s="85">
        <f t="shared" si="465"/>
        <v>0</v>
      </c>
      <c r="FO123" s="85">
        <f t="shared" si="465"/>
        <v>0</v>
      </c>
      <c r="FP123" s="85">
        <f t="shared" si="465"/>
        <v>0</v>
      </c>
      <c r="FQ123" s="85">
        <f t="shared" si="465"/>
        <v>0</v>
      </c>
      <c r="FR123" s="85">
        <f t="shared" si="465"/>
        <v>0</v>
      </c>
      <c r="FS123" s="85">
        <f t="shared" si="465"/>
        <v>0</v>
      </c>
      <c r="FT123" s="85">
        <f t="shared" si="465"/>
        <v>0</v>
      </c>
      <c r="FU123" s="85">
        <f t="shared" si="465"/>
        <v>0</v>
      </c>
      <c r="FV123" s="85">
        <f t="shared" si="465"/>
        <v>0</v>
      </c>
      <c r="FW123" s="85">
        <f t="shared" si="465"/>
        <v>3551</v>
      </c>
      <c r="FX123" s="85">
        <f t="shared" si="465"/>
        <v>6422</v>
      </c>
      <c r="FY123" s="85">
        <f t="shared" si="465"/>
        <v>0</v>
      </c>
      <c r="FZ123" s="85">
        <f t="shared" si="465"/>
        <v>6675</v>
      </c>
      <c r="GA123" s="85">
        <f t="shared" si="465"/>
        <v>0</v>
      </c>
      <c r="GB123" s="85">
        <f t="shared" si="465"/>
        <v>6675</v>
      </c>
      <c r="GC123" s="85">
        <f t="shared" si="465"/>
        <v>0</v>
      </c>
      <c r="GD123" s="85">
        <f t="shared" si="465"/>
        <v>0</v>
      </c>
      <c r="GE123" s="85">
        <f t="shared" si="465"/>
        <v>0</v>
      </c>
      <c r="GF123" s="85">
        <f t="shared" si="465"/>
        <v>0</v>
      </c>
      <c r="GG123" s="85">
        <f t="shared" si="465"/>
        <v>0</v>
      </c>
      <c r="GH123" s="85">
        <f t="shared" si="465"/>
        <v>0</v>
      </c>
      <c r="GI123" s="85">
        <f t="shared" si="465"/>
        <v>0</v>
      </c>
      <c r="GJ123" s="85">
        <f t="shared" si="465"/>
        <v>0</v>
      </c>
      <c r="GK123" s="85">
        <f t="shared" si="465"/>
        <v>0</v>
      </c>
      <c r="GL123" s="85">
        <f t="shared" si="465"/>
        <v>0</v>
      </c>
      <c r="GM123" s="85">
        <f t="shared" si="463"/>
        <v>0</v>
      </c>
      <c r="GN123" s="85">
        <f t="shared" si="463"/>
        <v>0</v>
      </c>
      <c r="GO123" s="85">
        <f t="shared" si="460"/>
        <v>0</v>
      </c>
      <c r="GP123" s="85">
        <f t="shared" ref="GP123:JA130" si="466">GP74</f>
        <v>0</v>
      </c>
      <c r="GQ123" s="85">
        <f t="shared" si="466"/>
        <v>0</v>
      </c>
      <c r="GR123" s="85">
        <f t="shared" si="466"/>
        <v>0</v>
      </c>
      <c r="GS123" s="85">
        <f t="shared" si="466"/>
        <v>0</v>
      </c>
      <c r="GT123" s="85">
        <f t="shared" si="466"/>
        <v>0</v>
      </c>
      <c r="GU123" s="85">
        <f t="shared" si="466"/>
        <v>0</v>
      </c>
      <c r="GV123" s="85">
        <f t="shared" si="466"/>
        <v>0</v>
      </c>
      <c r="GW123" s="85">
        <f t="shared" si="466"/>
        <v>6657</v>
      </c>
      <c r="GX123" s="85">
        <f t="shared" si="466"/>
        <v>0</v>
      </c>
      <c r="GY123" s="85">
        <f t="shared" si="466"/>
        <v>0</v>
      </c>
      <c r="GZ123" s="85">
        <f t="shared" si="466"/>
        <v>0</v>
      </c>
      <c r="HA123" s="85">
        <f t="shared" si="466"/>
        <v>0</v>
      </c>
      <c r="HB123" s="85">
        <f t="shared" si="466"/>
        <v>0</v>
      </c>
      <c r="HC123" s="85">
        <f t="shared" si="466"/>
        <v>0</v>
      </c>
      <c r="HD123" s="85">
        <f t="shared" si="466"/>
        <v>0</v>
      </c>
      <c r="HE123" s="85">
        <f t="shared" si="466"/>
        <v>0</v>
      </c>
      <c r="HF123" s="85">
        <f t="shared" si="466"/>
        <v>0</v>
      </c>
      <c r="HG123" s="85">
        <f t="shared" si="466"/>
        <v>0</v>
      </c>
      <c r="HH123" s="85">
        <f t="shared" si="466"/>
        <v>0</v>
      </c>
      <c r="HI123" s="85">
        <f t="shared" si="466"/>
        <v>0</v>
      </c>
      <c r="HJ123" s="85">
        <f t="shared" si="466"/>
        <v>47811</v>
      </c>
      <c r="HK123" s="85">
        <f t="shared" si="466"/>
        <v>0</v>
      </c>
      <c r="HL123" s="85">
        <f t="shared" si="466"/>
        <v>18189</v>
      </c>
      <c r="HM123" s="85">
        <f t="shared" si="466"/>
        <v>0</v>
      </c>
      <c r="HN123" s="85">
        <f t="shared" si="466"/>
        <v>3635</v>
      </c>
      <c r="HO123" s="85">
        <f t="shared" si="466"/>
        <v>0</v>
      </c>
      <c r="HP123" s="85">
        <f t="shared" si="466"/>
        <v>0</v>
      </c>
      <c r="HQ123" s="85">
        <f t="shared" si="466"/>
        <v>0</v>
      </c>
      <c r="HR123" s="85">
        <f t="shared" si="466"/>
        <v>0</v>
      </c>
      <c r="HS123" s="85">
        <f t="shared" si="466"/>
        <v>0</v>
      </c>
      <c r="HT123" s="85">
        <f t="shared" si="466"/>
        <v>0</v>
      </c>
      <c r="HU123" s="85">
        <f t="shared" si="466"/>
        <v>0</v>
      </c>
      <c r="HV123" s="85">
        <f t="shared" si="466"/>
        <v>0</v>
      </c>
      <c r="HW123" s="85">
        <f t="shared" si="466"/>
        <v>11987</v>
      </c>
      <c r="HX123" s="85">
        <f t="shared" si="466"/>
        <v>0</v>
      </c>
      <c r="HY123" s="85">
        <f t="shared" si="466"/>
        <v>0</v>
      </c>
      <c r="HZ123" s="85">
        <f t="shared" si="466"/>
        <v>6675</v>
      </c>
      <c r="IA123" s="85">
        <f t="shared" si="466"/>
        <v>0</v>
      </c>
      <c r="IB123" s="85">
        <f t="shared" si="466"/>
        <v>0</v>
      </c>
      <c r="IC123" s="85">
        <f t="shared" si="466"/>
        <v>0</v>
      </c>
      <c r="ID123" s="85">
        <f t="shared" si="466"/>
        <v>0</v>
      </c>
      <c r="IE123" s="85">
        <f t="shared" si="466"/>
        <v>0</v>
      </c>
      <c r="IF123" s="85">
        <f t="shared" si="466"/>
        <v>0</v>
      </c>
      <c r="IG123" s="85">
        <f t="shared" si="466"/>
        <v>0</v>
      </c>
      <c r="IH123" s="85">
        <f t="shared" si="466"/>
        <v>0</v>
      </c>
      <c r="II123" s="85">
        <f t="shared" si="466"/>
        <v>0</v>
      </c>
      <c r="IJ123" s="85">
        <f t="shared" si="466"/>
        <v>0</v>
      </c>
      <c r="IK123" s="85">
        <f t="shared" si="466"/>
        <v>0</v>
      </c>
      <c r="IL123" s="85">
        <f t="shared" si="466"/>
        <v>0</v>
      </c>
      <c r="IM123" s="85">
        <f t="shared" si="466"/>
        <v>0</v>
      </c>
      <c r="IN123" s="85">
        <f t="shared" si="466"/>
        <v>0</v>
      </c>
      <c r="IO123" s="85">
        <f t="shared" si="466"/>
        <v>0</v>
      </c>
      <c r="IP123" s="85">
        <f t="shared" si="466"/>
        <v>0</v>
      </c>
      <c r="IQ123" s="85">
        <f t="shared" si="466"/>
        <v>0</v>
      </c>
      <c r="IR123" s="85">
        <f t="shared" si="466"/>
        <v>0</v>
      </c>
      <c r="IS123" s="85">
        <f t="shared" si="466"/>
        <v>0</v>
      </c>
      <c r="IT123" s="85">
        <f t="shared" si="466"/>
        <v>0</v>
      </c>
      <c r="IU123" s="85">
        <f t="shared" si="466"/>
        <v>0</v>
      </c>
      <c r="IV123" s="85">
        <f t="shared" si="466"/>
        <v>0</v>
      </c>
      <c r="IW123" s="85">
        <f t="shared" si="466"/>
        <v>23181</v>
      </c>
      <c r="IX123" s="85">
        <f t="shared" si="466"/>
        <v>4700</v>
      </c>
      <c r="IY123" s="85">
        <f t="shared" si="466"/>
        <v>0</v>
      </c>
      <c r="IZ123" s="85">
        <f t="shared" si="466"/>
        <v>0</v>
      </c>
      <c r="JA123" s="85">
        <f t="shared" si="466"/>
        <v>0</v>
      </c>
      <c r="JB123" s="85">
        <f t="shared" si="464"/>
        <v>0</v>
      </c>
      <c r="JC123" s="85">
        <f t="shared" si="464"/>
        <v>0</v>
      </c>
      <c r="JD123" s="85">
        <f t="shared" si="464"/>
        <v>0</v>
      </c>
      <c r="JE123" s="85">
        <f t="shared" si="464"/>
        <v>0</v>
      </c>
      <c r="JF123" s="85">
        <f t="shared" si="464"/>
        <v>0</v>
      </c>
      <c r="JG123" s="85">
        <f t="shared" si="464"/>
        <v>0</v>
      </c>
      <c r="JH123" s="85">
        <f t="shared" si="464"/>
        <v>0</v>
      </c>
      <c r="JI123" s="85">
        <f t="shared" si="464"/>
        <v>0</v>
      </c>
      <c r="JJ123" s="85">
        <f t="shared" si="464"/>
        <v>30561</v>
      </c>
      <c r="JK123" s="85">
        <f t="shared" si="464"/>
        <v>16654</v>
      </c>
      <c r="JL123" s="85">
        <f t="shared" si="464"/>
        <v>0</v>
      </c>
      <c r="JM123" s="85">
        <f t="shared" si="464"/>
        <v>0</v>
      </c>
      <c r="JN123" s="85">
        <f t="shared" si="464"/>
        <v>0</v>
      </c>
      <c r="JO123" s="85">
        <f t="shared" si="464"/>
        <v>0</v>
      </c>
      <c r="JP123" s="85">
        <f t="shared" si="464"/>
        <v>0</v>
      </c>
      <c r="JQ123" s="85">
        <f t="shared" si="464"/>
        <v>0</v>
      </c>
      <c r="JR123" s="85">
        <f t="shared" si="464"/>
        <v>0</v>
      </c>
      <c r="JS123" s="85">
        <f t="shared" si="464"/>
        <v>0</v>
      </c>
      <c r="JT123" s="85">
        <f t="shared" si="464"/>
        <v>0</v>
      </c>
      <c r="JU123" s="85">
        <f t="shared" si="464"/>
        <v>0</v>
      </c>
      <c r="JV123" s="85">
        <f t="shared" si="464"/>
        <v>4700</v>
      </c>
      <c r="JW123" s="85">
        <f t="shared" si="464"/>
        <v>58697</v>
      </c>
      <c r="JX123" s="85">
        <f t="shared" si="464"/>
        <v>1991</v>
      </c>
      <c r="JY123" s="85">
        <f t="shared" si="464"/>
        <v>3635</v>
      </c>
      <c r="JZ123" s="85">
        <f t="shared" si="464"/>
        <v>0</v>
      </c>
      <c r="KA123" s="85">
        <f t="shared" si="464"/>
        <v>31359</v>
      </c>
      <c r="KB123" s="85">
        <f t="shared" si="464"/>
        <v>0</v>
      </c>
      <c r="KC123" s="85">
        <f t="shared" si="464"/>
        <v>3635</v>
      </c>
      <c r="KD123" s="85">
        <f t="shared" si="464"/>
        <v>0</v>
      </c>
      <c r="KE123" s="85">
        <f t="shared" si="464"/>
        <v>0</v>
      </c>
      <c r="KF123" s="85">
        <f t="shared" si="464"/>
        <v>0</v>
      </c>
      <c r="KG123" s="85">
        <f t="shared" si="464"/>
        <v>9780</v>
      </c>
      <c r="KH123" s="85">
        <f t="shared" si="464"/>
        <v>0</v>
      </c>
      <c r="KI123" s="85">
        <f t="shared" si="464"/>
        <v>7965</v>
      </c>
      <c r="KJ123" s="85">
        <f t="shared" si="464"/>
        <v>646319</v>
      </c>
      <c r="KK123" s="85">
        <f t="shared" si="464"/>
        <v>122207</v>
      </c>
      <c r="KL123" s="85">
        <f t="shared" si="464"/>
        <v>215613</v>
      </c>
      <c r="KM123" s="85">
        <f t="shared" si="464"/>
        <v>50394</v>
      </c>
      <c r="KN123" s="85">
        <f t="shared" si="464"/>
        <v>26741</v>
      </c>
      <c r="KO123" s="85">
        <f t="shared" si="464"/>
        <v>14939</v>
      </c>
      <c r="KP123" s="85">
        <f t="shared" si="464"/>
        <v>190027</v>
      </c>
      <c r="KQ123" s="85">
        <f t="shared" si="464"/>
        <v>0</v>
      </c>
      <c r="KR123" s="85">
        <f t="shared" si="464"/>
        <v>20676</v>
      </c>
      <c r="KS123" s="85">
        <f t="shared" si="464"/>
        <v>0</v>
      </c>
      <c r="KT123" s="85">
        <f t="shared" si="464"/>
        <v>107495</v>
      </c>
      <c r="KU123" s="85">
        <f t="shared" si="464"/>
        <v>16063</v>
      </c>
      <c r="KV123" s="85">
        <f t="shared" si="464"/>
        <v>16822</v>
      </c>
      <c r="KW123" s="85">
        <f t="shared" si="464"/>
        <v>0</v>
      </c>
      <c r="KX123" s="85">
        <f t="shared" si="464"/>
        <v>352991</v>
      </c>
      <c r="KY123" s="85">
        <f t="shared" si="464"/>
        <v>88065</v>
      </c>
      <c r="KZ123" s="85">
        <f t="shared" si="464"/>
        <v>81228</v>
      </c>
      <c r="LA123" s="85">
        <f t="shared" si="464"/>
        <v>37656</v>
      </c>
      <c r="LB123" s="85">
        <f t="shared" si="464"/>
        <v>110265</v>
      </c>
      <c r="LC123" s="85">
        <f t="shared" si="464"/>
        <v>91810</v>
      </c>
      <c r="LD123" s="85">
        <f t="shared" si="464"/>
        <v>0</v>
      </c>
      <c r="LE123" s="85">
        <f t="shared" si="464"/>
        <v>40856</v>
      </c>
      <c r="LF123" s="85">
        <f t="shared" si="464"/>
        <v>0</v>
      </c>
      <c r="LG123" s="85">
        <f t="shared" si="464"/>
        <v>15045</v>
      </c>
      <c r="LH123" s="85">
        <f t="shared" si="464"/>
        <v>5454</v>
      </c>
      <c r="LI123" s="85">
        <f t="shared" si="464"/>
        <v>0</v>
      </c>
      <c r="LJ123" s="85">
        <f t="shared" si="464"/>
        <v>229611</v>
      </c>
      <c r="LK123" s="85">
        <f t="shared" si="464"/>
        <v>0</v>
      </c>
      <c r="LL123" s="85">
        <f t="shared" si="464"/>
        <v>72886</v>
      </c>
      <c r="LM123" s="85">
        <f t="shared" si="454"/>
        <v>104427</v>
      </c>
      <c r="LN123" s="85">
        <f t="shared" si="454"/>
        <v>0</v>
      </c>
      <c r="LO123" s="85">
        <f t="shared" si="454"/>
        <v>71956</v>
      </c>
    </row>
    <row r="124" spans="1:327" x14ac:dyDescent="0.2">
      <c r="A124" s="85" t="s">
        <v>36</v>
      </c>
      <c r="B124" s="85">
        <f t="shared" si="455"/>
        <v>2222444</v>
      </c>
      <c r="C124" s="85">
        <f t="shared" si="462"/>
        <v>1785973</v>
      </c>
      <c r="D124" s="85">
        <f t="shared" si="462"/>
        <v>1102020</v>
      </c>
      <c r="E124" s="85">
        <f t="shared" si="462"/>
        <v>77275</v>
      </c>
      <c r="F124" s="85">
        <f t="shared" si="462"/>
        <v>431805</v>
      </c>
      <c r="G124" s="85">
        <f t="shared" si="462"/>
        <v>490395</v>
      </c>
      <c r="H124" s="85">
        <f t="shared" si="462"/>
        <v>510224</v>
      </c>
      <c r="I124" s="85">
        <f t="shared" si="462"/>
        <v>22338</v>
      </c>
      <c r="J124" s="85">
        <f t="shared" si="462"/>
        <v>1267997</v>
      </c>
      <c r="K124" s="85">
        <f t="shared" si="462"/>
        <v>15269</v>
      </c>
      <c r="L124" s="85">
        <f t="shared" si="462"/>
        <v>168991</v>
      </c>
      <c r="M124" s="85">
        <f t="shared" si="462"/>
        <v>573331</v>
      </c>
      <c r="N124" s="85">
        <f t="shared" si="462"/>
        <v>908084</v>
      </c>
      <c r="O124" s="85">
        <f t="shared" si="462"/>
        <v>3900</v>
      </c>
      <c r="P124" s="85">
        <f t="shared" si="462"/>
        <v>698232</v>
      </c>
      <c r="Q124" s="85">
        <f t="shared" si="462"/>
        <v>0</v>
      </c>
      <c r="R124" s="85">
        <f t="shared" si="462"/>
        <v>208863</v>
      </c>
      <c r="S124" s="85">
        <f t="shared" si="462"/>
        <v>246341</v>
      </c>
      <c r="T124" s="85">
        <f t="shared" si="462"/>
        <v>420612</v>
      </c>
      <c r="U124" s="85">
        <f t="shared" si="462"/>
        <v>0</v>
      </c>
      <c r="V124" s="85">
        <f t="shared" si="462"/>
        <v>286805</v>
      </c>
      <c r="W124" s="85">
        <f t="shared" si="462"/>
        <v>56690</v>
      </c>
      <c r="X124" s="85">
        <f t="shared" si="462"/>
        <v>12578</v>
      </c>
      <c r="Y124" s="85">
        <f t="shared" si="462"/>
        <v>1961</v>
      </c>
      <c r="Z124" s="85">
        <f t="shared" si="462"/>
        <v>0</v>
      </c>
      <c r="AA124" s="85">
        <f t="shared" si="462"/>
        <v>14463</v>
      </c>
      <c r="AB124" s="85">
        <f t="shared" si="462"/>
        <v>0</v>
      </c>
      <c r="AC124" s="85">
        <f t="shared" si="462"/>
        <v>0</v>
      </c>
      <c r="AD124" s="85">
        <f t="shared" si="462"/>
        <v>0</v>
      </c>
      <c r="AE124" s="85">
        <f t="shared" si="462"/>
        <v>0</v>
      </c>
      <c r="AF124" s="85">
        <f t="shared" si="462"/>
        <v>0</v>
      </c>
      <c r="AG124" s="85">
        <f t="shared" si="462"/>
        <v>0</v>
      </c>
      <c r="AH124" s="85">
        <f t="shared" si="462"/>
        <v>0</v>
      </c>
      <c r="AI124" s="85">
        <f t="shared" si="462"/>
        <v>0</v>
      </c>
      <c r="AJ124" s="85">
        <f t="shared" si="462"/>
        <v>33062</v>
      </c>
      <c r="AK124" s="85">
        <f t="shared" si="462"/>
        <v>0</v>
      </c>
      <c r="AL124" s="85">
        <f t="shared" si="462"/>
        <v>0</v>
      </c>
      <c r="AM124" s="85">
        <f t="shared" si="462"/>
        <v>0</v>
      </c>
      <c r="AN124" s="85">
        <f t="shared" si="462"/>
        <v>0</v>
      </c>
      <c r="AO124" s="85">
        <f t="shared" si="462"/>
        <v>0</v>
      </c>
      <c r="AP124" s="85">
        <f t="shared" si="462"/>
        <v>0</v>
      </c>
      <c r="AQ124" s="85">
        <f t="shared" si="462"/>
        <v>0</v>
      </c>
      <c r="AR124" s="85">
        <f t="shared" si="462"/>
        <v>0</v>
      </c>
      <c r="AS124" s="85">
        <f t="shared" si="462"/>
        <v>0</v>
      </c>
      <c r="AT124" s="85">
        <f t="shared" si="462"/>
        <v>0</v>
      </c>
      <c r="AU124" s="85">
        <f t="shared" si="462"/>
        <v>0</v>
      </c>
      <c r="AV124" s="85">
        <f t="shared" si="462"/>
        <v>0</v>
      </c>
      <c r="AW124" s="85">
        <f t="shared" si="462"/>
        <v>2114</v>
      </c>
      <c r="AX124" s="85">
        <f t="shared" si="462"/>
        <v>0</v>
      </c>
      <c r="AY124" s="85">
        <f t="shared" si="462"/>
        <v>0</v>
      </c>
      <c r="AZ124" s="85">
        <f t="shared" si="462"/>
        <v>8812</v>
      </c>
      <c r="BA124" s="85">
        <f t="shared" si="462"/>
        <v>0</v>
      </c>
      <c r="BB124" s="85">
        <f t="shared" si="462"/>
        <v>0</v>
      </c>
      <c r="BC124" s="85">
        <f t="shared" si="462"/>
        <v>0</v>
      </c>
      <c r="BD124" s="85">
        <f t="shared" si="462"/>
        <v>0</v>
      </c>
      <c r="BE124" s="85">
        <f t="shared" si="462"/>
        <v>0</v>
      </c>
      <c r="BF124" s="85">
        <f t="shared" si="462"/>
        <v>0</v>
      </c>
      <c r="BG124" s="85">
        <f t="shared" si="462"/>
        <v>0</v>
      </c>
      <c r="BH124" s="85">
        <f t="shared" si="462"/>
        <v>0</v>
      </c>
      <c r="BI124" s="85">
        <f t="shared" si="462"/>
        <v>0</v>
      </c>
      <c r="BJ124" s="85">
        <f t="shared" si="462"/>
        <v>0</v>
      </c>
      <c r="BK124" s="85">
        <f t="shared" si="462"/>
        <v>0</v>
      </c>
      <c r="BL124" s="85">
        <f t="shared" si="462"/>
        <v>0</v>
      </c>
      <c r="BM124" s="85">
        <f t="shared" si="462"/>
        <v>0</v>
      </c>
      <c r="BN124" s="85">
        <f t="shared" ref="BN124:DY127" si="467">BN75</f>
        <v>0</v>
      </c>
      <c r="BO124" s="85">
        <f t="shared" si="467"/>
        <v>6505</v>
      </c>
      <c r="BP124" s="85">
        <f t="shared" si="467"/>
        <v>0</v>
      </c>
      <c r="BQ124" s="85">
        <f t="shared" si="467"/>
        <v>0</v>
      </c>
      <c r="BR124" s="85">
        <f t="shared" si="467"/>
        <v>0</v>
      </c>
      <c r="BS124" s="85">
        <f t="shared" si="467"/>
        <v>0</v>
      </c>
      <c r="BT124" s="85">
        <f t="shared" si="467"/>
        <v>0</v>
      </c>
      <c r="BU124" s="85">
        <f t="shared" si="467"/>
        <v>0</v>
      </c>
      <c r="BV124" s="85">
        <f t="shared" si="467"/>
        <v>0</v>
      </c>
      <c r="BW124" s="85">
        <f t="shared" si="467"/>
        <v>0</v>
      </c>
      <c r="BX124" s="85">
        <f t="shared" si="467"/>
        <v>0</v>
      </c>
      <c r="BY124" s="85">
        <f t="shared" si="467"/>
        <v>0</v>
      </c>
      <c r="BZ124" s="85">
        <f t="shared" si="467"/>
        <v>0</v>
      </c>
      <c r="CA124" s="85">
        <f t="shared" si="467"/>
        <v>0</v>
      </c>
      <c r="CB124" s="85">
        <f t="shared" si="467"/>
        <v>0</v>
      </c>
      <c r="CC124" s="85">
        <f t="shared" si="467"/>
        <v>0</v>
      </c>
      <c r="CD124" s="85">
        <f t="shared" si="467"/>
        <v>0</v>
      </c>
      <c r="CE124" s="85">
        <f t="shared" si="467"/>
        <v>0</v>
      </c>
      <c r="CF124" s="85">
        <f t="shared" si="467"/>
        <v>0</v>
      </c>
      <c r="CG124" s="85">
        <f t="shared" si="467"/>
        <v>0</v>
      </c>
      <c r="CH124" s="85">
        <f t="shared" si="467"/>
        <v>0</v>
      </c>
      <c r="CI124" s="85">
        <f t="shared" si="467"/>
        <v>0</v>
      </c>
      <c r="CJ124" s="85">
        <f t="shared" si="467"/>
        <v>0</v>
      </c>
      <c r="CK124" s="85">
        <f t="shared" si="467"/>
        <v>0</v>
      </c>
      <c r="CL124" s="85">
        <f t="shared" si="467"/>
        <v>0</v>
      </c>
      <c r="CM124" s="85">
        <f t="shared" si="467"/>
        <v>0</v>
      </c>
      <c r="CN124" s="85">
        <f t="shared" si="467"/>
        <v>0</v>
      </c>
      <c r="CO124" s="85">
        <f t="shared" si="467"/>
        <v>0</v>
      </c>
      <c r="CP124" s="85">
        <f t="shared" si="467"/>
        <v>0</v>
      </c>
      <c r="CQ124" s="85">
        <f t="shared" si="467"/>
        <v>0</v>
      </c>
      <c r="CR124" s="85">
        <f t="shared" si="467"/>
        <v>0</v>
      </c>
      <c r="CS124" s="85">
        <f t="shared" si="467"/>
        <v>0</v>
      </c>
      <c r="CT124" s="85">
        <f t="shared" si="467"/>
        <v>0</v>
      </c>
      <c r="CU124" s="85">
        <f t="shared" si="467"/>
        <v>0</v>
      </c>
      <c r="CV124" s="85">
        <f t="shared" si="467"/>
        <v>0</v>
      </c>
      <c r="CW124" s="85">
        <f t="shared" si="467"/>
        <v>0</v>
      </c>
      <c r="CX124" s="85">
        <f t="shared" si="467"/>
        <v>0</v>
      </c>
      <c r="CY124" s="85">
        <f t="shared" si="467"/>
        <v>0</v>
      </c>
      <c r="CZ124" s="85">
        <f t="shared" si="467"/>
        <v>0</v>
      </c>
      <c r="DA124" s="85">
        <f t="shared" si="467"/>
        <v>0</v>
      </c>
      <c r="DB124" s="85">
        <f t="shared" si="467"/>
        <v>0</v>
      </c>
      <c r="DC124" s="85">
        <f t="shared" si="467"/>
        <v>0</v>
      </c>
      <c r="DD124" s="85">
        <f t="shared" si="467"/>
        <v>0</v>
      </c>
      <c r="DE124" s="85">
        <f t="shared" si="467"/>
        <v>0</v>
      </c>
      <c r="DF124" s="85">
        <f t="shared" si="467"/>
        <v>0</v>
      </c>
      <c r="DG124" s="85">
        <f t="shared" si="467"/>
        <v>0</v>
      </c>
      <c r="DH124" s="85">
        <f t="shared" si="467"/>
        <v>0</v>
      </c>
      <c r="DI124" s="85">
        <f t="shared" si="467"/>
        <v>0</v>
      </c>
      <c r="DJ124" s="85">
        <f t="shared" si="467"/>
        <v>0</v>
      </c>
      <c r="DK124" s="85">
        <f t="shared" si="467"/>
        <v>0</v>
      </c>
      <c r="DL124" s="85">
        <f t="shared" si="467"/>
        <v>0</v>
      </c>
      <c r="DM124" s="85">
        <f t="shared" si="467"/>
        <v>0</v>
      </c>
      <c r="DN124" s="85">
        <f t="shared" si="467"/>
        <v>0</v>
      </c>
      <c r="DO124" s="85">
        <f t="shared" si="467"/>
        <v>0</v>
      </c>
      <c r="DP124" s="85">
        <f t="shared" si="467"/>
        <v>0</v>
      </c>
      <c r="DQ124" s="85">
        <f t="shared" si="467"/>
        <v>0</v>
      </c>
      <c r="DR124" s="85">
        <f t="shared" si="467"/>
        <v>0</v>
      </c>
      <c r="DS124" s="85">
        <f t="shared" si="467"/>
        <v>0</v>
      </c>
      <c r="DT124" s="85">
        <f t="shared" si="467"/>
        <v>0</v>
      </c>
      <c r="DU124" s="85">
        <f t="shared" si="467"/>
        <v>0</v>
      </c>
      <c r="DV124" s="85">
        <f t="shared" si="467"/>
        <v>0</v>
      </c>
      <c r="DW124" s="85">
        <f t="shared" si="467"/>
        <v>11530</v>
      </c>
      <c r="DX124" s="85">
        <f t="shared" si="467"/>
        <v>0</v>
      </c>
      <c r="DY124" s="85">
        <f t="shared" si="467"/>
        <v>975</v>
      </c>
      <c r="DZ124" s="85">
        <f t="shared" si="459"/>
        <v>3697</v>
      </c>
      <c r="EA124" s="85">
        <f t="shared" si="465"/>
        <v>0</v>
      </c>
      <c r="EB124" s="85">
        <f t="shared" si="465"/>
        <v>0</v>
      </c>
      <c r="EC124" s="85">
        <f t="shared" si="465"/>
        <v>0</v>
      </c>
      <c r="ED124" s="85">
        <f t="shared" si="465"/>
        <v>0</v>
      </c>
      <c r="EE124" s="85">
        <f t="shared" si="465"/>
        <v>0</v>
      </c>
      <c r="EF124" s="85">
        <f t="shared" si="465"/>
        <v>0</v>
      </c>
      <c r="EG124" s="85">
        <f t="shared" si="465"/>
        <v>0</v>
      </c>
      <c r="EH124" s="85">
        <f t="shared" si="465"/>
        <v>0</v>
      </c>
      <c r="EI124" s="85">
        <f t="shared" si="465"/>
        <v>0</v>
      </c>
      <c r="EJ124" s="85">
        <f t="shared" si="465"/>
        <v>4076</v>
      </c>
      <c r="EK124" s="85">
        <f t="shared" si="465"/>
        <v>0</v>
      </c>
      <c r="EL124" s="85">
        <f t="shared" si="465"/>
        <v>0</v>
      </c>
      <c r="EM124" s="85">
        <f t="shared" si="465"/>
        <v>0</v>
      </c>
      <c r="EN124" s="85">
        <f t="shared" si="465"/>
        <v>0</v>
      </c>
      <c r="EO124" s="85">
        <f t="shared" si="465"/>
        <v>0</v>
      </c>
      <c r="EP124" s="85">
        <f t="shared" si="465"/>
        <v>0</v>
      </c>
      <c r="EQ124" s="85">
        <f t="shared" si="465"/>
        <v>0</v>
      </c>
      <c r="ER124" s="85">
        <f t="shared" si="465"/>
        <v>0</v>
      </c>
      <c r="ES124" s="85">
        <f t="shared" si="465"/>
        <v>0</v>
      </c>
      <c r="ET124" s="85">
        <f t="shared" si="465"/>
        <v>0</v>
      </c>
      <c r="EU124" s="85">
        <f t="shared" si="465"/>
        <v>0</v>
      </c>
      <c r="EV124" s="85">
        <f t="shared" si="465"/>
        <v>0</v>
      </c>
      <c r="EW124" s="85">
        <f t="shared" si="465"/>
        <v>0</v>
      </c>
      <c r="EX124" s="85">
        <f t="shared" si="465"/>
        <v>0</v>
      </c>
      <c r="EY124" s="85">
        <f t="shared" si="465"/>
        <v>0</v>
      </c>
      <c r="EZ124" s="85">
        <f t="shared" si="465"/>
        <v>0</v>
      </c>
      <c r="FA124" s="85">
        <f t="shared" si="465"/>
        <v>0</v>
      </c>
      <c r="FB124" s="85">
        <f t="shared" si="465"/>
        <v>0</v>
      </c>
      <c r="FC124" s="85">
        <f t="shared" si="465"/>
        <v>0</v>
      </c>
      <c r="FD124" s="85">
        <f t="shared" si="465"/>
        <v>0</v>
      </c>
      <c r="FE124" s="85">
        <f t="shared" si="465"/>
        <v>0</v>
      </c>
      <c r="FF124" s="85">
        <f t="shared" si="465"/>
        <v>0</v>
      </c>
      <c r="FG124" s="85">
        <f t="shared" si="465"/>
        <v>0</v>
      </c>
      <c r="FH124" s="85">
        <f t="shared" si="465"/>
        <v>0</v>
      </c>
      <c r="FI124" s="85">
        <f t="shared" si="465"/>
        <v>0</v>
      </c>
      <c r="FJ124" s="85">
        <f t="shared" si="465"/>
        <v>10740</v>
      </c>
      <c r="FK124" s="85">
        <f t="shared" si="465"/>
        <v>0</v>
      </c>
      <c r="FL124" s="85">
        <f t="shared" si="465"/>
        <v>0</v>
      </c>
      <c r="FM124" s="85">
        <f t="shared" si="465"/>
        <v>0</v>
      </c>
      <c r="FN124" s="85">
        <f t="shared" si="465"/>
        <v>0</v>
      </c>
      <c r="FO124" s="85">
        <f t="shared" si="465"/>
        <v>0</v>
      </c>
      <c r="FP124" s="85">
        <f t="shared" si="465"/>
        <v>0</v>
      </c>
      <c r="FQ124" s="85">
        <f t="shared" si="465"/>
        <v>0</v>
      </c>
      <c r="FR124" s="85">
        <f t="shared" si="465"/>
        <v>0</v>
      </c>
      <c r="FS124" s="85">
        <f t="shared" si="465"/>
        <v>0</v>
      </c>
      <c r="FT124" s="85">
        <f t="shared" si="465"/>
        <v>0</v>
      </c>
      <c r="FU124" s="85">
        <f t="shared" si="465"/>
        <v>0</v>
      </c>
      <c r="FV124" s="85">
        <f t="shared" si="465"/>
        <v>0</v>
      </c>
      <c r="FW124" s="85">
        <f t="shared" si="465"/>
        <v>0</v>
      </c>
      <c r="FX124" s="85">
        <f t="shared" si="465"/>
        <v>0</v>
      </c>
      <c r="FY124" s="85">
        <f t="shared" si="465"/>
        <v>0</v>
      </c>
      <c r="FZ124" s="85">
        <f t="shared" si="465"/>
        <v>0</v>
      </c>
      <c r="GA124" s="85">
        <f t="shared" si="465"/>
        <v>0</v>
      </c>
      <c r="GB124" s="85">
        <f t="shared" si="465"/>
        <v>0</v>
      </c>
      <c r="GC124" s="85">
        <f t="shared" si="465"/>
        <v>0</v>
      </c>
      <c r="GD124" s="85">
        <f t="shared" si="465"/>
        <v>0</v>
      </c>
      <c r="GE124" s="85">
        <f t="shared" si="465"/>
        <v>0</v>
      </c>
      <c r="GF124" s="85">
        <f t="shared" si="465"/>
        <v>0</v>
      </c>
      <c r="GG124" s="85">
        <f t="shared" si="465"/>
        <v>0</v>
      </c>
      <c r="GH124" s="85">
        <f t="shared" si="465"/>
        <v>0</v>
      </c>
      <c r="GI124" s="85">
        <f t="shared" si="465"/>
        <v>0</v>
      </c>
      <c r="GJ124" s="85">
        <f t="shared" si="465"/>
        <v>0</v>
      </c>
      <c r="GK124" s="85">
        <f t="shared" si="465"/>
        <v>0</v>
      </c>
      <c r="GL124" s="85">
        <f t="shared" si="465"/>
        <v>0</v>
      </c>
      <c r="GM124" s="85">
        <f t="shared" si="463"/>
        <v>0</v>
      </c>
      <c r="GN124" s="85">
        <f t="shared" si="463"/>
        <v>0</v>
      </c>
      <c r="GO124" s="85">
        <f t="shared" ref="GO124:IZ130" si="468">GO75</f>
        <v>0</v>
      </c>
      <c r="GP124" s="85">
        <f t="shared" si="468"/>
        <v>0</v>
      </c>
      <c r="GQ124" s="85">
        <f t="shared" si="468"/>
        <v>0</v>
      </c>
      <c r="GR124" s="85">
        <f t="shared" si="468"/>
        <v>0</v>
      </c>
      <c r="GS124" s="85">
        <f t="shared" si="468"/>
        <v>0</v>
      </c>
      <c r="GT124" s="85">
        <f t="shared" si="468"/>
        <v>0</v>
      </c>
      <c r="GU124" s="85">
        <f t="shared" si="468"/>
        <v>0</v>
      </c>
      <c r="GV124" s="85">
        <f t="shared" si="468"/>
        <v>0</v>
      </c>
      <c r="GW124" s="85">
        <f t="shared" si="468"/>
        <v>0</v>
      </c>
      <c r="GX124" s="85">
        <f t="shared" si="468"/>
        <v>0</v>
      </c>
      <c r="GY124" s="85">
        <f t="shared" si="468"/>
        <v>0</v>
      </c>
      <c r="GZ124" s="85">
        <f t="shared" si="468"/>
        <v>0</v>
      </c>
      <c r="HA124" s="85">
        <f t="shared" si="468"/>
        <v>0</v>
      </c>
      <c r="HB124" s="85">
        <f t="shared" si="468"/>
        <v>0</v>
      </c>
      <c r="HC124" s="85">
        <f t="shared" si="468"/>
        <v>0</v>
      </c>
      <c r="HD124" s="85">
        <f t="shared" si="468"/>
        <v>0</v>
      </c>
      <c r="HE124" s="85">
        <f t="shared" si="468"/>
        <v>0</v>
      </c>
      <c r="HF124" s="85">
        <f t="shared" si="468"/>
        <v>0</v>
      </c>
      <c r="HG124" s="85">
        <f t="shared" si="468"/>
        <v>0</v>
      </c>
      <c r="HH124" s="85">
        <f t="shared" si="468"/>
        <v>0</v>
      </c>
      <c r="HI124" s="85">
        <f t="shared" si="468"/>
        <v>0</v>
      </c>
      <c r="HJ124" s="85">
        <f t="shared" si="468"/>
        <v>39369</v>
      </c>
      <c r="HK124" s="85">
        <f t="shared" si="468"/>
        <v>0</v>
      </c>
      <c r="HL124" s="85">
        <f t="shared" si="468"/>
        <v>8268</v>
      </c>
      <c r="HM124" s="85">
        <f t="shared" si="468"/>
        <v>7204</v>
      </c>
      <c r="HN124" s="85">
        <f t="shared" si="468"/>
        <v>2062</v>
      </c>
      <c r="HO124" s="85">
        <f t="shared" si="468"/>
        <v>0</v>
      </c>
      <c r="HP124" s="85">
        <f t="shared" si="468"/>
        <v>0</v>
      </c>
      <c r="HQ124" s="85">
        <f t="shared" si="468"/>
        <v>0</v>
      </c>
      <c r="HR124" s="85">
        <f t="shared" si="468"/>
        <v>0</v>
      </c>
      <c r="HS124" s="85">
        <f t="shared" si="468"/>
        <v>0</v>
      </c>
      <c r="HT124" s="85">
        <f t="shared" si="468"/>
        <v>0</v>
      </c>
      <c r="HU124" s="85">
        <f t="shared" si="468"/>
        <v>0</v>
      </c>
      <c r="HV124" s="85">
        <f t="shared" si="468"/>
        <v>0</v>
      </c>
      <c r="HW124" s="85">
        <f t="shared" si="468"/>
        <v>5093</v>
      </c>
      <c r="HX124" s="85">
        <f t="shared" si="468"/>
        <v>0</v>
      </c>
      <c r="HY124" s="85">
        <f t="shared" si="468"/>
        <v>0</v>
      </c>
      <c r="HZ124" s="85">
        <f t="shared" si="468"/>
        <v>0</v>
      </c>
      <c r="IA124" s="85">
        <f t="shared" si="468"/>
        <v>0</v>
      </c>
      <c r="IB124" s="85">
        <f t="shared" si="468"/>
        <v>0</v>
      </c>
      <c r="IC124" s="85">
        <f t="shared" si="468"/>
        <v>0</v>
      </c>
      <c r="ID124" s="85">
        <f t="shared" si="468"/>
        <v>0</v>
      </c>
      <c r="IE124" s="85">
        <f t="shared" si="468"/>
        <v>0</v>
      </c>
      <c r="IF124" s="85">
        <f t="shared" si="468"/>
        <v>0</v>
      </c>
      <c r="IG124" s="85">
        <f t="shared" si="468"/>
        <v>0</v>
      </c>
      <c r="IH124" s="85">
        <f t="shared" si="468"/>
        <v>0</v>
      </c>
      <c r="II124" s="85">
        <f t="shared" si="468"/>
        <v>0</v>
      </c>
      <c r="IJ124" s="85">
        <f t="shared" si="468"/>
        <v>0</v>
      </c>
      <c r="IK124" s="85">
        <f t="shared" si="468"/>
        <v>0</v>
      </c>
      <c r="IL124" s="85">
        <f t="shared" si="468"/>
        <v>0</v>
      </c>
      <c r="IM124" s="85">
        <f t="shared" si="468"/>
        <v>0</v>
      </c>
      <c r="IN124" s="85">
        <f t="shared" si="468"/>
        <v>0</v>
      </c>
      <c r="IO124" s="85">
        <f t="shared" si="468"/>
        <v>0</v>
      </c>
      <c r="IP124" s="85">
        <f t="shared" si="468"/>
        <v>0</v>
      </c>
      <c r="IQ124" s="85">
        <f t="shared" si="468"/>
        <v>0</v>
      </c>
      <c r="IR124" s="85">
        <f t="shared" si="468"/>
        <v>0</v>
      </c>
      <c r="IS124" s="85">
        <f t="shared" si="468"/>
        <v>0</v>
      </c>
      <c r="IT124" s="85">
        <f t="shared" si="468"/>
        <v>0</v>
      </c>
      <c r="IU124" s="85">
        <f t="shared" si="468"/>
        <v>0</v>
      </c>
      <c r="IV124" s="85">
        <f t="shared" si="468"/>
        <v>0</v>
      </c>
      <c r="IW124" s="85">
        <f t="shared" si="468"/>
        <v>4519</v>
      </c>
      <c r="IX124" s="85">
        <f t="shared" si="468"/>
        <v>0</v>
      </c>
      <c r="IY124" s="85">
        <f t="shared" si="468"/>
        <v>0</v>
      </c>
      <c r="IZ124" s="85">
        <f t="shared" si="468"/>
        <v>6626</v>
      </c>
      <c r="JA124" s="85">
        <f t="shared" si="466"/>
        <v>0</v>
      </c>
      <c r="JB124" s="85">
        <f t="shared" si="464"/>
        <v>0</v>
      </c>
      <c r="JC124" s="85">
        <f t="shared" si="464"/>
        <v>0</v>
      </c>
      <c r="JD124" s="85">
        <f t="shared" si="464"/>
        <v>0</v>
      </c>
      <c r="JE124" s="85">
        <f t="shared" si="464"/>
        <v>0</v>
      </c>
      <c r="JF124" s="85">
        <f t="shared" si="464"/>
        <v>0</v>
      </c>
      <c r="JG124" s="85">
        <f t="shared" si="464"/>
        <v>0</v>
      </c>
      <c r="JH124" s="85">
        <f t="shared" si="464"/>
        <v>0</v>
      </c>
      <c r="JI124" s="85">
        <f t="shared" si="464"/>
        <v>0</v>
      </c>
      <c r="JJ124" s="85">
        <f t="shared" si="464"/>
        <v>8841</v>
      </c>
      <c r="JK124" s="85">
        <f t="shared" si="464"/>
        <v>0</v>
      </c>
      <c r="JL124" s="85">
        <f t="shared" si="464"/>
        <v>0</v>
      </c>
      <c r="JM124" s="85">
        <f t="shared" si="464"/>
        <v>0</v>
      </c>
      <c r="JN124" s="85">
        <f t="shared" si="464"/>
        <v>0</v>
      </c>
      <c r="JO124" s="85">
        <f t="shared" si="464"/>
        <v>0</v>
      </c>
      <c r="JP124" s="85">
        <f t="shared" si="464"/>
        <v>0</v>
      </c>
      <c r="JQ124" s="85">
        <f t="shared" si="464"/>
        <v>0</v>
      </c>
      <c r="JR124" s="85">
        <f t="shared" si="464"/>
        <v>0</v>
      </c>
      <c r="JS124" s="85">
        <f t="shared" si="464"/>
        <v>0</v>
      </c>
      <c r="JT124" s="85">
        <f t="shared" si="464"/>
        <v>0</v>
      </c>
      <c r="JU124" s="85">
        <f t="shared" si="464"/>
        <v>0</v>
      </c>
      <c r="JV124" s="85">
        <f t="shared" si="464"/>
        <v>0</v>
      </c>
      <c r="JW124" s="85">
        <f t="shared" si="464"/>
        <v>73473</v>
      </c>
      <c r="JX124" s="85">
        <f t="shared" si="464"/>
        <v>1470</v>
      </c>
      <c r="JY124" s="85">
        <f t="shared" si="464"/>
        <v>3264</v>
      </c>
      <c r="JZ124" s="85">
        <f t="shared" si="464"/>
        <v>6222</v>
      </c>
      <c r="KA124" s="85">
        <f t="shared" si="464"/>
        <v>5572</v>
      </c>
      <c r="KB124" s="85">
        <f t="shared" si="464"/>
        <v>17391</v>
      </c>
      <c r="KC124" s="85">
        <f t="shared" si="464"/>
        <v>0</v>
      </c>
      <c r="KD124" s="85">
        <f t="shared" si="464"/>
        <v>4432</v>
      </c>
      <c r="KE124" s="85">
        <f t="shared" si="464"/>
        <v>10919</v>
      </c>
      <c r="KF124" s="85">
        <f t="shared" si="464"/>
        <v>4271</v>
      </c>
      <c r="KG124" s="85">
        <f t="shared" si="464"/>
        <v>0</v>
      </c>
      <c r="KH124" s="85">
        <f t="shared" si="464"/>
        <v>0</v>
      </c>
      <c r="KI124" s="85">
        <f t="shared" si="464"/>
        <v>16769</v>
      </c>
      <c r="KJ124" s="85">
        <f t="shared" si="464"/>
        <v>931469</v>
      </c>
      <c r="KK124" s="85">
        <f t="shared" si="464"/>
        <v>593715</v>
      </c>
      <c r="KL124" s="85">
        <f t="shared" si="464"/>
        <v>179609</v>
      </c>
      <c r="KM124" s="85">
        <f t="shared" si="464"/>
        <v>87627</v>
      </c>
      <c r="KN124" s="85">
        <f t="shared" si="464"/>
        <v>27361</v>
      </c>
      <c r="KO124" s="85">
        <f t="shared" si="464"/>
        <v>0</v>
      </c>
      <c r="KP124" s="85">
        <f t="shared" si="464"/>
        <v>113063</v>
      </c>
      <c r="KQ124" s="85">
        <f t="shared" si="464"/>
        <v>0</v>
      </c>
      <c r="KR124" s="85">
        <f t="shared" si="464"/>
        <v>0</v>
      </c>
      <c r="KS124" s="85">
        <f t="shared" si="464"/>
        <v>0</v>
      </c>
      <c r="KT124" s="85">
        <f t="shared" si="464"/>
        <v>81825</v>
      </c>
      <c r="KU124" s="85">
        <f t="shared" si="464"/>
        <v>0</v>
      </c>
      <c r="KV124" s="85">
        <f t="shared" si="464"/>
        <v>0</v>
      </c>
      <c r="KW124" s="85">
        <f t="shared" si="464"/>
        <v>0</v>
      </c>
      <c r="KX124" s="85">
        <f t="shared" si="464"/>
        <v>228762</v>
      </c>
      <c r="KY124" s="85">
        <f t="shared" si="464"/>
        <v>175382</v>
      </c>
      <c r="KZ124" s="85">
        <f t="shared" si="464"/>
        <v>22135</v>
      </c>
      <c r="LA124" s="85">
        <f t="shared" si="464"/>
        <v>35396</v>
      </c>
      <c r="LB124" s="85">
        <f t="shared" si="464"/>
        <v>10219</v>
      </c>
      <c r="LC124" s="85">
        <f t="shared" si="464"/>
        <v>10196</v>
      </c>
      <c r="LD124" s="85">
        <f t="shared" si="464"/>
        <v>0</v>
      </c>
      <c r="LE124" s="85">
        <f t="shared" si="464"/>
        <v>24404</v>
      </c>
      <c r="LF124" s="85">
        <f t="shared" si="464"/>
        <v>0</v>
      </c>
      <c r="LG124" s="85">
        <f t="shared" si="464"/>
        <v>0</v>
      </c>
      <c r="LH124" s="85">
        <f t="shared" si="464"/>
        <v>0</v>
      </c>
      <c r="LI124" s="85">
        <f t="shared" si="464"/>
        <v>0</v>
      </c>
      <c r="LJ124" s="85">
        <f t="shared" si="464"/>
        <v>224483</v>
      </c>
      <c r="LK124" s="85">
        <f t="shared" si="464"/>
        <v>57076</v>
      </c>
      <c r="LL124" s="85">
        <f t="shared" si="464"/>
        <v>23425</v>
      </c>
      <c r="LM124" s="85">
        <f t="shared" si="454"/>
        <v>38819</v>
      </c>
      <c r="LN124" s="85">
        <f t="shared" si="454"/>
        <v>9364</v>
      </c>
      <c r="LO124" s="85">
        <f t="shared" si="454"/>
        <v>159824</v>
      </c>
    </row>
    <row r="125" spans="1:327" x14ac:dyDescent="0.2">
      <c r="A125" s="85" t="s">
        <v>37</v>
      </c>
      <c r="B125" s="85">
        <f t="shared" si="455"/>
        <v>1713625</v>
      </c>
      <c r="C125" s="85">
        <f t="shared" ref="C125:BN128" si="469">C76</f>
        <v>1329319</v>
      </c>
      <c r="D125" s="85">
        <f t="shared" si="469"/>
        <v>961143</v>
      </c>
      <c r="E125" s="85">
        <f t="shared" si="469"/>
        <v>140566</v>
      </c>
      <c r="F125" s="85">
        <f t="shared" si="469"/>
        <v>528304</v>
      </c>
      <c r="G125" s="85">
        <f t="shared" si="469"/>
        <v>481846</v>
      </c>
      <c r="H125" s="85">
        <f t="shared" si="469"/>
        <v>274180</v>
      </c>
      <c r="I125" s="85">
        <f t="shared" si="469"/>
        <v>44598</v>
      </c>
      <c r="J125" s="85">
        <f t="shared" si="469"/>
        <v>758567</v>
      </c>
      <c r="K125" s="85">
        <f t="shared" si="469"/>
        <v>29163</v>
      </c>
      <c r="L125" s="85">
        <f t="shared" si="469"/>
        <v>205581</v>
      </c>
      <c r="M125" s="85">
        <f t="shared" si="469"/>
        <v>304346</v>
      </c>
      <c r="N125" s="85">
        <f t="shared" si="469"/>
        <v>459858</v>
      </c>
      <c r="O125" s="85">
        <f t="shared" si="469"/>
        <v>2479</v>
      </c>
      <c r="P125" s="85">
        <f t="shared" si="469"/>
        <v>257886</v>
      </c>
      <c r="Q125" s="85">
        <f t="shared" si="469"/>
        <v>11857</v>
      </c>
      <c r="R125" s="85">
        <f t="shared" si="469"/>
        <v>91932</v>
      </c>
      <c r="S125" s="85">
        <f t="shared" si="469"/>
        <v>112683</v>
      </c>
      <c r="T125" s="85">
        <f t="shared" si="469"/>
        <v>71487</v>
      </c>
      <c r="U125" s="85">
        <f t="shared" si="469"/>
        <v>0</v>
      </c>
      <c r="V125" s="85">
        <f t="shared" si="469"/>
        <v>352460</v>
      </c>
      <c r="W125" s="85">
        <f t="shared" si="469"/>
        <v>74731</v>
      </c>
      <c r="X125" s="85">
        <f t="shared" si="469"/>
        <v>11670</v>
      </c>
      <c r="Y125" s="85">
        <f t="shared" si="469"/>
        <v>8091</v>
      </c>
      <c r="Z125" s="85">
        <f t="shared" si="469"/>
        <v>4250</v>
      </c>
      <c r="AA125" s="85">
        <f t="shared" si="469"/>
        <v>0</v>
      </c>
      <c r="AB125" s="85">
        <f t="shared" si="469"/>
        <v>3689</v>
      </c>
      <c r="AC125" s="85">
        <f t="shared" si="469"/>
        <v>0</v>
      </c>
      <c r="AD125" s="85">
        <f t="shared" si="469"/>
        <v>0</v>
      </c>
      <c r="AE125" s="85">
        <f t="shared" si="469"/>
        <v>0</v>
      </c>
      <c r="AF125" s="85">
        <f t="shared" si="469"/>
        <v>0</v>
      </c>
      <c r="AG125" s="85">
        <f t="shared" si="469"/>
        <v>0</v>
      </c>
      <c r="AH125" s="85">
        <f t="shared" si="469"/>
        <v>0</v>
      </c>
      <c r="AI125" s="85">
        <f t="shared" si="469"/>
        <v>0</v>
      </c>
      <c r="AJ125" s="85">
        <f t="shared" si="469"/>
        <v>25719</v>
      </c>
      <c r="AK125" s="85">
        <f t="shared" si="469"/>
        <v>0</v>
      </c>
      <c r="AL125" s="85">
        <f t="shared" si="469"/>
        <v>15811</v>
      </c>
      <c r="AM125" s="85">
        <f t="shared" si="469"/>
        <v>5010</v>
      </c>
      <c r="AN125" s="85">
        <f t="shared" si="469"/>
        <v>0</v>
      </c>
      <c r="AO125" s="85">
        <f t="shared" si="469"/>
        <v>0</v>
      </c>
      <c r="AP125" s="85">
        <f t="shared" si="469"/>
        <v>0</v>
      </c>
      <c r="AQ125" s="85">
        <f t="shared" si="469"/>
        <v>0</v>
      </c>
      <c r="AR125" s="85">
        <f t="shared" si="469"/>
        <v>0</v>
      </c>
      <c r="AS125" s="85">
        <f t="shared" si="469"/>
        <v>0</v>
      </c>
      <c r="AT125" s="85">
        <f t="shared" si="469"/>
        <v>0</v>
      </c>
      <c r="AU125" s="85">
        <f t="shared" si="469"/>
        <v>0</v>
      </c>
      <c r="AV125" s="85">
        <f t="shared" si="469"/>
        <v>0</v>
      </c>
      <c r="AW125" s="85">
        <f t="shared" si="469"/>
        <v>5186</v>
      </c>
      <c r="AX125" s="85">
        <f t="shared" si="469"/>
        <v>5244</v>
      </c>
      <c r="AY125" s="85">
        <f t="shared" si="469"/>
        <v>0</v>
      </c>
      <c r="AZ125" s="85">
        <f t="shared" si="469"/>
        <v>0</v>
      </c>
      <c r="BA125" s="85">
        <f t="shared" si="469"/>
        <v>0</v>
      </c>
      <c r="BB125" s="85">
        <f t="shared" si="469"/>
        <v>0</v>
      </c>
      <c r="BC125" s="85">
        <f t="shared" si="469"/>
        <v>0</v>
      </c>
      <c r="BD125" s="85">
        <f t="shared" si="469"/>
        <v>0</v>
      </c>
      <c r="BE125" s="85">
        <f t="shared" si="469"/>
        <v>0</v>
      </c>
      <c r="BF125" s="85">
        <f t="shared" si="469"/>
        <v>0</v>
      </c>
      <c r="BG125" s="85">
        <f t="shared" si="469"/>
        <v>0</v>
      </c>
      <c r="BH125" s="85">
        <f t="shared" si="469"/>
        <v>0</v>
      </c>
      <c r="BI125" s="85">
        <f t="shared" si="469"/>
        <v>0</v>
      </c>
      <c r="BJ125" s="85">
        <f t="shared" si="469"/>
        <v>0</v>
      </c>
      <c r="BK125" s="85">
        <f t="shared" si="469"/>
        <v>5010</v>
      </c>
      <c r="BL125" s="85">
        <f t="shared" si="469"/>
        <v>0</v>
      </c>
      <c r="BM125" s="85">
        <f t="shared" si="469"/>
        <v>0</v>
      </c>
      <c r="BN125" s="85">
        <f t="shared" si="469"/>
        <v>0</v>
      </c>
      <c r="BO125" s="85">
        <f t="shared" si="467"/>
        <v>0</v>
      </c>
      <c r="BP125" s="85">
        <f t="shared" si="467"/>
        <v>0</v>
      </c>
      <c r="BQ125" s="85">
        <f t="shared" si="467"/>
        <v>0</v>
      </c>
      <c r="BR125" s="85">
        <f t="shared" si="467"/>
        <v>0</v>
      </c>
      <c r="BS125" s="85">
        <f t="shared" si="467"/>
        <v>0</v>
      </c>
      <c r="BT125" s="85">
        <f t="shared" si="467"/>
        <v>0</v>
      </c>
      <c r="BU125" s="85">
        <f t="shared" si="467"/>
        <v>0</v>
      </c>
      <c r="BV125" s="85">
        <f t="shared" si="467"/>
        <v>0</v>
      </c>
      <c r="BW125" s="85">
        <f t="shared" si="467"/>
        <v>5927</v>
      </c>
      <c r="BX125" s="85">
        <f t="shared" si="467"/>
        <v>0</v>
      </c>
      <c r="BY125" s="85">
        <f t="shared" si="467"/>
        <v>0</v>
      </c>
      <c r="BZ125" s="85">
        <f t="shared" si="467"/>
        <v>0</v>
      </c>
      <c r="CA125" s="85">
        <f t="shared" si="467"/>
        <v>0</v>
      </c>
      <c r="CB125" s="85">
        <f t="shared" si="467"/>
        <v>0</v>
      </c>
      <c r="CC125" s="85">
        <f t="shared" si="467"/>
        <v>0</v>
      </c>
      <c r="CD125" s="85">
        <f t="shared" si="467"/>
        <v>0</v>
      </c>
      <c r="CE125" s="85">
        <f t="shared" si="467"/>
        <v>0</v>
      </c>
      <c r="CF125" s="85">
        <f t="shared" si="467"/>
        <v>0</v>
      </c>
      <c r="CG125" s="85">
        <f t="shared" si="467"/>
        <v>0</v>
      </c>
      <c r="CH125" s="85">
        <f t="shared" si="467"/>
        <v>0</v>
      </c>
      <c r="CI125" s="85">
        <f t="shared" si="467"/>
        <v>0</v>
      </c>
      <c r="CJ125" s="85">
        <f t="shared" si="467"/>
        <v>0</v>
      </c>
      <c r="CK125" s="85">
        <f t="shared" si="467"/>
        <v>0</v>
      </c>
      <c r="CL125" s="85">
        <f t="shared" si="467"/>
        <v>0</v>
      </c>
      <c r="CM125" s="85">
        <f t="shared" si="467"/>
        <v>0</v>
      </c>
      <c r="CN125" s="85">
        <f t="shared" si="467"/>
        <v>0</v>
      </c>
      <c r="CO125" s="85">
        <f t="shared" si="467"/>
        <v>0</v>
      </c>
      <c r="CP125" s="85">
        <f t="shared" si="467"/>
        <v>0</v>
      </c>
      <c r="CQ125" s="85">
        <f t="shared" si="467"/>
        <v>0</v>
      </c>
      <c r="CR125" s="85">
        <f t="shared" si="467"/>
        <v>0</v>
      </c>
      <c r="CS125" s="85">
        <f t="shared" si="467"/>
        <v>0</v>
      </c>
      <c r="CT125" s="85">
        <f t="shared" si="467"/>
        <v>0</v>
      </c>
      <c r="CU125" s="85">
        <f t="shared" si="467"/>
        <v>0</v>
      </c>
      <c r="CV125" s="85">
        <f t="shared" si="467"/>
        <v>0</v>
      </c>
      <c r="CW125" s="85">
        <f t="shared" si="467"/>
        <v>0</v>
      </c>
      <c r="CX125" s="85">
        <f t="shared" si="467"/>
        <v>0</v>
      </c>
      <c r="CY125" s="85">
        <f t="shared" si="467"/>
        <v>0</v>
      </c>
      <c r="CZ125" s="85">
        <f t="shared" si="467"/>
        <v>0</v>
      </c>
      <c r="DA125" s="85">
        <f t="shared" si="467"/>
        <v>0</v>
      </c>
      <c r="DB125" s="85">
        <f t="shared" si="467"/>
        <v>0</v>
      </c>
      <c r="DC125" s="85">
        <f t="shared" si="467"/>
        <v>0</v>
      </c>
      <c r="DD125" s="85">
        <f t="shared" si="467"/>
        <v>0</v>
      </c>
      <c r="DE125" s="85">
        <f t="shared" si="467"/>
        <v>0</v>
      </c>
      <c r="DF125" s="85">
        <f t="shared" si="467"/>
        <v>0</v>
      </c>
      <c r="DG125" s="85">
        <f t="shared" si="467"/>
        <v>0</v>
      </c>
      <c r="DH125" s="85">
        <f t="shared" si="467"/>
        <v>0</v>
      </c>
      <c r="DI125" s="85">
        <f t="shared" si="467"/>
        <v>0</v>
      </c>
      <c r="DJ125" s="85">
        <f t="shared" si="467"/>
        <v>4932</v>
      </c>
      <c r="DK125" s="85">
        <f t="shared" si="467"/>
        <v>0</v>
      </c>
      <c r="DL125" s="85">
        <f t="shared" si="467"/>
        <v>5459</v>
      </c>
      <c r="DM125" s="85">
        <f t="shared" si="467"/>
        <v>0</v>
      </c>
      <c r="DN125" s="85">
        <f t="shared" si="467"/>
        <v>0</v>
      </c>
      <c r="DO125" s="85">
        <f t="shared" si="467"/>
        <v>0</v>
      </c>
      <c r="DP125" s="85">
        <f t="shared" si="467"/>
        <v>0</v>
      </c>
      <c r="DQ125" s="85">
        <f t="shared" si="467"/>
        <v>0</v>
      </c>
      <c r="DR125" s="85">
        <f t="shared" si="467"/>
        <v>0</v>
      </c>
      <c r="DS125" s="85">
        <f t="shared" si="467"/>
        <v>0</v>
      </c>
      <c r="DT125" s="85">
        <f t="shared" si="467"/>
        <v>0</v>
      </c>
      <c r="DU125" s="85">
        <f t="shared" si="467"/>
        <v>0</v>
      </c>
      <c r="DV125" s="85">
        <f t="shared" si="467"/>
        <v>0</v>
      </c>
      <c r="DW125" s="85">
        <f t="shared" si="467"/>
        <v>37548</v>
      </c>
      <c r="DX125" s="85">
        <f t="shared" si="467"/>
        <v>9689</v>
      </c>
      <c r="DY125" s="85">
        <f t="shared" si="467"/>
        <v>0</v>
      </c>
      <c r="DZ125" s="85">
        <f t="shared" si="459"/>
        <v>0</v>
      </c>
      <c r="EA125" s="85">
        <f t="shared" si="465"/>
        <v>0</v>
      </c>
      <c r="EB125" s="85">
        <f t="shared" si="465"/>
        <v>9202</v>
      </c>
      <c r="EC125" s="85">
        <f t="shared" si="465"/>
        <v>5179</v>
      </c>
      <c r="ED125" s="85">
        <f t="shared" si="465"/>
        <v>0</v>
      </c>
      <c r="EE125" s="85">
        <f t="shared" si="465"/>
        <v>0</v>
      </c>
      <c r="EF125" s="85">
        <f t="shared" si="465"/>
        <v>0</v>
      </c>
      <c r="EG125" s="85">
        <f t="shared" si="465"/>
        <v>0</v>
      </c>
      <c r="EH125" s="85">
        <f t="shared" si="465"/>
        <v>0</v>
      </c>
      <c r="EI125" s="85">
        <f t="shared" si="465"/>
        <v>0</v>
      </c>
      <c r="EJ125" s="85">
        <f t="shared" si="465"/>
        <v>0</v>
      </c>
      <c r="EK125" s="85">
        <f t="shared" si="465"/>
        <v>0</v>
      </c>
      <c r="EL125" s="85">
        <f t="shared" si="465"/>
        <v>0</v>
      </c>
      <c r="EM125" s="85">
        <f t="shared" si="465"/>
        <v>0</v>
      </c>
      <c r="EN125" s="85">
        <f t="shared" si="465"/>
        <v>0</v>
      </c>
      <c r="EO125" s="85">
        <f t="shared" si="465"/>
        <v>0</v>
      </c>
      <c r="EP125" s="85">
        <f t="shared" si="465"/>
        <v>0</v>
      </c>
      <c r="EQ125" s="85">
        <f t="shared" si="465"/>
        <v>0</v>
      </c>
      <c r="ER125" s="85">
        <f t="shared" si="465"/>
        <v>0</v>
      </c>
      <c r="ES125" s="85">
        <f t="shared" si="465"/>
        <v>0</v>
      </c>
      <c r="ET125" s="85">
        <f t="shared" si="465"/>
        <v>0</v>
      </c>
      <c r="EU125" s="85">
        <f t="shared" si="465"/>
        <v>0</v>
      </c>
      <c r="EV125" s="85">
        <f t="shared" si="465"/>
        <v>0</v>
      </c>
      <c r="EW125" s="85">
        <f t="shared" si="465"/>
        <v>11327</v>
      </c>
      <c r="EX125" s="85">
        <f t="shared" si="465"/>
        <v>10793</v>
      </c>
      <c r="EY125" s="85">
        <f t="shared" si="465"/>
        <v>0</v>
      </c>
      <c r="EZ125" s="85">
        <f t="shared" si="465"/>
        <v>0</v>
      </c>
      <c r="FA125" s="85">
        <f t="shared" si="465"/>
        <v>0</v>
      </c>
      <c r="FB125" s="85">
        <f t="shared" si="465"/>
        <v>0</v>
      </c>
      <c r="FC125" s="85">
        <f t="shared" si="465"/>
        <v>0</v>
      </c>
      <c r="FD125" s="85">
        <f t="shared" si="465"/>
        <v>0</v>
      </c>
      <c r="FE125" s="85">
        <f t="shared" si="465"/>
        <v>0</v>
      </c>
      <c r="FF125" s="85">
        <f t="shared" si="465"/>
        <v>0</v>
      </c>
      <c r="FG125" s="85">
        <f t="shared" si="465"/>
        <v>0</v>
      </c>
      <c r="FH125" s="85">
        <f t="shared" si="465"/>
        <v>0</v>
      </c>
      <c r="FI125" s="85">
        <f t="shared" si="465"/>
        <v>0</v>
      </c>
      <c r="FJ125" s="85">
        <f t="shared" si="465"/>
        <v>0</v>
      </c>
      <c r="FK125" s="85">
        <f t="shared" si="465"/>
        <v>0</v>
      </c>
      <c r="FL125" s="85">
        <f t="shared" si="465"/>
        <v>0</v>
      </c>
      <c r="FM125" s="85">
        <f t="shared" si="465"/>
        <v>0</v>
      </c>
      <c r="FN125" s="85">
        <f t="shared" si="465"/>
        <v>0</v>
      </c>
      <c r="FO125" s="85">
        <f t="shared" si="465"/>
        <v>0</v>
      </c>
      <c r="FP125" s="85">
        <f t="shared" si="465"/>
        <v>0</v>
      </c>
      <c r="FQ125" s="85">
        <f t="shared" si="465"/>
        <v>0</v>
      </c>
      <c r="FR125" s="85">
        <f t="shared" si="465"/>
        <v>0</v>
      </c>
      <c r="FS125" s="85">
        <f t="shared" si="465"/>
        <v>0</v>
      </c>
      <c r="FT125" s="85">
        <f t="shared" si="465"/>
        <v>0</v>
      </c>
      <c r="FU125" s="85">
        <f t="shared" si="465"/>
        <v>0</v>
      </c>
      <c r="FV125" s="85">
        <f t="shared" si="465"/>
        <v>0</v>
      </c>
      <c r="FW125" s="85">
        <f t="shared" si="465"/>
        <v>14964</v>
      </c>
      <c r="FX125" s="85">
        <f t="shared" si="465"/>
        <v>17805</v>
      </c>
      <c r="FY125" s="85">
        <f t="shared" si="465"/>
        <v>5061</v>
      </c>
      <c r="FZ125" s="85">
        <f t="shared" si="465"/>
        <v>0</v>
      </c>
      <c r="GA125" s="85">
        <f t="shared" si="465"/>
        <v>5673</v>
      </c>
      <c r="GB125" s="85">
        <f t="shared" si="465"/>
        <v>0</v>
      </c>
      <c r="GC125" s="85">
        <f t="shared" si="465"/>
        <v>0</v>
      </c>
      <c r="GD125" s="85">
        <f t="shared" si="465"/>
        <v>0</v>
      </c>
      <c r="GE125" s="85">
        <f t="shared" si="465"/>
        <v>0</v>
      </c>
      <c r="GF125" s="85">
        <f t="shared" si="465"/>
        <v>0</v>
      </c>
      <c r="GG125" s="85">
        <f t="shared" si="465"/>
        <v>0</v>
      </c>
      <c r="GH125" s="85">
        <f t="shared" si="465"/>
        <v>0</v>
      </c>
      <c r="GI125" s="85">
        <f t="shared" si="465"/>
        <v>0</v>
      </c>
      <c r="GJ125" s="85">
        <f t="shared" si="465"/>
        <v>6435</v>
      </c>
      <c r="GK125" s="85">
        <f t="shared" si="465"/>
        <v>0</v>
      </c>
      <c r="GL125" s="85">
        <f t="shared" si="465"/>
        <v>0</v>
      </c>
      <c r="GM125" s="85">
        <f t="shared" si="463"/>
        <v>0</v>
      </c>
      <c r="GN125" s="85">
        <f t="shared" si="463"/>
        <v>5361</v>
      </c>
      <c r="GO125" s="85">
        <f t="shared" si="468"/>
        <v>0</v>
      </c>
      <c r="GP125" s="85">
        <f t="shared" si="468"/>
        <v>0</v>
      </c>
      <c r="GQ125" s="85">
        <f t="shared" si="468"/>
        <v>0</v>
      </c>
      <c r="GR125" s="85">
        <f t="shared" si="468"/>
        <v>0</v>
      </c>
      <c r="GS125" s="85">
        <f t="shared" si="468"/>
        <v>0</v>
      </c>
      <c r="GT125" s="85">
        <f t="shared" si="468"/>
        <v>0</v>
      </c>
      <c r="GU125" s="85">
        <f t="shared" si="468"/>
        <v>0</v>
      </c>
      <c r="GV125" s="85">
        <f t="shared" si="468"/>
        <v>0</v>
      </c>
      <c r="GW125" s="85">
        <f t="shared" si="468"/>
        <v>1245</v>
      </c>
      <c r="GX125" s="85">
        <f t="shared" si="468"/>
        <v>0</v>
      </c>
      <c r="GY125" s="85">
        <f t="shared" si="468"/>
        <v>0</v>
      </c>
      <c r="GZ125" s="85">
        <f t="shared" si="468"/>
        <v>0</v>
      </c>
      <c r="HA125" s="85">
        <f t="shared" si="468"/>
        <v>0</v>
      </c>
      <c r="HB125" s="85">
        <f t="shared" si="468"/>
        <v>0</v>
      </c>
      <c r="HC125" s="85">
        <f t="shared" si="468"/>
        <v>0</v>
      </c>
      <c r="HD125" s="85">
        <f t="shared" si="468"/>
        <v>0</v>
      </c>
      <c r="HE125" s="85">
        <f t="shared" si="468"/>
        <v>0</v>
      </c>
      <c r="HF125" s="85">
        <f t="shared" si="468"/>
        <v>0</v>
      </c>
      <c r="HG125" s="85">
        <f t="shared" si="468"/>
        <v>0</v>
      </c>
      <c r="HH125" s="85">
        <f t="shared" si="468"/>
        <v>0</v>
      </c>
      <c r="HI125" s="85">
        <f t="shared" si="468"/>
        <v>0</v>
      </c>
      <c r="HJ125" s="85">
        <f t="shared" si="468"/>
        <v>75281</v>
      </c>
      <c r="HK125" s="85">
        <f t="shared" si="468"/>
        <v>7447</v>
      </c>
      <c r="HL125" s="85">
        <f t="shared" si="468"/>
        <v>0</v>
      </c>
      <c r="HM125" s="85">
        <f t="shared" si="468"/>
        <v>4094</v>
      </c>
      <c r="HN125" s="85">
        <f t="shared" si="468"/>
        <v>1473</v>
      </c>
      <c r="HO125" s="85">
        <f t="shared" si="468"/>
        <v>0</v>
      </c>
      <c r="HP125" s="85">
        <f t="shared" si="468"/>
        <v>0</v>
      </c>
      <c r="HQ125" s="85">
        <f t="shared" si="468"/>
        <v>0</v>
      </c>
      <c r="HR125" s="85">
        <f t="shared" si="468"/>
        <v>0</v>
      </c>
      <c r="HS125" s="85">
        <f t="shared" si="468"/>
        <v>0</v>
      </c>
      <c r="HT125" s="85">
        <f t="shared" si="468"/>
        <v>0</v>
      </c>
      <c r="HU125" s="85">
        <f t="shared" si="468"/>
        <v>0</v>
      </c>
      <c r="HV125" s="85">
        <f t="shared" si="468"/>
        <v>0</v>
      </c>
      <c r="HW125" s="85">
        <f t="shared" si="468"/>
        <v>18415</v>
      </c>
      <c r="HX125" s="85">
        <f t="shared" si="468"/>
        <v>0</v>
      </c>
      <c r="HY125" s="85">
        <f t="shared" si="468"/>
        <v>0</v>
      </c>
      <c r="HZ125" s="85">
        <f t="shared" si="468"/>
        <v>4457</v>
      </c>
      <c r="IA125" s="85">
        <f t="shared" si="468"/>
        <v>0</v>
      </c>
      <c r="IB125" s="85">
        <f t="shared" si="468"/>
        <v>0</v>
      </c>
      <c r="IC125" s="85">
        <f t="shared" si="468"/>
        <v>0</v>
      </c>
      <c r="ID125" s="85">
        <f t="shared" si="468"/>
        <v>0</v>
      </c>
      <c r="IE125" s="85">
        <f t="shared" si="468"/>
        <v>0</v>
      </c>
      <c r="IF125" s="85">
        <f t="shared" si="468"/>
        <v>0</v>
      </c>
      <c r="IG125" s="85">
        <f t="shared" si="468"/>
        <v>0</v>
      </c>
      <c r="IH125" s="85">
        <f t="shared" si="468"/>
        <v>0</v>
      </c>
      <c r="II125" s="85">
        <f t="shared" si="468"/>
        <v>0</v>
      </c>
      <c r="IJ125" s="85">
        <f t="shared" si="468"/>
        <v>6024</v>
      </c>
      <c r="IK125" s="85">
        <f t="shared" si="468"/>
        <v>0</v>
      </c>
      <c r="IL125" s="85">
        <f t="shared" si="468"/>
        <v>0</v>
      </c>
      <c r="IM125" s="85">
        <f t="shared" si="468"/>
        <v>0</v>
      </c>
      <c r="IN125" s="85">
        <f t="shared" si="468"/>
        <v>0</v>
      </c>
      <c r="IO125" s="85">
        <f t="shared" si="468"/>
        <v>0</v>
      </c>
      <c r="IP125" s="85">
        <f t="shared" si="468"/>
        <v>0</v>
      </c>
      <c r="IQ125" s="85">
        <f t="shared" si="468"/>
        <v>2087</v>
      </c>
      <c r="IR125" s="85">
        <f t="shared" si="468"/>
        <v>0</v>
      </c>
      <c r="IS125" s="85">
        <f t="shared" si="468"/>
        <v>0</v>
      </c>
      <c r="IT125" s="85">
        <f t="shared" si="468"/>
        <v>0</v>
      </c>
      <c r="IU125" s="85">
        <f t="shared" si="468"/>
        <v>0</v>
      </c>
      <c r="IV125" s="85">
        <f t="shared" si="468"/>
        <v>0</v>
      </c>
      <c r="IW125" s="85">
        <f t="shared" si="468"/>
        <v>15984</v>
      </c>
      <c r="IX125" s="85">
        <f t="shared" si="468"/>
        <v>15908</v>
      </c>
      <c r="IY125" s="85">
        <f t="shared" si="468"/>
        <v>0</v>
      </c>
      <c r="IZ125" s="85">
        <f t="shared" si="468"/>
        <v>0</v>
      </c>
      <c r="JA125" s="85">
        <f t="shared" si="466"/>
        <v>0</v>
      </c>
      <c r="JB125" s="85">
        <f t="shared" si="464"/>
        <v>0</v>
      </c>
      <c r="JC125" s="85">
        <f t="shared" si="464"/>
        <v>0</v>
      </c>
      <c r="JD125" s="85">
        <f t="shared" si="464"/>
        <v>0</v>
      </c>
      <c r="JE125" s="85">
        <f t="shared" si="464"/>
        <v>0</v>
      </c>
      <c r="JF125" s="85">
        <f t="shared" si="464"/>
        <v>0</v>
      </c>
      <c r="JG125" s="85">
        <f t="shared" si="464"/>
        <v>0</v>
      </c>
      <c r="JH125" s="85">
        <f t="shared" si="464"/>
        <v>0</v>
      </c>
      <c r="JI125" s="85">
        <f t="shared" si="464"/>
        <v>0</v>
      </c>
      <c r="JJ125" s="85">
        <f t="shared" si="464"/>
        <v>17709</v>
      </c>
      <c r="JK125" s="85">
        <f t="shared" si="464"/>
        <v>10235</v>
      </c>
      <c r="JL125" s="85">
        <f t="shared" si="464"/>
        <v>5346</v>
      </c>
      <c r="JM125" s="85">
        <f t="shared" si="464"/>
        <v>21230</v>
      </c>
      <c r="JN125" s="85">
        <f t="shared" si="464"/>
        <v>0</v>
      </c>
      <c r="JO125" s="85">
        <f t="shared" si="464"/>
        <v>6258</v>
      </c>
      <c r="JP125" s="85">
        <f t="shared" si="464"/>
        <v>0</v>
      </c>
      <c r="JQ125" s="85">
        <f t="shared" si="464"/>
        <v>0</v>
      </c>
      <c r="JR125" s="85">
        <f t="shared" si="464"/>
        <v>0</v>
      </c>
      <c r="JS125" s="85">
        <f t="shared" si="464"/>
        <v>0</v>
      </c>
      <c r="JT125" s="85">
        <f t="shared" si="464"/>
        <v>0</v>
      </c>
      <c r="JU125" s="85">
        <f t="shared" si="464"/>
        <v>0</v>
      </c>
      <c r="JV125" s="85">
        <f t="shared" si="464"/>
        <v>5244</v>
      </c>
      <c r="JW125" s="85">
        <f t="shared" si="464"/>
        <v>60138</v>
      </c>
      <c r="JX125" s="85">
        <f t="shared" si="464"/>
        <v>5815</v>
      </c>
      <c r="JY125" s="85">
        <f t="shared" si="464"/>
        <v>11015</v>
      </c>
      <c r="JZ125" s="85">
        <f t="shared" si="464"/>
        <v>0</v>
      </c>
      <c r="KA125" s="85">
        <f t="shared" si="464"/>
        <v>14403</v>
      </c>
      <c r="KB125" s="85">
        <f t="shared" si="464"/>
        <v>3674</v>
      </c>
      <c r="KC125" s="85">
        <f t="shared" si="464"/>
        <v>0</v>
      </c>
      <c r="KD125" s="85">
        <f t="shared" si="464"/>
        <v>0</v>
      </c>
      <c r="KE125" s="85">
        <f t="shared" si="464"/>
        <v>0</v>
      </c>
      <c r="KF125" s="85">
        <f t="shared" si="464"/>
        <v>5030</v>
      </c>
      <c r="KG125" s="85">
        <f t="shared" si="464"/>
        <v>0</v>
      </c>
      <c r="KH125" s="85">
        <f t="shared" si="464"/>
        <v>0</v>
      </c>
      <c r="KI125" s="85">
        <f t="shared" si="464"/>
        <v>0</v>
      </c>
      <c r="KJ125" s="85">
        <f t="shared" si="464"/>
        <v>513799</v>
      </c>
      <c r="KK125" s="85">
        <f t="shared" si="464"/>
        <v>215207</v>
      </c>
      <c r="KL125" s="85">
        <f t="shared" si="464"/>
        <v>121841</v>
      </c>
      <c r="KM125" s="85">
        <f t="shared" si="464"/>
        <v>27754</v>
      </c>
      <c r="KN125" s="85">
        <f t="shared" si="464"/>
        <v>56192</v>
      </c>
      <c r="KO125" s="85">
        <f t="shared" si="464"/>
        <v>7269</v>
      </c>
      <c r="KP125" s="85">
        <f t="shared" si="464"/>
        <v>137601</v>
      </c>
      <c r="KQ125" s="85">
        <f t="shared" si="464"/>
        <v>0</v>
      </c>
      <c r="KR125" s="85">
        <f t="shared" si="464"/>
        <v>16344</v>
      </c>
      <c r="KS125" s="85">
        <f t="shared" si="464"/>
        <v>0</v>
      </c>
      <c r="KT125" s="85">
        <f t="shared" si="464"/>
        <v>67557</v>
      </c>
      <c r="KU125" s="85">
        <f t="shared" si="464"/>
        <v>14487</v>
      </c>
      <c r="KV125" s="85">
        <f t="shared" si="464"/>
        <v>7252</v>
      </c>
      <c r="KW125" s="85">
        <f t="shared" si="464"/>
        <v>0</v>
      </c>
      <c r="KX125" s="85">
        <f t="shared" si="464"/>
        <v>215457</v>
      </c>
      <c r="KY125" s="85">
        <f t="shared" si="464"/>
        <v>88560</v>
      </c>
      <c r="KZ125" s="85">
        <f t="shared" si="464"/>
        <v>27612</v>
      </c>
      <c r="LA125" s="85">
        <f t="shared" si="464"/>
        <v>29168</v>
      </c>
      <c r="LB125" s="85">
        <f t="shared" si="464"/>
        <v>33014</v>
      </c>
      <c r="LC125" s="85">
        <f t="shared" si="464"/>
        <v>26758</v>
      </c>
      <c r="LD125" s="85">
        <f t="shared" si="464"/>
        <v>0</v>
      </c>
      <c r="LE125" s="85">
        <f t="shared" si="464"/>
        <v>9823</v>
      </c>
      <c r="LF125" s="85">
        <f t="shared" si="464"/>
        <v>0</v>
      </c>
      <c r="LG125" s="85">
        <f t="shared" si="464"/>
        <v>5012</v>
      </c>
      <c r="LH125" s="85">
        <f t="shared" si="464"/>
        <v>6085</v>
      </c>
      <c r="LI125" s="85">
        <f t="shared" si="464"/>
        <v>0</v>
      </c>
      <c r="LJ125" s="85">
        <f t="shared" si="464"/>
        <v>259084</v>
      </c>
      <c r="LK125" s="85">
        <f t="shared" si="464"/>
        <v>0</v>
      </c>
      <c r="LL125" s="85">
        <f t="shared" si="464"/>
        <v>40577</v>
      </c>
      <c r="LM125" s="85">
        <f t="shared" si="454"/>
        <v>92089</v>
      </c>
      <c r="LN125" s="85">
        <f t="shared" si="454"/>
        <v>0</v>
      </c>
      <c r="LO125" s="85">
        <f t="shared" si="454"/>
        <v>176609</v>
      </c>
    </row>
    <row r="126" spans="1:327" x14ac:dyDescent="0.2">
      <c r="A126" s="85" t="s">
        <v>38</v>
      </c>
      <c r="B126" s="85">
        <f t="shared" si="455"/>
        <v>2857370</v>
      </c>
      <c r="C126" s="85">
        <f t="shared" si="469"/>
        <v>2189934</v>
      </c>
      <c r="D126" s="85">
        <f t="shared" si="469"/>
        <v>1644702</v>
      </c>
      <c r="E126" s="85">
        <f t="shared" si="469"/>
        <v>218469</v>
      </c>
      <c r="F126" s="85">
        <f t="shared" si="469"/>
        <v>793105</v>
      </c>
      <c r="G126" s="85">
        <f t="shared" si="469"/>
        <v>857046</v>
      </c>
      <c r="H126" s="85">
        <f t="shared" si="469"/>
        <v>485723</v>
      </c>
      <c r="I126" s="85">
        <f t="shared" si="469"/>
        <v>18981</v>
      </c>
      <c r="J126" s="85">
        <f t="shared" si="469"/>
        <v>1162392</v>
      </c>
      <c r="K126" s="85">
        <f t="shared" si="469"/>
        <v>95076</v>
      </c>
      <c r="L126" s="85">
        <f t="shared" si="469"/>
        <v>326749</v>
      </c>
      <c r="M126" s="85">
        <f t="shared" si="469"/>
        <v>553515</v>
      </c>
      <c r="N126" s="85">
        <f t="shared" si="469"/>
        <v>596994</v>
      </c>
      <c r="O126" s="85">
        <f t="shared" si="469"/>
        <v>28981</v>
      </c>
      <c r="P126" s="85">
        <f t="shared" si="469"/>
        <v>501724</v>
      </c>
      <c r="Q126" s="85">
        <f t="shared" si="469"/>
        <v>15929</v>
      </c>
      <c r="R126" s="85">
        <f t="shared" si="469"/>
        <v>192399</v>
      </c>
      <c r="S126" s="85">
        <f t="shared" si="469"/>
        <v>237548</v>
      </c>
      <c r="T126" s="85">
        <f t="shared" si="469"/>
        <v>110702</v>
      </c>
      <c r="U126" s="85">
        <f t="shared" si="469"/>
        <v>25112</v>
      </c>
      <c r="V126" s="85">
        <f t="shared" si="469"/>
        <v>789728</v>
      </c>
      <c r="W126" s="85">
        <f t="shared" si="469"/>
        <v>129275</v>
      </c>
      <c r="X126" s="85">
        <f t="shared" si="469"/>
        <v>9500</v>
      </c>
      <c r="Y126" s="85">
        <f t="shared" si="469"/>
        <v>39916</v>
      </c>
      <c r="Z126" s="85">
        <f t="shared" si="469"/>
        <v>0</v>
      </c>
      <c r="AA126" s="85">
        <f t="shared" si="469"/>
        <v>5147</v>
      </c>
      <c r="AB126" s="85">
        <f t="shared" si="469"/>
        <v>9836</v>
      </c>
      <c r="AC126" s="85">
        <f t="shared" si="469"/>
        <v>0</v>
      </c>
      <c r="AD126" s="85">
        <f t="shared" si="469"/>
        <v>6682</v>
      </c>
      <c r="AE126" s="85">
        <f t="shared" si="469"/>
        <v>0</v>
      </c>
      <c r="AF126" s="85">
        <f t="shared" si="469"/>
        <v>0</v>
      </c>
      <c r="AG126" s="85">
        <f t="shared" si="469"/>
        <v>0</v>
      </c>
      <c r="AH126" s="85">
        <f t="shared" si="469"/>
        <v>0</v>
      </c>
      <c r="AI126" s="85">
        <f t="shared" si="469"/>
        <v>0</v>
      </c>
      <c r="AJ126" s="85">
        <f t="shared" si="469"/>
        <v>85525</v>
      </c>
      <c r="AK126" s="85">
        <f t="shared" si="469"/>
        <v>0</v>
      </c>
      <c r="AL126" s="85">
        <f t="shared" si="469"/>
        <v>11811</v>
      </c>
      <c r="AM126" s="85">
        <f t="shared" si="469"/>
        <v>0</v>
      </c>
      <c r="AN126" s="85">
        <f t="shared" si="469"/>
        <v>0</v>
      </c>
      <c r="AO126" s="85">
        <f t="shared" si="469"/>
        <v>0</v>
      </c>
      <c r="AP126" s="85">
        <f t="shared" si="469"/>
        <v>0</v>
      </c>
      <c r="AQ126" s="85">
        <f t="shared" si="469"/>
        <v>0</v>
      </c>
      <c r="AR126" s="85">
        <f t="shared" si="469"/>
        <v>0</v>
      </c>
      <c r="AS126" s="85">
        <f t="shared" si="469"/>
        <v>0</v>
      </c>
      <c r="AT126" s="85">
        <f t="shared" si="469"/>
        <v>0</v>
      </c>
      <c r="AU126" s="85">
        <f t="shared" si="469"/>
        <v>0</v>
      </c>
      <c r="AV126" s="85">
        <f t="shared" si="469"/>
        <v>0</v>
      </c>
      <c r="AW126" s="85">
        <f t="shared" si="469"/>
        <v>7728</v>
      </c>
      <c r="AX126" s="85">
        <f t="shared" si="469"/>
        <v>0</v>
      </c>
      <c r="AY126" s="85">
        <f t="shared" si="469"/>
        <v>0</v>
      </c>
      <c r="AZ126" s="85">
        <f t="shared" si="469"/>
        <v>3142</v>
      </c>
      <c r="BA126" s="85">
        <f t="shared" si="469"/>
        <v>0</v>
      </c>
      <c r="BB126" s="85">
        <f t="shared" si="469"/>
        <v>0</v>
      </c>
      <c r="BC126" s="85">
        <f t="shared" si="469"/>
        <v>0</v>
      </c>
      <c r="BD126" s="85">
        <f t="shared" si="469"/>
        <v>6555</v>
      </c>
      <c r="BE126" s="85">
        <f t="shared" si="469"/>
        <v>0</v>
      </c>
      <c r="BF126" s="85">
        <f t="shared" si="469"/>
        <v>0</v>
      </c>
      <c r="BG126" s="85">
        <f t="shared" si="469"/>
        <v>0</v>
      </c>
      <c r="BH126" s="85">
        <f t="shared" si="469"/>
        <v>0</v>
      </c>
      <c r="BI126" s="85">
        <f t="shared" si="469"/>
        <v>0</v>
      </c>
      <c r="BJ126" s="85">
        <f t="shared" si="469"/>
        <v>8958</v>
      </c>
      <c r="BK126" s="85">
        <f t="shared" si="469"/>
        <v>0</v>
      </c>
      <c r="BL126" s="85">
        <f t="shared" si="469"/>
        <v>0</v>
      </c>
      <c r="BM126" s="85">
        <f t="shared" si="469"/>
        <v>0</v>
      </c>
      <c r="BN126" s="85">
        <f t="shared" si="469"/>
        <v>2203</v>
      </c>
      <c r="BO126" s="85">
        <f t="shared" si="467"/>
        <v>1855</v>
      </c>
      <c r="BP126" s="85">
        <f t="shared" si="467"/>
        <v>0</v>
      </c>
      <c r="BQ126" s="85">
        <f t="shared" si="467"/>
        <v>0</v>
      </c>
      <c r="BR126" s="85">
        <f t="shared" si="467"/>
        <v>0</v>
      </c>
      <c r="BS126" s="85">
        <f t="shared" si="467"/>
        <v>0</v>
      </c>
      <c r="BT126" s="85">
        <f t="shared" si="467"/>
        <v>0</v>
      </c>
      <c r="BU126" s="85">
        <f t="shared" si="467"/>
        <v>0</v>
      </c>
      <c r="BV126" s="85">
        <f t="shared" si="467"/>
        <v>0</v>
      </c>
      <c r="BW126" s="85">
        <f t="shared" si="467"/>
        <v>18396</v>
      </c>
      <c r="BX126" s="85">
        <f t="shared" si="467"/>
        <v>0</v>
      </c>
      <c r="BY126" s="85">
        <f t="shared" si="467"/>
        <v>0</v>
      </c>
      <c r="BZ126" s="85">
        <f t="shared" si="467"/>
        <v>0</v>
      </c>
      <c r="CA126" s="85">
        <f t="shared" si="467"/>
        <v>0</v>
      </c>
      <c r="CB126" s="85">
        <f t="shared" si="467"/>
        <v>0</v>
      </c>
      <c r="CC126" s="85">
        <f t="shared" si="467"/>
        <v>0</v>
      </c>
      <c r="CD126" s="85">
        <f t="shared" si="467"/>
        <v>0</v>
      </c>
      <c r="CE126" s="85">
        <f t="shared" si="467"/>
        <v>0</v>
      </c>
      <c r="CF126" s="85">
        <f t="shared" si="467"/>
        <v>0</v>
      </c>
      <c r="CG126" s="85">
        <f t="shared" si="467"/>
        <v>0</v>
      </c>
      <c r="CH126" s="85">
        <f t="shared" si="467"/>
        <v>0</v>
      </c>
      <c r="CI126" s="85">
        <f t="shared" si="467"/>
        <v>0</v>
      </c>
      <c r="CJ126" s="85">
        <f t="shared" si="467"/>
        <v>0</v>
      </c>
      <c r="CK126" s="85">
        <f t="shared" si="467"/>
        <v>0</v>
      </c>
      <c r="CL126" s="85">
        <f t="shared" si="467"/>
        <v>0</v>
      </c>
      <c r="CM126" s="85">
        <f t="shared" si="467"/>
        <v>0</v>
      </c>
      <c r="CN126" s="85">
        <f t="shared" si="467"/>
        <v>0</v>
      </c>
      <c r="CO126" s="85">
        <f t="shared" si="467"/>
        <v>0</v>
      </c>
      <c r="CP126" s="85">
        <f t="shared" si="467"/>
        <v>0</v>
      </c>
      <c r="CQ126" s="85">
        <f t="shared" si="467"/>
        <v>0</v>
      </c>
      <c r="CR126" s="85">
        <f t="shared" si="467"/>
        <v>0</v>
      </c>
      <c r="CS126" s="85">
        <f t="shared" si="467"/>
        <v>0</v>
      </c>
      <c r="CT126" s="85">
        <f t="shared" si="467"/>
        <v>0</v>
      </c>
      <c r="CU126" s="85">
        <f t="shared" si="467"/>
        <v>0</v>
      </c>
      <c r="CV126" s="85">
        <f t="shared" si="467"/>
        <v>0</v>
      </c>
      <c r="CW126" s="85">
        <f t="shared" si="467"/>
        <v>5978</v>
      </c>
      <c r="CX126" s="85">
        <f t="shared" si="467"/>
        <v>0</v>
      </c>
      <c r="CY126" s="85">
        <f t="shared" si="467"/>
        <v>0</v>
      </c>
      <c r="CZ126" s="85">
        <f t="shared" si="467"/>
        <v>0</v>
      </c>
      <c r="DA126" s="85">
        <f t="shared" si="467"/>
        <v>0</v>
      </c>
      <c r="DB126" s="85">
        <f t="shared" si="467"/>
        <v>0</v>
      </c>
      <c r="DC126" s="85">
        <f t="shared" si="467"/>
        <v>0</v>
      </c>
      <c r="DD126" s="85">
        <f t="shared" si="467"/>
        <v>2962</v>
      </c>
      <c r="DE126" s="85">
        <f t="shared" si="467"/>
        <v>0</v>
      </c>
      <c r="DF126" s="85">
        <f t="shared" si="467"/>
        <v>0</v>
      </c>
      <c r="DG126" s="85">
        <f t="shared" si="467"/>
        <v>0</v>
      </c>
      <c r="DH126" s="85">
        <f t="shared" si="467"/>
        <v>0</v>
      </c>
      <c r="DI126" s="85">
        <f t="shared" si="467"/>
        <v>0</v>
      </c>
      <c r="DJ126" s="85">
        <f t="shared" si="467"/>
        <v>6953</v>
      </c>
      <c r="DK126" s="85">
        <f t="shared" si="467"/>
        <v>0</v>
      </c>
      <c r="DL126" s="85">
        <f t="shared" si="467"/>
        <v>6438</v>
      </c>
      <c r="DM126" s="85">
        <f t="shared" si="467"/>
        <v>0</v>
      </c>
      <c r="DN126" s="85">
        <f t="shared" si="467"/>
        <v>0</v>
      </c>
      <c r="DO126" s="85">
        <f t="shared" si="467"/>
        <v>0</v>
      </c>
      <c r="DP126" s="85">
        <f t="shared" si="467"/>
        <v>0</v>
      </c>
      <c r="DQ126" s="85">
        <f t="shared" si="467"/>
        <v>0</v>
      </c>
      <c r="DR126" s="85">
        <f t="shared" si="467"/>
        <v>0</v>
      </c>
      <c r="DS126" s="85">
        <f t="shared" si="467"/>
        <v>0</v>
      </c>
      <c r="DT126" s="85">
        <f t="shared" si="467"/>
        <v>0</v>
      </c>
      <c r="DU126" s="85">
        <f t="shared" si="467"/>
        <v>0</v>
      </c>
      <c r="DV126" s="85">
        <f t="shared" si="467"/>
        <v>0</v>
      </c>
      <c r="DW126" s="85">
        <f t="shared" si="467"/>
        <v>19986</v>
      </c>
      <c r="DX126" s="85">
        <f t="shared" si="467"/>
        <v>0</v>
      </c>
      <c r="DY126" s="85">
        <f t="shared" si="467"/>
        <v>3106</v>
      </c>
      <c r="DZ126" s="85">
        <f t="shared" si="459"/>
        <v>4358</v>
      </c>
      <c r="EA126" s="85">
        <f t="shared" si="465"/>
        <v>0</v>
      </c>
      <c r="EB126" s="85">
        <f t="shared" si="465"/>
        <v>17170</v>
      </c>
      <c r="EC126" s="85">
        <f t="shared" si="465"/>
        <v>0</v>
      </c>
      <c r="ED126" s="85">
        <f t="shared" si="465"/>
        <v>2908</v>
      </c>
      <c r="EE126" s="85">
        <f t="shared" si="465"/>
        <v>6227</v>
      </c>
      <c r="EF126" s="85">
        <f t="shared" si="465"/>
        <v>0</v>
      </c>
      <c r="EG126" s="85">
        <f t="shared" si="465"/>
        <v>0</v>
      </c>
      <c r="EH126" s="85">
        <f t="shared" si="465"/>
        <v>0</v>
      </c>
      <c r="EI126" s="85">
        <f t="shared" si="465"/>
        <v>0</v>
      </c>
      <c r="EJ126" s="85">
        <f t="shared" si="465"/>
        <v>37390</v>
      </c>
      <c r="EK126" s="85">
        <f t="shared" si="465"/>
        <v>0</v>
      </c>
      <c r="EL126" s="85">
        <f t="shared" si="465"/>
        <v>0</v>
      </c>
      <c r="EM126" s="85">
        <f t="shared" si="465"/>
        <v>0</v>
      </c>
      <c r="EN126" s="85">
        <f t="shared" si="465"/>
        <v>0</v>
      </c>
      <c r="EO126" s="85">
        <f t="shared" si="465"/>
        <v>0</v>
      </c>
      <c r="EP126" s="85">
        <f t="shared" si="465"/>
        <v>0</v>
      </c>
      <c r="EQ126" s="85">
        <f t="shared" si="465"/>
        <v>0</v>
      </c>
      <c r="ER126" s="85">
        <f t="shared" si="465"/>
        <v>0</v>
      </c>
      <c r="ES126" s="85">
        <f t="shared" si="465"/>
        <v>0</v>
      </c>
      <c r="ET126" s="85">
        <f t="shared" si="465"/>
        <v>0</v>
      </c>
      <c r="EU126" s="85">
        <f t="shared" si="465"/>
        <v>0</v>
      </c>
      <c r="EV126" s="85">
        <f t="shared" si="465"/>
        <v>0</v>
      </c>
      <c r="EW126" s="85">
        <f t="shared" si="465"/>
        <v>35516</v>
      </c>
      <c r="EX126" s="85">
        <f t="shared" si="465"/>
        <v>0</v>
      </c>
      <c r="EY126" s="85">
        <f t="shared" si="465"/>
        <v>0</v>
      </c>
      <c r="EZ126" s="85">
        <f t="shared" si="465"/>
        <v>0</v>
      </c>
      <c r="FA126" s="85">
        <f t="shared" si="465"/>
        <v>0</v>
      </c>
      <c r="FB126" s="85">
        <f t="shared" si="465"/>
        <v>0</v>
      </c>
      <c r="FC126" s="85">
        <f t="shared" si="465"/>
        <v>0</v>
      </c>
      <c r="FD126" s="85">
        <f t="shared" si="465"/>
        <v>4582</v>
      </c>
      <c r="FE126" s="85">
        <f t="shared" si="465"/>
        <v>0</v>
      </c>
      <c r="FF126" s="85">
        <f t="shared" si="465"/>
        <v>0</v>
      </c>
      <c r="FG126" s="85">
        <f t="shared" si="465"/>
        <v>0</v>
      </c>
      <c r="FH126" s="85">
        <f t="shared" si="465"/>
        <v>0</v>
      </c>
      <c r="FI126" s="85">
        <f t="shared" si="465"/>
        <v>0</v>
      </c>
      <c r="FJ126" s="85">
        <f t="shared" si="465"/>
        <v>1079</v>
      </c>
      <c r="FK126" s="85">
        <f t="shared" si="465"/>
        <v>0</v>
      </c>
      <c r="FL126" s="85">
        <f t="shared" si="465"/>
        <v>0</v>
      </c>
      <c r="FM126" s="85">
        <f t="shared" si="465"/>
        <v>0</v>
      </c>
      <c r="FN126" s="85">
        <f t="shared" si="465"/>
        <v>0</v>
      </c>
      <c r="FO126" s="85">
        <f t="shared" si="465"/>
        <v>0</v>
      </c>
      <c r="FP126" s="85">
        <f t="shared" si="465"/>
        <v>0</v>
      </c>
      <c r="FQ126" s="85">
        <f t="shared" si="465"/>
        <v>0</v>
      </c>
      <c r="FR126" s="85">
        <f t="shared" si="465"/>
        <v>0</v>
      </c>
      <c r="FS126" s="85">
        <f t="shared" si="465"/>
        <v>0</v>
      </c>
      <c r="FT126" s="85">
        <f t="shared" si="465"/>
        <v>0</v>
      </c>
      <c r="FU126" s="85">
        <f t="shared" si="465"/>
        <v>0</v>
      </c>
      <c r="FV126" s="85">
        <f t="shared" si="465"/>
        <v>0</v>
      </c>
      <c r="FW126" s="85">
        <f t="shared" si="465"/>
        <v>1113</v>
      </c>
      <c r="FX126" s="85">
        <f t="shared" si="465"/>
        <v>24581</v>
      </c>
      <c r="FY126" s="85">
        <f t="shared" si="465"/>
        <v>9716</v>
      </c>
      <c r="FZ126" s="85">
        <f t="shared" si="465"/>
        <v>13745</v>
      </c>
      <c r="GA126" s="85">
        <f t="shared" si="465"/>
        <v>0</v>
      </c>
      <c r="GB126" s="85">
        <f t="shared" si="465"/>
        <v>16831</v>
      </c>
      <c r="GC126" s="85">
        <f t="shared" si="465"/>
        <v>0</v>
      </c>
      <c r="GD126" s="85">
        <f t="shared" si="465"/>
        <v>0</v>
      </c>
      <c r="GE126" s="85">
        <f t="shared" si="465"/>
        <v>0</v>
      </c>
      <c r="GF126" s="85">
        <f t="shared" si="465"/>
        <v>0</v>
      </c>
      <c r="GG126" s="85">
        <f t="shared" si="465"/>
        <v>0</v>
      </c>
      <c r="GH126" s="85">
        <f t="shared" si="465"/>
        <v>0</v>
      </c>
      <c r="GI126" s="85">
        <f t="shared" si="465"/>
        <v>0</v>
      </c>
      <c r="GJ126" s="85">
        <f t="shared" si="465"/>
        <v>33926</v>
      </c>
      <c r="GK126" s="85">
        <f t="shared" si="465"/>
        <v>0</v>
      </c>
      <c r="GL126" s="85">
        <f t="shared" ref="GL126:IW129" si="470">GL77</f>
        <v>0</v>
      </c>
      <c r="GM126" s="85">
        <f t="shared" si="470"/>
        <v>0</v>
      </c>
      <c r="GN126" s="85">
        <f t="shared" si="470"/>
        <v>0</v>
      </c>
      <c r="GO126" s="85">
        <f t="shared" si="470"/>
        <v>0</v>
      </c>
      <c r="GP126" s="85">
        <f t="shared" si="470"/>
        <v>0</v>
      </c>
      <c r="GQ126" s="85">
        <f t="shared" si="470"/>
        <v>0</v>
      </c>
      <c r="GR126" s="85">
        <f t="shared" si="470"/>
        <v>0</v>
      </c>
      <c r="GS126" s="85">
        <f t="shared" si="470"/>
        <v>0</v>
      </c>
      <c r="GT126" s="85">
        <f t="shared" si="470"/>
        <v>0</v>
      </c>
      <c r="GU126" s="85">
        <f t="shared" si="470"/>
        <v>0</v>
      </c>
      <c r="GV126" s="85">
        <f t="shared" si="470"/>
        <v>0</v>
      </c>
      <c r="GW126" s="85">
        <f t="shared" si="470"/>
        <v>1872</v>
      </c>
      <c r="GX126" s="85">
        <f t="shared" si="470"/>
        <v>0</v>
      </c>
      <c r="GY126" s="85">
        <f t="shared" si="470"/>
        <v>0</v>
      </c>
      <c r="GZ126" s="85">
        <f t="shared" si="470"/>
        <v>0</v>
      </c>
      <c r="HA126" s="85">
        <f t="shared" si="470"/>
        <v>0</v>
      </c>
      <c r="HB126" s="85">
        <f t="shared" si="470"/>
        <v>0</v>
      </c>
      <c r="HC126" s="85">
        <f t="shared" si="470"/>
        <v>0</v>
      </c>
      <c r="HD126" s="85">
        <f t="shared" si="470"/>
        <v>0</v>
      </c>
      <c r="HE126" s="85">
        <f t="shared" si="470"/>
        <v>0</v>
      </c>
      <c r="HF126" s="85">
        <f t="shared" si="470"/>
        <v>0</v>
      </c>
      <c r="HG126" s="85">
        <f t="shared" si="470"/>
        <v>0</v>
      </c>
      <c r="HH126" s="85">
        <f t="shared" si="470"/>
        <v>0</v>
      </c>
      <c r="HI126" s="85">
        <f t="shared" si="470"/>
        <v>0</v>
      </c>
      <c r="HJ126" s="85">
        <f t="shared" si="470"/>
        <v>95676</v>
      </c>
      <c r="HK126" s="85">
        <f t="shared" si="470"/>
        <v>0</v>
      </c>
      <c r="HL126" s="85">
        <f t="shared" si="470"/>
        <v>1750</v>
      </c>
      <c r="HM126" s="85">
        <f t="shared" si="470"/>
        <v>0</v>
      </c>
      <c r="HN126" s="85">
        <f t="shared" si="470"/>
        <v>20985</v>
      </c>
      <c r="HO126" s="85">
        <f t="shared" si="470"/>
        <v>0</v>
      </c>
      <c r="HP126" s="85">
        <f t="shared" si="470"/>
        <v>0</v>
      </c>
      <c r="HQ126" s="85">
        <f t="shared" si="470"/>
        <v>7856</v>
      </c>
      <c r="HR126" s="85">
        <f t="shared" si="470"/>
        <v>0</v>
      </c>
      <c r="HS126" s="85">
        <f t="shared" si="470"/>
        <v>0</v>
      </c>
      <c r="HT126" s="85">
        <f t="shared" si="470"/>
        <v>0</v>
      </c>
      <c r="HU126" s="85">
        <f t="shared" si="470"/>
        <v>0</v>
      </c>
      <c r="HV126" s="85">
        <f t="shared" si="470"/>
        <v>0</v>
      </c>
      <c r="HW126" s="85">
        <f t="shared" si="470"/>
        <v>11883</v>
      </c>
      <c r="HX126" s="85">
        <f t="shared" si="470"/>
        <v>3179</v>
      </c>
      <c r="HY126" s="85">
        <f t="shared" si="470"/>
        <v>7621</v>
      </c>
      <c r="HZ126" s="85">
        <f t="shared" si="470"/>
        <v>6899</v>
      </c>
      <c r="IA126" s="85">
        <f t="shared" si="470"/>
        <v>0</v>
      </c>
      <c r="IB126" s="85">
        <f t="shared" si="470"/>
        <v>0</v>
      </c>
      <c r="IC126" s="85">
        <f t="shared" si="470"/>
        <v>0</v>
      </c>
      <c r="ID126" s="85">
        <f t="shared" si="470"/>
        <v>0</v>
      </c>
      <c r="IE126" s="85">
        <f t="shared" si="470"/>
        <v>0</v>
      </c>
      <c r="IF126" s="85">
        <f t="shared" si="470"/>
        <v>0</v>
      </c>
      <c r="IG126" s="85">
        <f t="shared" si="470"/>
        <v>0</v>
      </c>
      <c r="IH126" s="85">
        <f t="shared" si="470"/>
        <v>0</v>
      </c>
      <c r="II126" s="85">
        <f t="shared" si="470"/>
        <v>2027</v>
      </c>
      <c r="IJ126" s="85">
        <f t="shared" si="470"/>
        <v>2878</v>
      </c>
      <c r="IK126" s="85">
        <f t="shared" si="470"/>
        <v>0</v>
      </c>
      <c r="IL126" s="85">
        <f t="shared" si="470"/>
        <v>0</v>
      </c>
      <c r="IM126" s="85">
        <f t="shared" si="470"/>
        <v>0</v>
      </c>
      <c r="IN126" s="85">
        <f t="shared" si="470"/>
        <v>0</v>
      </c>
      <c r="IO126" s="85">
        <f t="shared" si="470"/>
        <v>0</v>
      </c>
      <c r="IP126" s="85">
        <f t="shared" si="470"/>
        <v>0</v>
      </c>
      <c r="IQ126" s="85">
        <f t="shared" si="470"/>
        <v>0</v>
      </c>
      <c r="IR126" s="85">
        <f t="shared" si="470"/>
        <v>0</v>
      </c>
      <c r="IS126" s="85">
        <f t="shared" si="470"/>
        <v>0</v>
      </c>
      <c r="IT126" s="85">
        <f t="shared" si="470"/>
        <v>0</v>
      </c>
      <c r="IU126" s="85">
        <f t="shared" si="470"/>
        <v>0</v>
      </c>
      <c r="IV126" s="85">
        <f t="shared" si="470"/>
        <v>0</v>
      </c>
      <c r="IW126" s="85">
        <f t="shared" si="470"/>
        <v>10673</v>
      </c>
      <c r="IX126" s="85">
        <f t="shared" si="468"/>
        <v>0</v>
      </c>
      <c r="IY126" s="85">
        <f t="shared" si="468"/>
        <v>0</v>
      </c>
      <c r="IZ126" s="85">
        <f t="shared" si="468"/>
        <v>0</v>
      </c>
      <c r="JA126" s="85">
        <f t="shared" si="466"/>
        <v>0</v>
      </c>
      <c r="JB126" s="85">
        <f t="shared" si="464"/>
        <v>0</v>
      </c>
      <c r="JC126" s="85">
        <f t="shared" si="464"/>
        <v>0</v>
      </c>
      <c r="JD126" s="85">
        <f t="shared" ref="JD126:LO129" si="471">JD77</f>
        <v>0</v>
      </c>
      <c r="JE126" s="85">
        <f t="shared" si="471"/>
        <v>0</v>
      </c>
      <c r="JF126" s="85">
        <f t="shared" si="471"/>
        <v>0</v>
      </c>
      <c r="JG126" s="85">
        <f t="shared" si="471"/>
        <v>0</v>
      </c>
      <c r="JH126" s="85">
        <f t="shared" si="471"/>
        <v>0</v>
      </c>
      <c r="JI126" s="85">
        <f t="shared" si="471"/>
        <v>0</v>
      </c>
      <c r="JJ126" s="85">
        <f t="shared" si="471"/>
        <v>80667</v>
      </c>
      <c r="JK126" s="85">
        <f t="shared" si="471"/>
        <v>17656</v>
      </c>
      <c r="JL126" s="85">
        <f t="shared" si="471"/>
        <v>19197</v>
      </c>
      <c r="JM126" s="85">
        <f t="shared" si="471"/>
        <v>9680</v>
      </c>
      <c r="JN126" s="85">
        <f t="shared" si="471"/>
        <v>5869</v>
      </c>
      <c r="JO126" s="85">
        <f t="shared" si="471"/>
        <v>0</v>
      </c>
      <c r="JP126" s="85">
        <f t="shared" si="471"/>
        <v>0</v>
      </c>
      <c r="JQ126" s="85">
        <f t="shared" si="471"/>
        <v>0</v>
      </c>
      <c r="JR126" s="85">
        <f t="shared" si="471"/>
        <v>0</v>
      </c>
      <c r="JS126" s="85">
        <f t="shared" si="471"/>
        <v>0</v>
      </c>
      <c r="JT126" s="85">
        <f t="shared" si="471"/>
        <v>0</v>
      </c>
      <c r="JU126" s="85">
        <f t="shared" si="471"/>
        <v>0</v>
      </c>
      <c r="JV126" s="85">
        <f t="shared" si="471"/>
        <v>0</v>
      </c>
      <c r="JW126" s="85">
        <f t="shared" si="471"/>
        <v>210092</v>
      </c>
      <c r="JX126" s="85">
        <f t="shared" si="471"/>
        <v>24416</v>
      </c>
      <c r="JY126" s="85">
        <f t="shared" si="471"/>
        <v>27811</v>
      </c>
      <c r="JZ126" s="85">
        <f t="shared" si="471"/>
        <v>0</v>
      </c>
      <c r="KA126" s="85">
        <f t="shared" si="471"/>
        <v>13407</v>
      </c>
      <c r="KB126" s="85">
        <f t="shared" si="471"/>
        <v>22998</v>
      </c>
      <c r="KC126" s="85">
        <f t="shared" si="471"/>
        <v>3756</v>
      </c>
      <c r="KD126" s="85">
        <f t="shared" si="471"/>
        <v>6054</v>
      </c>
      <c r="KE126" s="85">
        <f t="shared" si="471"/>
        <v>0</v>
      </c>
      <c r="KF126" s="85">
        <f t="shared" si="471"/>
        <v>0</v>
      </c>
      <c r="KG126" s="85">
        <f t="shared" si="471"/>
        <v>2183</v>
      </c>
      <c r="KH126" s="85">
        <f t="shared" si="471"/>
        <v>0</v>
      </c>
      <c r="KI126" s="85">
        <f t="shared" si="471"/>
        <v>5639</v>
      </c>
      <c r="KJ126" s="85">
        <f t="shared" si="471"/>
        <v>779602</v>
      </c>
      <c r="KK126" s="85">
        <f t="shared" si="471"/>
        <v>162323</v>
      </c>
      <c r="KL126" s="85">
        <f t="shared" si="471"/>
        <v>218984</v>
      </c>
      <c r="KM126" s="85">
        <f t="shared" si="471"/>
        <v>25176</v>
      </c>
      <c r="KN126" s="85">
        <f t="shared" si="471"/>
        <v>59756</v>
      </c>
      <c r="KO126" s="85">
        <f t="shared" si="471"/>
        <v>8601</v>
      </c>
      <c r="KP126" s="85">
        <f t="shared" si="471"/>
        <v>227303</v>
      </c>
      <c r="KQ126" s="85">
        <f t="shared" si="471"/>
        <v>0</v>
      </c>
      <c r="KR126" s="85">
        <f t="shared" si="471"/>
        <v>51251</v>
      </c>
      <c r="KS126" s="85">
        <f t="shared" si="471"/>
        <v>0</v>
      </c>
      <c r="KT126" s="85">
        <f t="shared" si="471"/>
        <v>145407</v>
      </c>
      <c r="KU126" s="85">
        <f t="shared" si="471"/>
        <v>22072</v>
      </c>
      <c r="KV126" s="85">
        <f t="shared" si="471"/>
        <v>37011</v>
      </c>
      <c r="KW126" s="85">
        <f t="shared" si="471"/>
        <v>0</v>
      </c>
      <c r="KX126" s="85">
        <f t="shared" si="471"/>
        <v>365969</v>
      </c>
      <c r="KY126" s="85">
        <f t="shared" si="471"/>
        <v>92461</v>
      </c>
      <c r="KZ126" s="85">
        <f t="shared" si="471"/>
        <v>78064</v>
      </c>
      <c r="LA126" s="85">
        <f t="shared" si="471"/>
        <v>97912</v>
      </c>
      <c r="LB126" s="85">
        <f t="shared" si="471"/>
        <v>80578</v>
      </c>
      <c r="LC126" s="85">
        <f t="shared" si="471"/>
        <v>43387</v>
      </c>
      <c r="LD126" s="85">
        <f t="shared" si="471"/>
        <v>11989</v>
      </c>
      <c r="LE126" s="85">
        <f t="shared" si="471"/>
        <v>7961</v>
      </c>
      <c r="LF126" s="85">
        <f t="shared" si="471"/>
        <v>11557</v>
      </c>
      <c r="LG126" s="85">
        <f t="shared" si="471"/>
        <v>0</v>
      </c>
      <c r="LH126" s="85">
        <f t="shared" si="471"/>
        <v>13802</v>
      </c>
      <c r="LI126" s="85">
        <f t="shared" si="471"/>
        <v>0</v>
      </c>
      <c r="LJ126" s="85">
        <f t="shared" si="471"/>
        <v>395490</v>
      </c>
      <c r="LK126" s="85">
        <f t="shared" si="471"/>
        <v>7965</v>
      </c>
      <c r="LL126" s="85">
        <f t="shared" si="471"/>
        <v>95690</v>
      </c>
      <c r="LM126" s="85">
        <f t="shared" si="471"/>
        <v>160667</v>
      </c>
      <c r="LN126" s="85">
        <f t="shared" si="471"/>
        <v>3834</v>
      </c>
      <c r="LO126" s="85">
        <f t="shared" si="471"/>
        <v>189935</v>
      </c>
    </row>
    <row r="127" spans="1:327" x14ac:dyDescent="0.2">
      <c r="A127" s="85" t="s">
        <v>39</v>
      </c>
      <c r="B127" s="85">
        <f t="shared" si="455"/>
        <v>5524012</v>
      </c>
      <c r="C127" s="85">
        <f t="shared" si="469"/>
        <v>3802106</v>
      </c>
      <c r="D127" s="85">
        <f t="shared" si="469"/>
        <v>2865898</v>
      </c>
      <c r="E127" s="85">
        <f t="shared" si="469"/>
        <v>611059</v>
      </c>
      <c r="F127" s="85">
        <f t="shared" si="469"/>
        <v>1372620</v>
      </c>
      <c r="G127" s="85">
        <f t="shared" si="469"/>
        <v>1268062</v>
      </c>
      <c r="H127" s="85">
        <f t="shared" si="469"/>
        <v>502047</v>
      </c>
      <c r="I127" s="85">
        <f t="shared" si="469"/>
        <v>243731</v>
      </c>
      <c r="J127" s="85">
        <f t="shared" si="469"/>
        <v>2006917</v>
      </c>
      <c r="K127" s="85">
        <f t="shared" si="469"/>
        <v>204759</v>
      </c>
      <c r="L127" s="85">
        <f t="shared" si="469"/>
        <v>376603</v>
      </c>
      <c r="M127" s="85">
        <f t="shared" si="469"/>
        <v>1144794</v>
      </c>
      <c r="N127" s="85">
        <f t="shared" si="469"/>
        <v>1005970</v>
      </c>
      <c r="O127" s="85">
        <f t="shared" si="469"/>
        <v>24994</v>
      </c>
      <c r="P127" s="85">
        <f t="shared" si="469"/>
        <v>1067553</v>
      </c>
      <c r="Q127" s="85">
        <f t="shared" si="469"/>
        <v>82217</v>
      </c>
      <c r="R127" s="85">
        <f t="shared" si="469"/>
        <v>392146</v>
      </c>
      <c r="S127" s="85">
        <f t="shared" si="469"/>
        <v>549533</v>
      </c>
      <c r="T127" s="85">
        <f t="shared" si="469"/>
        <v>226595</v>
      </c>
      <c r="U127" s="85">
        <f t="shared" si="469"/>
        <v>13205</v>
      </c>
      <c r="V127" s="85">
        <f t="shared" si="469"/>
        <v>1347482</v>
      </c>
      <c r="W127" s="85">
        <f t="shared" si="469"/>
        <v>66242</v>
      </c>
      <c r="X127" s="85">
        <f t="shared" si="469"/>
        <v>15341</v>
      </c>
      <c r="Y127" s="85">
        <f t="shared" si="469"/>
        <v>15611</v>
      </c>
      <c r="Z127" s="85">
        <f t="shared" si="469"/>
        <v>0</v>
      </c>
      <c r="AA127" s="85">
        <f t="shared" si="469"/>
        <v>5907</v>
      </c>
      <c r="AB127" s="85">
        <f t="shared" si="469"/>
        <v>4288</v>
      </c>
      <c r="AC127" s="85">
        <f t="shared" si="469"/>
        <v>0</v>
      </c>
      <c r="AD127" s="85">
        <f t="shared" si="469"/>
        <v>0</v>
      </c>
      <c r="AE127" s="85">
        <f t="shared" si="469"/>
        <v>0</v>
      </c>
      <c r="AF127" s="85">
        <f t="shared" si="469"/>
        <v>0</v>
      </c>
      <c r="AG127" s="85">
        <f t="shared" si="469"/>
        <v>0</v>
      </c>
      <c r="AH127" s="85">
        <f t="shared" si="469"/>
        <v>0</v>
      </c>
      <c r="AI127" s="85">
        <f t="shared" si="469"/>
        <v>0</v>
      </c>
      <c r="AJ127" s="85">
        <f t="shared" si="469"/>
        <v>261149</v>
      </c>
      <c r="AK127" s="85">
        <f t="shared" si="469"/>
        <v>5108</v>
      </c>
      <c r="AL127" s="85">
        <f t="shared" si="469"/>
        <v>13709</v>
      </c>
      <c r="AM127" s="85">
        <f t="shared" si="469"/>
        <v>0</v>
      </c>
      <c r="AN127" s="85">
        <f t="shared" si="469"/>
        <v>0</v>
      </c>
      <c r="AO127" s="85">
        <f t="shared" si="469"/>
        <v>32841</v>
      </c>
      <c r="AP127" s="85">
        <f t="shared" si="469"/>
        <v>0</v>
      </c>
      <c r="AQ127" s="85">
        <f t="shared" si="469"/>
        <v>0</v>
      </c>
      <c r="AR127" s="85">
        <f t="shared" si="469"/>
        <v>0</v>
      </c>
      <c r="AS127" s="85">
        <f t="shared" si="469"/>
        <v>0</v>
      </c>
      <c r="AT127" s="85">
        <f t="shared" si="469"/>
        <v>0</v>
      </c>
      <c r="AU127" s="85">
        <f t="shared" si="469"/>
        <v>0</v>
      </c>
      <c r="AV127" s="85">
        <f t="shared" si="469"/>
        <v>0</v>
      </c>
      <c r="AW127" s="85">
        <f t="shared" si="469"/>
        <v>7367</v>
      </c>
      <c r="AX127" s="85">
        <f t="shared" si="469"/>
        <v>7836</v>
      </c>
      <c r="AY127" s="85">
        <f t="shared" si="469"/>
        <v>8721</v>
      </c>
      <c r="AZ127" s="85">
        <f t="shared" si="469"/>
        <v>0</v>
      </c>
      <c r="BA127" s="85">
        <f t="shared" si="469"/>
        <v>0</v>
      </c>
      <c r="BB127" s="85">
        <f t="shared" si="469"/>
        <v>1076</v>
      </c>
      <c r="BC127" s="85">
        <f t="shared" si="469"/>
        <v>0</v>
      </c>
      <c r="BD127" s="85">
        <f t="shared" si="469"/>
        <v>0</v>
      </c>
      <c r="BE127" s="85">
        <f t="shared" si="469"/>
        <v>11849</v>
      </c>
      <c r="BF127" s="85">
        <f t="shared" si="469"/>
        <v>0</v>
      </c>
      <c r="BG127" s="85">
        <f t="shared" si="469"/>
        <v>0</v>
      </c>
      <c r="BH127" s="85">
        <f t="shared" si="469"/>
        <v>0</v>
      </c>
      <c r="BI127" s="85">
        <f t="shared" si="469"/>
        <v>7175</v>
      </c>
      <c r="BJ127" s="85">
        <f t="shared" si="469"/>
        <v>16783</v>
      </c>
      <c r="BK127" s="85">
        <f t="shared" si="469"/>
        <v>0</v>
      </c>
      <c r="BL127" s="85">
        <f t="shared" si="469"/>
        <v>0</v>
      </c>
      <c r="BM127" s="85">
        <f t="shared" si="469"/>
        <v>0</v>
      </c>
      <c r="BN127" s="85">
        <f t="shared" si="469"/>
        <v>0</v>
      </c>
      <c r="BO127" s="85">
        <f t="shared" si="467"/>
        <v>0</v>
      </c>
      <c r="BP127" s="85">
        <f t="shared" si="467"/>
        <v>0</v>
      </c>
      <c r="BQ127" s="85">
        <f t="shared" si="467"/>
        <v>0</v>
      </c>
      <c r="BR127" s="85">
        <f t="shared" si="467"/>
        <v>0</v>
      </c>
      <c r="BS127" s="85">
        <f t="shared" si="467"/>
        <v>0</v>
      </c>
      <c r="BT127" s="85">
        <f t="shared" si="467"/>
        <v>0</v>
      </c>
      <c r="BU127" s="85">
        <f t="shared" si="467"/>
        <v>0</v>
      </c>
      <c r="BV127" s="85">
        <f t="shared" si="467"/>
        <v>0</v>
      </c>
      <c r="BW127" s="85">
        <f t="shared" si="467"/>
        <v>0</v>
      </c>
      <c r="BX127" s="85">
        <f t="shared" si="467"/>
        <v>0</v>
      </c>
      <c r="BY127" s="85">
        <f t="shared" si="467"/>
        <v>0</v>
      </c>
      <c r="BZ127" s="85">
        <f t="shared" si="467"/>
        <v>0</v>
      </c>
      <c r="CA127" s="85">
        <f t="shared" si="467"/>
        <v>0</v>
      </c>
      <c r="CB127" s="85">
        <f t="shared" si="467"/>
        <v>0</v>
      </c>
      <c r="CC127" s="85">
        <f t="shared" si="467"/>
        <v>0</v>
      </c>
      <c r="CD127" s="85">
        <f t="shared" si="467"/>
        <v>0</v>
      </c>
      <c r="CE127" s="85">
        <f t="shared" si="467"/>
        <v>0</v>
      </c>
      <c r="CF127" s="85">
        <f t="shared" si="467"/>
        <v>0</v>
      </c>
      <c r="CG127" s="85">
        <f t="shared" si="467"/>
        <v>0</v>
      </c>
      <c r="CH127" s="85">
        <f t="shared" si="467"/>
        <v>0</v>
      </c>
      <c r="CI127" s="85">
        <f t="shared" si="467"/>
        <v>0</v>
      </c>
      <c r="CJ127" s="85">
        <f t="shared" si="467"/>
        <v>0</v>
      </c>
      <c r="CK127" s="85">
        <f t="shared" si="467"/>
        <v>0</v>
      </c>
      <c r="CL127" s="85">
        <f t="shared" si="467"/>
        <v>0</v>
      </c>
      <c r="CM127" s="85">
        <f t="shared" si="467"/>
        <v>0</v>
      </c>
      <c r="CN127" s="85">
        <f t="shared" si="467"/>
        <v>0</v>
      </c>
      <c r="CO127" s="85">
        <f t="shared" si="467"/>
        <v>0</v>
      </c>
      <c r="CP127" s="85">
        <f t="shared" si="467"/>
        <v>0</v>
      </c>
      <c r="CQ127" s="85">
        <f t="shared" si="467"/>
        <v>0</v>
      </c>
      <c r="CR127" s="85">
        <f t="shared" si="467"/>
        <v>0</v>
      </c>
      <c r="CS127" s="85">
        <f t="shared" si="467"/>
        <v>0</v>
      </c>
      <c r="CT127" s="85">
        <f t="shared" si="467"/>
        <v>0</v>
      </c>
      <c r="CU127" s="85">
        <f t="shared" si="467"/>
        <v>0</v>
      </c>
      <c r="CV127" s="85">
        <f t="shared" si="467"/>
        <v>0</v>
      </c>
      <c r="CW127" s="85">
        <f t="shared" si="467"/>
        <v>11469</v>
      </c>
      <c r="CX127" s="85">
        <f t="shared" si="467"/>
        <v>0</v>
      </c>
      <c r="CY127" s="85">
        <f t="shared" si="467"/>
        <v>0</v>
      </c>
      <c r="CZ127" s="85">
        <f t="shared" si="467"/>
        <v>0</v>
      </c>
      <c r="DA127" s="85">
        <f t="shared" si="467"/>
        <v>0</v>
      </c>
      <c r="DB127" s="85">
        <f t="shared" si="467"/>
        <v>0</v>
      </c>
      <c r="DC127" s="85">
        <f t="shared" si="467"/>
        <v>0</v>
      </c>
      <c r="DD127" s="85">
        <f t="shared" si="467"/>
        <v>0</v>
      </c>
      <c r="DE127" s="85">
        <f t="shared" si="467"/>
        <v>0</v>
      </c>
      <c r="DF127" s="85">
        <f t="shared" si="467"/>
        <v>0</v>
      </c>
      <c r="DG127" s="85">
        <f t="shared" si="467"/>
        <v>0</v>
      </c>
      <c r="DH127" s="85">
        <f t="shared" si="467"/>
        <v>0</v>
      </c>
      <c r="DI127" s="85">
        <f t="shared" si="467"/>
        <v>0</v>
      </c>
      <c r="DJ127" s="85">
        <f t="shared" si="467"/>
        <v>23858</v>
      </c>
      <c r="DK127" s="85">
        <f t="shared" si="467"/>
        <v>0</v>
      </c>
      <c r="DL127" s="85">
        <f t="shared" si="467"/>
        <v>17418</v>
      </c>
      <c r="DM127" s="85">
        <f t="shared" si="467"/>
        <v>0</v>
      </c>
      <c r="DN127" s="85">
        <f t="shared" si="467"/>
        <v>0</v>
      </c>
      <c r="DO127" s="85">
        <f t="shared" si="467"/>
        <v>0</v>
      </c>
      <c r="DP127" s="85">
        <f t="shared" si="467"/>
        <v>0</v>
      </c>
      <c r="DQ127" s="85">
        <f t="shared" si="467"/>
        <v>0</v>
      </c>
      <c r="DR127" s="85">
        <f t="shared" si="467"/>
        <v>0</v>
      </c>
      <c r="DS127" s="85">
        <f t="shared" si="467"/>
        <v>0</v>
      </c>
      <c r="DT127" s="85">
        <f t="shared" si="467"/>
        <v>0</v>
      </c>
      <c r="DU127" s="85">
        <f t="shared" si="467"/>
        <v>0</v>
      </c>
      <c r="DV127" s="85">
        <f t="shared" si="467"/>
        <v>0</v>
      </c>
      <c r="DW127" s="85">
        <f t="shared" si="467"/>
        <v>37393</v>
      </c>
      <c r="DX127" s="85">
        <f t="shared" si="467"/>
        <v>7847</v>
      </c>
      <c r="DY127" s="85">
        <f t="shared" si="467"/>
        <v>0</v>
      </c>
      <c r="DZ127" s="85">
        <f t="shared" si="459"/>
        <v>0</v>
      </c>
      <c r="EA127" s="85">
        <f t="shared" ref="EA127:GL130" si="472">EA78</f>
        <v>0</v>
      </c>
      <c r="EB127" s="85">
        <f t="shared" si="472"/>
        <v>14023</v>
      </c>
      <c r="EC127" s="85">
        <f t="shared" si="472"/>
        <v>4516</v>
      </c>
      <c r="ED127" s="85">
        <f t="shared" si="472"/>
        <v>0</v>
      </c>
      <c r="EE127" s="85">
        <f t="shared" si="472"/>
        <v>28495</v>
      </c>
      <c r="EF127" s="85">
        <f t="shared" si="472"/>
        <v>0</v>
      </c>
      <c r="EG127" s="85">
        <f t="shared" si="472"/>
        <v>0</v>
      </c>
      <c r="EH127" s="85">
        <f t="shared" si="472"/>
        <v>0</v>
      </c>
      <c r="EI127" s="85">
        <f t="shared" si="472"/>
        <v>0</v>
      </c>
      <c r="EJ127" s="85">
        <f t="shared" si="472"/>
        <v>76835</v>
      </c>
      <c r="EK127" s="85">
        <f t="shared" si="472"/>
        <v>0</v>
      </c>
      <c r="EL127" s="85">
        <f t="shared" si="472"/>
        <v>19389</v>
      </c>
      <c r="EM127" s="85">
        <f t="shared" si="472"/>
        <v>0</v>
      </c>
      <c r="EN127" s="85">
        <f t="shared" si="472"/>
        <v>0</v>
      </c>
      <c r="EO127" s="85">
        <f t="shared" si="472"/>
        <v>0</v>
      </c>
      <c r="EP127" s="85">
        <f t="shared" si="472"/>
        <v>0</v>
      </c>
      <c r="EQ127" s="85">
        <f t="shared" si="472"/>
        <v>0</v>
      </c>
      <c r="ER127" s="85">
        <f t="shared" si="472"/>
        <v>0</v>
      </c>
      <c r="ES127" s="85">
        <f t="shared" si="472"/>
        <v>0</v>
      </c>
      <c r="ET127" s="85">
        <f t="shared" si="472"/>
        <v>0</v>
      </c>
      <c r="EU127" s="85">
        <f t="shared" si="472"/>
        <v>0</v>
      </c>
      <c r="EV127" s="85">
        <f t="shared" si="472"/>
        <v>0</v>
      </c>
      <c r="EW127" s="85">
        <f t="shared" si="472"/>
        <v>69295</v>
      </c>
      <c r="EX127" s="85">
        <f t="shared" si="472"/>
        <v>5150</v>
      </c>
      <c r="EY127" s="85">
        <f t="shared" si="472"/>
        <v>0</v>
      </c>
      <c r="EZ127" s="85">
        <f t="shared" si="472"/>
        <v>6813</v>
      </c>
      <c r="FA127" s="85">
        <f t="shared" si="472"/>
        <v>0</v>
      </c>
      <c r="FB127" s="85">
        <f t="shared" si="472"/>
        <v>0</v>
      </c>
      <c r="FC127" s="85">
        <f t="shared" si="472"/>
        <v>0</v>
      </c>
      <c r="FD127" s="85">
        <f t="shared" si="472"/>
        <v>0</v>
      </c>
      <c r="FE127" s="85">
        <f t="shared" si="472"/>
        <v>0</v>
      </c>
      <c r="FF127" s="85">
        <f t="shared" si="472"/>
        <v>0</v>
      </c>
      <c r="FG127" s="85">
        <f t="shared" si="472"/>
        <v>0</v>
      </c>
      <c r="FH127" s="85">
        <f t="shared" si="472"/>
        <v>0</v>
      </c>
      <c r="FI127" s="85">
        <f t="shared" si="472"/>
        <v>0</v>
      </c>
      <c r="FJ127" s="85">
        <f t="shared" si="472"/>
        <v>47812</v>
      </c>
      <c r="FK127" s="85">
        <f t="shared" si="472"/>
        <v>6645</v>
      </c>
      <c r="FL127" s="85">
        <f t="shared" si="472"/>
        <v>0</v>
      </c>
      <c r="FM127" s="85">
        <f t="shared" si="472"/>
        <v>0</v>
      </c>
      <c r="FN127" s="85">
        <f t="shared" si="472"/>
        <v>0</v>
      </c>
      <c r="FO127" s="85">
        <f t="shared" si="472"/>
        <v>0</v>
      </c>
      <c r="FP127" s="85">
        <f t="shared" si="472"/>
        <v>0</v>
      </c>
      <c r="FQ127" s="85">
        <f t="shared" si="472"/>
        <v>0</v>
      </c>
      <c r="FR127" s="85">
        <f t="shared" si="472"/>
        <v>0</v>
      </c>
      <c r="FS127" s="85">
        <f t="shared" si="472"/>
        <v>0</v>
      </c>
      <c r="FT127" s="85">
        <f t="shared" si="472"/>
        <v>0</v>
      </c>
      <c r="FU127" s="85">
        <f t="shared" si="472"/>
        <v>0</v>
      </c>
      <c r="FV127" s="85">
        <f t="shared" si="472"/>
        <v>0</v>
      </c>
      <c r="FW127" s="85">
        <f t="shared" si="472"/>
        <v>19861</v>
      </c>
      <c r="FX127" s="85">
        <f t="shared" si="472"/>
        <v>10997</v>
      </c>
      <c r="FY127" s="85">
        <f t="shared" si="472"/>
        <v>5108</v>
      </c>
      <c r="FZ127" s="85">
        <f t="shared" si="472"/>
        <v>0</v>
      </c>
      <c r="GA127" s="85">
        <f t="shared" si="472"/>
        <v>0</v>
      </c>
      <c r="GB127" s="85">
        <f t="shared" si="472"/>
        <v>0</v>
      </c>
      <c r="GC127" s="85">
        <f t="shared" si="472"/>
        <v>0</v>
      </c>
      <c r="GD127" s="85">
        <f t="shared" si="472"/>
        <v>0</v>
      </c>
      <c r="GE127" s="85">
        <f t="shared" si="472"/>
        <v>0</v>
      </c>
      <c r="GF127" s="85">
        <f t="shared" si="472"/>
        <v>0</v>
      </c>
      <c r="GG127" s="85">
        <f t="shared" si="472"/>
        <v>0</v>
      </c>
      <c r="GH127" s="85">
        <f t="shared" si="472"/>
        <v>0</v>
      </c>
      <c r="GI127" s="85">
        <f t="shared" si="472"/>
        <v>0</v>
      </c>
      <c r="GJ127" s="85">
        <f t="shared" si="472"/>
        <v>2588</v>
      </c>
      <c r="GK127" s="85">
        <f t="shared" si="472"/>
        <v>0</v>
      </c>
      <c r="GL127" s="85">
        <f t="shared" si="472"/>
        <v>0</v>
      </c>
      <c r="GM127" s="85">
        <f t="shared" si="470"/>
        <v>10025</v>
      </c>
      <c r="GN127" s="85">
        <f t="shared" si="470"/>
        <v>0</v>
      </c>
      <c r="GO127" s="85">
        <f t="shared" si="470"/>
        <v>0</v>
      </c>
      <c r="GP127" s="85">
        <f t="shared" si="470"/>
        <v>0</v>
      </c>
      <c r="GQ127" s="85">
        <f t="shared" si="470"/>
        <v>0</v>
      </c>
      <c r="GR127" s="85">
        <f t="shared" si="470"/>
        <v>0</v>
      </c>
      <c r="GS127" s="85">
        <f t="shared" si="470"/>
        <v>0</v>
      </c>
      <c r="GT127" s="85">
        <f t="shared" si="470"/>
        <v>0</v>
      </c>
      <c r="GU127" s="85">
        <f t="shared" si="470"/>
        <v>0</v>
      </c>
      <c r="GV127" s="85">
        <f t="shared" si="470"/>
        <v>0</v>
      </c>
      <c r="GW127" s="85">
        <f t="shared" si="470"/>
        <v>0</v>
      </c>
      <c r="GX127" s="85">
        <f t="shared" si="470"/>
        <v>0</v>
      </c>
      <c r="GY127" s="85">
        <f t="shared" si="470"/>
        <v>0</v>
      </c>
      <c r="GZ127" s="85">
        <f t="shared" si="470"/>
        <v>0</v>
      </c>
      <c r="HA127" s="85">
        <f t="shared" si="470"/>
        <v>0</v>
      </c>
      <c r="HB127" s="85">
        <f t="shared" si="470"/>
        <v>0</v>
      </c>
      <c r="HC127" s="85">
        <f t="shared" si="470"/>
        <v>0</v>
      </c>
      <c r="HD127" s="85">
        <f t="shared" si="470"/>
        <v>0</v>
      </c>
      <c r="HE127" s="85">
        <f t="shared" si="470"/>
        <v>0</v>
      </c>
      <c r="HF127" s="85">
        <f t="shared" si="470"/>
        <v>0</v>
      </c>
      <c r="HG127" s="85">
        <f t="shared" si="470"/>
        <v>0</v>
      </c>
      <c r="HH127" s="85">
        <f t="shared" si="470"/>
        <v>0</v>
      </c>
      <c r="HI127" s="85">
        <f t="shared" si="470"/>
        <v>0</v>
      </c>
      <c r="HJ127" s="85">
        <f t="shared" si="470"/>
        <v>163135</v>
      </c>
      <c r="HK127" s="85">
        <f t="shared" si="470"/>
        <v>0</v>
      </c>
      <c r="HL127" s="85">
        <f t="shared" si="470"/>
        <v>7753</v>
      </c>
      <c r="HM127" s="85">
        <f t="shared" si="470"/>
        <v>8721</v>
      </c>
      <c r="HN127" s="85">
        <f t="shared" si="470"/>
        <v>25054</v>
      </c>
      <c r="HO127" s="85">
        <f t="shared" si="470"/>
        <v>0</v>
      </c>
      <c r="HP127" s="85">
        <f t="shared" si="470"/>
        <v>0</v>
      </c>
      <c r="HQ127" s="85">
        <f t="shared" si="470"/>
        <v>0</v>
      </c>
      <c r="HR127" s="85">
        <f t="shared" si="470"/>
        <v>0</v>
      </c>
      <c r="HS127" s="85">
        <f t="shared" si="470"/>
        <v>5733</v>
      </c>
      <c r="HT127" s="85">
        <f t="shared" si="470"/>
        <v>0</v>
      </c>
      <c r="HU127" s="85">
        <f t="shared" si="470"/>
        <v>5716</v>
      </c>
      <c r="HV127" s="85">
        <f t="shared" si="470"/>
        <v>0</v>
      </c>
      <c r="HW127" s="85">
        <f t="shared" si="470"/>
        <v>62657</v>
      </c>
      <c r="HX127" s="85">
        <f t="shared" si="470"/>
        <v>6463</v>
      </c>
      <c r="HY127" s="85">
        <f t="shared" si="470"/>
        <v>0</v>
      </c>
      <c r="HZ127" s="85">
        <f t="shared" si="470"/>
        <v>0</v>
      </c>
      <c r="IA127" s="85">
        <f t="shared" si="470"/>
        <v>7037</v>
      </c>
      <c r="IB127" s="85">
        <f t="shared" si="470"/>
        <v>0</v>
      </c>
      <c r="IC127" s="85">
        <f t="shared" si="470"/>
        <v>0</v>
      </c>
      <c r="ID127" s="85">
        <f t="shared" si="470"/>
        <v>0</v>
      </c>
      <c r="IE127" s="85">
        <f t="shared" si="470"/>
        <v>0</v>
      </c>
      <c r="IF127" s="85">
        <f t="shared" si="470"/>
        <v>0</v>
      </c>
      <c r="IG127" s="85">
        <f t="shared" si="470"/>
        <v>0</v>
      </c>
      <c r="IH127" s="85">
        <f t="shared" si="470"/>
        <v>0</v>
      </c>
      <c r="II127" s="85">
        <f t="shared" si="470"/>
        <v>0</v>
      </c>
      <c r="IJ127" s="85">
        <f t="shared" si="470"/>
        <v>0</v>
      </c>
      <c r="IK127" s="85">
        <f t="shared" si="470"/>
        <v>0</v>
      </c>
      <c r="IL127" s="85">
        <f t="shared" si="470"/>
        <v>0</v>
      </c>
      <c r="IM127" s="85">
        <f t="shared" si="470"/>
        <v>0</v>
      </c>
      <c r="IN127" s="85">
        <f t="shared" si="470"/>
        <v>0</v>
      </c>
      <c r="IO127" s="85">
        <f t="shared" si="470"/>
        <v>0</v>
      </c>
      <c r="IP127" s="85">
        <f t="shared" si="470"/>
        <v>0</v>
      </c>
      <c r="IQ127" s="85">
        <f t="shared" si="470"/>
        <v>0</v>
      </c>
      <c r="IR127" s="85">
        <f t="shared" si="470"/>
        <v>0</v>
      </c>
      <c r="IS127" s="85">
        <f t="shared" si="470"/>
        <v>0</v>
      </c>
      <c r="IT127" s="85">
        <f t="shared" si="470"/>
        <v>0</v>
      </c>
      <c r="IU127" s="85">
        <f t="shared" si="470"/>
        <v>0</v>
      </c>
      <c r="IV127" s="85">
        <f t="shared" si="470"/>
        <v>0</v>
      </c>
      <c r="IW127" s="85">
        <f t="shared" si="470"/>
        <v>35147</v>
      </c>
      <c r="IX127" s="85">
        <f t="shared" si="468"/>
        <v>0</v>
      </c>
      <c r="IY127" s="85">
        <f t="shared" si="468"/>
        <v>0</v>
      </c>
      <c r="IZ127" s="85">
        <f t="shared" si="468"/>
        <v>0</v>
      </c>
      <c r="JA127" s="85">
        <f t="shared" si="466"/>
        <v>0</v>
      </c>
      <c r="JB127" s="85">
        <f t="shared" ref="JB127:LM130" si="473">JB78</f>
        <v>0</v>
      </c>
      <c r="JC127" s="85">
        <f t="shared" si="473"/>
        <v>0</v>
      </c>
      <c r="JD127" s="85">
        <f t="shared" si="473"/>
        <v>0</v>
      </c>
      <c r="JE127" s="85">
        <f t="shared" si="473"/>
        <v>0</v>
      </c>
      <c r="JF127" s="85">
        <f t="shared" si="473"/>
        <v>0</v>
      </c>
      <c r="JG127" s="85">
        <f t="shared" si="473"/>
        <v>0</v>
      </c>
      <c r="JH127" s="85">
        <f t="shared" si="473"/>
        <v>0</v>
      </c>
      <c r="JI127" s="85">
        <f t="shared" si="473"/>
        <v>0</v>
      </c>
      <c r="JJ127" s="85">
        <f t="shared" si="473"/>
        <v>86902</v>
      </c>
      <c r="JK127" s="85">
        <f t="shared" si="473"/>
        <v>48855</v>
      </c>
      <c r="JL127" s="85">
        <f t="shared" si="473"/>
        <v>12211</v>
      </c>
      <c r="JM127" s="85">
        <f t="shared" si="473"/>
        <v>0</v>
      </c>
      <c r="JN127" s="85">
        <f t="shared" si="473"/>
        <v>0</v>
      </c>
      <c r="JO127" s="85">
        <f t="shared" si="473"/>
        <v>0</v>
      </c>
      <c r="JP127" s="85">
        <f t="shared" si="473"/>
        <v>0</v>
      </c>
      <c r="JQ127" s="85">
        <f t="shared" si="473"/>
        <v>0</v>
      </c>
      <c r="JR127" s="85">
        <f t="shared" si="473"/>
        <v>0</v>
      </c>
      <c r="JS127" s="85">
        <f t="shared" si="473"/>
        <v>0</v>
      </c>
      <c r="JT127" s="85">
        <f t="shared" si="473"/>
        <v>0</v>
      </c>
      <c r="JU127" s="85">
        <f t="shared" si="473"/>
        <v>0</v>
      </c>
      <c r="JV127" s="85">
        <f t="shared" si="473"/>
        <v>4274</v>
      </c>
      <c r="JW127" s="85">
        <f t="shared" si="473"/>
        <v>283504</v>
      </c>
      <c r="JX127" s="85">
        <f t="shared" si="473"/>
        <v>16127</v>
      </c>
      <c r="JY127" s="85">
        <f t="shared" si="473"/>
        <v>31934</v>
      </c>
      <c r="JZ127" s="85">
        <f t="shared" si="473"/>
        <v>0</v>
      </c>
      <c r="KA127" s="85">
        <f t="shared" si="473"/>
        <v>13604</v>
      </c>
      <c r="KB127" s="85">
        <f t="shared" si="473"/>
        <v>48460</v>
      </c>
      <c r="KC127" s="85">
        <f t="shared" si="473"/>
        <v>6967</v>
      </c>
      <c r="KD127" s="85">
        <f t="shared" si="473"/>
        <v>5577</v>
      </c>
      <c r="KE127" s="85">
        <f t="shared" si="473"/>
        <v>12943</v>
      </c>
      <c r="KF127" s="85">
        <f t="shared" si="473"/>
        <v>12903</v>
      </c>
      <c r="KG127" s="85">
        <f t="shared" si="473"/>
        <v>5703</v>
      </c>
      <c r="KH127" s="85">
        <f t="shared" si="473"/>
        <v>0</v>
      </c>
      <c r="KI127" s="85">
        <f t="shared" si="473"/>
        <v>30330</v>
      </c>
      <c r="KJ127" s="85">
        <f t="shared" si="473"/>
        <v>1860056</v>
      </c>
      <c r="KK127" s="85">
        <f t="shared" si="473"/>
        <v>326167</v>
      </c>
      <c r="KL127" s="85">
        <f t="shared" si="473"/>
        <v>462287</v>
      </c>
      <c r="KM127" s="85">
        <f t="shared" si="473"/>
        <v>207131</v>
      </c>
      <c r="KN127" s="85">
        <f t="shared" si="473"/>
        <v>157292</v>
      </c>
      <c r="KO127" s="85">
        <f t="shared" si="473"/>
        <v>87731</v>
      </c>
      <c r="KP127" s="85">
        <f t="shared" si="473"/>
        <v>690469</v>
      </c>
      <c r="KQ127" s="85">
        <f t="shared" si="473"/>
        <v>0</v>
      </c>
      <c r="KR127" s="85">
        <f t="shared" si="473"/>
        <v>82637</v>
      </c>
      <c r="KS127" s="85">
        <f t="shared" si="473"/>
        <v>0</v>
      </c>
      <c r="KT127" s="85">
        <f t="shared" si="473"/>
        <v>312766</v>
      </c>
      <c r="KU127" s="85">
        <f t="shared" si="473"/>
        <v>74541</v>
      </c>
      <c r="KV127" s="85">
        <f t="shared" si="473"/>
        <v>70235</v>
      </c>
      <c r="KW127" s="85">
        <f t="shared" si="473"/>
        <v>4040</v>
      </c>
      <c r="KX127" s="85">
        <f t="shared" si="473"/>
        <v>916371</v>
      </c>
      <c r="KY127" s="85">
        <f t="shared" si="473"/>
        <v>211253</v>
      </c>
      <c r="KZ127" s="85">
        <f t="shared" si="473"/>
        <v>293724</v>
      </c>
      <c r="LA127" s="85">
        <f t="shared" si="473"/>
        <v>174086</v>
      </c>
      <c r="LB127" s="85">
        <f t="shared" si="473"/>
        <v>264556</v>
      </c>
      <c r="LC127" s="85">
        <f t="shared" si="473"/>
        <v>112496</v>
      </c>
      <c r="LD127" s="85">
        <f t="shared" si="473"/>
        <v>0</v>
      </c>
      <c r="LE127" s="85">
        <f t="shared" si="473"/>
        <v>44863</v>
      </c>
      <c r="LF127" s="85">
        <f t="shared" si="473"/>
        <v>0</v>
      </c>
      <c r="LG127" s="85">
        <f t="shared" si="473"/>
        <v>81604</v>
      </c>
      <c r="LH127" s="85">
        <f t="shared" si="473"/>
        <v>33891</v>
      </c>
      <c r="LI127" s="85">
        <f t="shared" si="473"/>
        <v>0</v>
      </c>
      <c r="LJ127" s="85">
        <f t="shared" si="473"/>
        <v>796114</v>
      </c>
      <c r="LK127" s="85">
        <f t="shared" si="473"/>
        <v>6154</v>
      </c>
      <c r="LL127" s="85">
        <f t="shared" si="473"/>
        <v>200585</v>
      </c>
      <c r="LM127" s="85">
        <f t="shared" si="473"/>
        <v>344131</v>
      </c>
      <c r="LN127" s="85">
        <f t="shared" si="471"/>
        <v>23473</v>
      </c>
      <c r="LO127" s="85">
        <f t="shared" si="471"/>
        <v>330874</v>
      </c>
    </row>
    <row r="128" spans="1:327" x14ac:dyDescent="0.2">
      <c r="A128" s="85" t="s">
        <v>40</v>
      </c>
      <c r="B128" s="85">
        <f t="shared" si="455"/>
        <v>5988294</v>
      </c>
      <c r="C128" s="85">
        <f t="shared" si="469"/>
        <v>3202894</v>
      </c>
      <c r="D128" s="85">
        <f t="shared" si="469"/>
        <v>2630606</v>
      </c>
      <c r="E128" s="85">
        <f t="shared" si="469"/>
        <v>809161</v>
      </c>
      <c r="F128" s="85">
        <f t="shared" si="469"/>
        <v>1263259</v>
      </c>
      <c r="G128" s="85">
        <f t="shared" si="469"/>
        <v>1090392</v>
      </c>
      <c r="H128" s="85">
        <f t="shared" si="469"/>
        <v>591632</v>
      </c>
      <c r="I128" s="85">
        <f t="shared" si="469"/>
        <v>137846</v>
      </c>
      <c r="J128" s="85">
        <f t="shared" si="469"/>
        <v>1463505</v>
      </c>
      <c r="K128" s="85">
        <f t="shared" si="469"/>
        <v>180364</v>
      </c>
      <c r="L128" s="85">
        <f t="shared" si="469"/>
        <v>380432</v>
      </c>
      <c r="M128" s="85">
        <f t="shared" si="469"/>
        <v>912344</v>
      </c>
      <c r="N128" s="85">
        <f t="shared" si="469"/>
        <v>573511</v>
      </c>
      <c r="O128" s="85">
        <f t="shared" si="469"/>
        <v>32493</v>
      </c>
      <c r="P128" s="85">
        <f t="shared" si="469"/>
        <v>1236199</v>
      </c>
      <c r="Q128" s="85">
        <f t="shared" si="469"/>
        <v>205358</v>
      </c>
      <c r="R128" s="85">
        <f t="shared" si="469"/>
        <v>583291</v>
      </c>
      <c r="S128" s="85">
        <f t="shared" si="469"/>
        <v>637250</v>
      </c>
      <c r="T128" s="85">
        <f t="shared" si="469"/>
        <v>225617</v>
      </c>
      <c r="U128" s="85">
        <f t="shared" si="469"/>
        <v>50781</v>
      </c>
      <c r="V128" s="85">
        <f t="shared" si="469"/>
        <v>1152678</v>
      </c>
      <c r="W128" s="85">
        <f t="shared" si="469"/>
        <v>107767</v>
      </c>
      <c r="X128" s="85">
        <f t="shared" si="469"/>
        <v>9278</v>
      </c>
      <c r="Y128" s="85">
        <f t="shared" si="469"/>
        <v>39839</v>
      </c>
      <c r="Z128" s="85">
        <f t="shared" si="469"/>
        <v>0</v>
      </c>
      <c r="AA128" s="85">
        <f t="shared" si="469"/>
        <v>5455</v>
      </c>
      <c r="AB128" s="85">
        <f t="shared" si="469"/>
        <v>3286</v>
      </c>
      <c r="AC128" s="85">
        <f t="shared" si="469"/>
        <v>0</v>
      </c>
      <c r="AD128" s="85">
        <f t="shared" si="469"/>
        <v>12296</v>
      </c>
      <c r="AE128" s="85">
        <f t="shared" si="469"/>
        <v>0</v>
      </c>
      <c r="AF128" s="85">
        <f t="shared" si="469"/>
        <v>0</v>
      </c>
      <c r="AG128" s="85">
        <f t="shared" si="469"/>
        <v>0</v>
      </c>
      <c r="AH128" s="85">
        <f t="shared" si="469"/>
        <v>0</v>
      </c>
      <c r="AI128" s="85">
        <f t="shared" si="469"/>
        <v>1058</v>
      </c>
      <c r="AJ128" s="85">
        <f t="shared" si="469"/>
        <v>237779</v>
      </c>
      <c r="AK128" s="85">
        <f t="shared" si="469"/>
        <v>0</v>
      </c>
      <c r="AL128" s="85">
        <f t="shared" si="469"/>
        <v>61389</v>
      </c>
      <c r="AM128" s="85">
        <f t="shared" si="469"/>
        <v>0</v>
      </c>
      <c r="AN128" s="85">
        <f t="shared" si="469"/>
        <v>0</v>
      </c>
      <c r="AO128" s="85">
        <f t="shared" si="469"/>
        <v>9816</v>
      </c>
      <c r="AP128" s="85">
        <f t="shared" si="469"/>
        <v>0</v>
      </c>
      <c r="AQ128" s="85">
        <f t="shared" si="469"/>
        <v>0</v>
      </c>
      <c r="AR128" s="85">
        <f t="shared" si="469"/>
        <v>0</v>
      </c>
      <c r="AS128" s="85">
        <f t="shared" si="469"/>
        <v>0</v>
      </c>
      <c r="AT128" s="85">
        <f t="shared" si="469"/>
        <v>0</v>
      </c>
      <c r="AU128" s="85">
        <f t="shared" si="469"/>
        <v>0</v>
      </c>
      <c r="AV128" s="85">
        <f t="shared" si="469"/>
        <v>0</v>
      </c>
      <c r="AW128" s="85">
        <f t="shared" si="469"/>
        <v>34444</v>
      </c>
      <c r="AX128" s="85">
        <f t="shared" si="469"/>
        <v>0</v>
      </c>
      <c r="AY128" s="85">
        <f t="shared" si="469"/>
        <v>1057</v>
      </c>
      <c r="AZ128" s="85">
        <f t="shared" si="469"/>
        <v>0</v>
      </c>
      <c r="BA128" s="85">
        <f t="shared" si="469"/>
        <v>0</v>
      </c>
      <c r="BB128" s="85">
        <f t="shared" si="469"/>
        <v>0</v>
      </c>
      <c r="BC128" s="85">
        <f t="shared" si="469"/>
        <v>0</v>
      </c>
      <c r="BD128" s="85">
        <f t="shared" si="469"/>
        <v>9409</v>
      </c>
      <c r="BE128" s="85">
        <f t="shared" si="469"/>
        <v>10399</v>
      </c>
      <c r="BF128" s="85">
        <f t="shared" si="469"/>
        <v>0</v>
      </c>
      <c r="BG128" s="85">
        <f t="shared" si="469"/>
        <v>35246</v>
      </c>
      <c r="BH128" s="85">
        <f t="shared" si="469"/>
        <v>0</v>
      </c>
      <c r="BI128" s="85">
        <f t="shared" si="469"/>
        <v>0</v>
      </c>
      <c r="BJ128" s="85">
        <f t="shared" si="469"/>
        <v>0</v>
      </c>
      <c r="BK128" s="85">
        <f t="shared" si="469"/>
        <v>0</v>
      </c>
      <c r="BL128" s="85">
        <f t="shared" si="469"/>
        <v>0</v>
      </c>
      <c r="BM128" s="85">
        <f t="shared" si="469"/>
        <v>0</v>
      </c>
      <c r="BN128" s="85">
        <f t="shared" ref="BN128:DY130" si="474">BN79</f>
        <v>1056</v>
      </c>
      <c r="BO128" s="85">
        <f t="shared" si="474"/>
        <v>0</v>
      </c>
      <c r="BP128" s="85">
        <f t="shared" si="474"/>
        <v>0</v>
      </c>
      <c r="BQ128" s="85">
        <f t="shared" si="474"/>
        <v>0</v>
      </c>
      <c r="BR128" s="85">
        <f t="shared" si="474"/>
        <v>0</v>
      </c>
      <c r="BS128" s="85">
        <f t="shared" si="474"/>
        <v>0</v>
      </c>
      <c r="BT128" s="85">
        <f t="shared" si="474"/>
        <v>0</v>
      </c>
      <c r="BU128" s="85">
        <f t="shared" si="474"/>
        <v>0</v>
      </c>
      <c r="BV128" s="85">
        <f t="shared" si="474"/>
        <v>0</v>
      </c>
      <c r="BW128" s="85">
        <f t="shared" si="474"/>
        <v>24184</v>
      </c>
      <c r="BX128" s="85">
        <f t="shared" si="474"/>
        <v>0</v>
      </c>
      <c r="BY128" s="85">
        <f t="shared" si="474"/>
        <v>0</v>
      </c>
      <c r="BZ128" s="85">
        <f t="shared" si="474"/>
        <v>0</v>
      </c>
      <c r="CA128" s="85">
        <f t="shared" si="474"/>
        <v>0</v>
      </c>
      <c r="CB128" s="85">
        <f t="shared" si="474"/>
        <v>0</v>
      </c>
      <c r="CC128" s="85">
        <f t="shared" si="474"/>
        <v>0</v>
      </c>
      <c r="CD128" s="85">
        <f t="shared" si="474"/>
        <v>0</v>
      </c>
      <c r="CE128" s="85">
        <f t="shared" si="474"/>
        <v>0</v>
      </c>
      <c r="CF128" s="85">
        <f t="shared" si="474"/>
        <v>0</v>
      </c>
      <c r="CG128" s="85">
        <f t="shared" si="474"/>
        <v>0</v>
      </c>
      <c r="CH128" s="85">
        <f t="shared" si="474"/>
        <v>0</v>
      </c>
      <c r="CI128" s="85">
        <f t="shared" si="474"/>
        <v>0</v>
      </c>
      <c r="CJ128" s="85">
        <f t="shared" si="474"/>
        <v>0</v>
      </c>
      <c r="CK128" s="85">
        <f t="shared" si="474"/>
        <v>0</v>
      </c>
      <c r="CL128" s="85">
        <f t="shared" si="474"/>
        <v>0</v>
      </c>
      <c r="CM128" s="85">
        <f t="shared" si="474"/>
        <v>0</v>
      </c>
      <c r="CN128" s="85">
        <f t="shared" si="474"/>
        <v>0</v>
      </c>
      <c r="CO128" s="85">
        <f t="shared" si="474"/>
        <v>0</v>
      </c>
      <c r="CP128" s="85">
        <f t="shared" si="474"/>
        <v>0</v>
      </c>
      <c r="CQ128" s="85">
        <f t="shared" si="474"/>
        <v>0</v>
      </c>
      <c r="CR128" s="85">
        <f t="shared" si="474"/>
        <v>0</v>
      </c>
      <c r="CS128" s="85">
        <f t="shared" si="474"/>
        <v>0</v>
      </c>
      <c r="CT128" s="85">
        <f t="shared" si="474"/>
        <v>0</v>
      </c>
      <c r="CU128" s="85">
        <f t="shared" si="474"/>
        <v>0</v>
      </c>
      <c r="CV128" s="85">
        <f t="shared" si="474"/>
        <v>0</v>
      </c>
      <c r="CW128" s="85">
        <f t="shared" si="474"/>
        <v>13193</v>
      </c>
      <c r="CX128" s="85">
        <f t="shared" si="474"/>
        <v>0</v>
      </c>
      <c r="CY128" s="85">
        <f t="shared" si="474"/>
        <v>0</v>
      </c>
      <c r="CZ128" s="85">
        <f t="shared" si="474"/>
        <v>0</v>
      </c>
      <c r="DA128" s="85">
        <f t="shared" si="474"/>
        <v>10983</v>
      </c>
      <c r="DB128" s="85">
        <f t="shared" si="474"/>
        <v>0</v>
      </c>
      <c r="DC128" s="85">
        <f t="shared" si="474"/>
        <v>0</v>
      </c>
      <c r="DD128" s="85">
        <f t="shared" si="474"/>
        <v>0</v>
      </c>
      <c r="DE128" s="85">
        <f t="shared" si="474"/>
        <v>11104</v>
      </c>
      <c r="DF128" s="85">
        <f t="shared" si="474"/>
        <v>0</v>
      </c>
      <c r="DG128" s="85">
        <f t="shared" si="474"/>
        <v>0</v>
      </c>
      <c r="DH128" s="85">
        <f t="shared" si="474"/>
        <v>0</v>
      </c>
      <c r="DI128" s="85">
        <f t="shared" si="474"/>
        <v>0</v>
      </c>
      <c r="DJ128" s="85">
        <f t="shared" si="474"/>
        <v>0</v>
      </c>
      <c r="DK128" s="85">
        <f t="shared" si="474"/>
        <v>0</v>
      </c>
      <c r="DL128" s="85">
        <f t="shared" si="474"/>
        <v>12620</v>
      </c>
      <c r="DM128" s="85">
        <f t="shared" si="474"/>
        <v>0</v>
      </c>
      <c r="DN128" s="85">
        <f t="shared" si="474"/>
        <v>0</v>
      </c>
      <c r="DO128" s="85">
        <f t="shared" si="474"/>
        <v>12911</v>
      </c>
      <c r="DP128" s="85">
        <f t="shared" si="474"/>
        <v>0</v>
      </c>
      <c r="DQ128" s="85">
        <f t="shared" si="474"/>
        <v>0</v>
      </c>
      <c r="DR128" s="85">
        <f t="shared" si="474"/>
        <v>0</v>
      </c>
      <c r="DS128" s="85">
        <f t="shared" si="474"/>
        <v>0</v>
      </c>
      <c r="DT128" s="85">
        <f t="shared" si="474"/>
        <v>0</v>
      </c>
      <c r="DU128" s="85">
        <f t="shared" si="474"/>
        <v>0</v>
      </c>
      <c r="DV128" s="85">
        <f t="shared" si="474"/>
        <v>0</v>
      </c>
      <c r="DW128" s="85">
        <f t="shared" si="474"/>
        <v>28943</v>
      </c>
      <c r="DX128" s="85">
        <f t="shared" si="474"/>
        <v>0</v>
      </c>
      <c r="DY128" s="85">
        <f t="shared" si="474"/>
        <v>0</v>
      </c>
      <c r="DZ128" s="85">
        <f t="shared" si="459"/>
        <v>8361</v>
      </c>
      <c r="EA128" s="85">
        <f t="shared" si="472"/>
        <v>28316</v>
      </c>
      <c r="EB128" s="85">
        <f t="shared" si="472"/>
        <v>26671</v>
      </c>
      <c r="EC128" s="85">
        <f t="shared" si="472"/>
        <v>35211</v>
      </c>
      <c r="ED128" s="85">
        <f t="shared" si="472"/>
        <v>0</v>
      </c>
      <c r="EE128" s="85">
        <f t="shared" si="472"/>
        <v>32069</v>
      </c>
      <c r="EF128" s="85">
        <f t="shared" si="472"/>
        <v>19136</v>
      </c>
      <c r="EG128" s="85">
        <f t="shared" si="472"/>
        <v>0</v>
      </c>
      <c r="EH128" s="85">
        <f t="shared" si="472"/>
        <v>0</v>
      </c>
      <c r="EI128" s="85">
        <f t="shared" si="472"/>
        <v>0</v>
      </c>
      <c r="EJ128" s="85">
        <f t="shared" si="472"/>
        <v>15325</v>
      </c>
      <c r="EK128" s="85">
        <f t="shared" si="472"/>
        <v>0</v>
      </c>
      <c r="EL128" s="85">
        <f t="shared" si="472"/>
        <v>0</v>
      </c>
      <c r="EM128" s="85">
        <f t="shared" si="472"/>
        <v>9994</v>
      </c>
      <c r="EN128" s="85">
        <f t="shared" si="472"/>
        <v>0</v>
      </c>
      <c r="EO128" s="85">
        <f t="shared" si="472"/>
        <v>0</v>
      </c>
      <c r="EP128" s="85">
        <f t="shared" si="472"/>
        <v>0</v>
      </c>
      <c r="EQ128" s="85">
        <f t="shared" si="472"/>
        <v>0</v>
      </c>
      <c r="ER128" s="85">
        <f t="shared" si="472"/>
        <v>0</v>
      </c>
      <c r="ES128" s="85">
        <f t="shared" si="472"/>
        <v>0</v>
      </c>
      <c r="ET128" s="85">
        <f t="shared" si="472"/>
        <v>0</v>
      </c>
      <c r="EU128" s="85">
        <f t="shared" si="472"/>
        <v>0</v>
      </c>
      <c r="EV128" s="85">
        <f t="shared" si="472"/>
        <v>0</v>
      </c>
      <c r="EW128" s="85">
        <f t="shared" si="472"/>
        <v>29340</v>
      </c>
      <c r="EX128" s="85">
        <f t="shared" si="472"/>
        <v>0</v>
      </c>
      <c r="EY128" s="85">
        <f t="shared" si="472"/>
        <v>10328</v>
      </c>
      <c r="EZ128" s="85">
        <f t="shared" si="472"/>
        <v>0</v>
      </c>
      <c r="FA128" s="85">
        <f t="shared" si="472"/>
        <v>0</v>
      </c>
      <c r="FB128" s="85">
        <f t="shared" si="472"/>
        <v>0</v>
      </c>
      <c r="FC128" s="85">
        <f t="shared" si="472"/>
        <v>0</v>
      </c>
      <c r="FD128" s="85">
        <f t="shared" si="472"/>
        <v>0</v>
      </c>
      <c r="FE128" s="85">
        <f t="shared" si="472"/>
        <v>0</v>
      </c>
      <c r="FF128" s="85">
        <f t="shared" si="472"/>
        <v>0</v>
      </c>
      <c r="FG128" s="85">
        <f t="shared" si="472"/>
        <v>0</v>
      </c>
      <c r="FH128" s="85">
        <f t="shared" si="472"/>
        <v>0</v>
      </c>
      <c r="FI128" s="85">
        <f t="shared" si="472"/>
        <v>0</v>
      </c>
      <c r="FJ128" s="85">
        <f t="shared" si="472"/>
        <v>9331</v>
      </c>
      <c r="FK128" s="85">
        <f t="shared" si="472"/>
        <v>0</v>
      </c>
      <c r="FL128" s="85">
        <f t="shared" si="472"/>
        <v>0</v>
      </c>
      <c r="FM128" s="85">
        <f t="shared" si="472"/>
        <v>0</v>
      </c>
      <c r="FN128" s="85">
        <f t="shared" si="472"/>
        <v>0</v>
      </c>
      <c r="FO128" s="85">
        <f t="shared" si="472"/>
        <v>13290</v>
      </c>
      <c r="FP128" s="85">
        <f t="shared" si="472"/>
        <v>0</v>
      </c>
      <c r="FQ128" s="85">
        <f t="shared" si="472"/>
        <v>0</v>
      </c>
      <c r="FR128" s="85">
        <f t="shared" si="472"/>
        <v>0</v>
      </c>
      <c r="FS128" s="85">
        <f t="shared" si="472"/>
        <v>0</v>
      </c>
      <c r="FT128" s="85">
        <f t="shared" si="472"/>
        <v>0</v>
      </c>
      <c r="FU128" s="85">
        <f t="shared" si="472"/>
        <v>0</v>
      </c>
      <c r="FV128" s="85">
        <f t="shared" si="472"/>
        <v>0</v>
      </c>
      <c r="FW128" s="85">
        <f t="shared" si="472"/>
        <v>19005</v>
      </c>
      <c r="FX128" s="85">
        <f t="shared" si="472"/>
        <v>0</v>
      </c>
      <c r="FY128" s="85">
        <f t="shared" si="472"/>
        <v>0</v>
      </c>
      <c r="FZ128" s="85">
        <f t="shared" si="472"/>
        <v>0</v>
      </c>
      <c r="GA128" s="85">
        <f t="shared" si="472"/>
        <v>0</v>
      </c>
      <c r="GB128" s="85">
        <f t="shared" si="472"/>
        <v>0</v>
      </c>
      <c r="GC128" s="85">
        <f t="shared" si="472"/>
        <v>0</v>
      </c>
      <c r="GD128" s="85">
        <f t="shared" si="472"/>
        <v>0</v>
      </c>
      <c r="GE128" s="85">
        <f t="shared" si="472"/>
        <v>5836</v>
      </c>
      <c r="GF128" s="85">
        <f t="shared" si="472"/>
        <v>0</v>
      </c>
      <c r="GG128" s="85">
        <f t="shared" si="472"/>
        <v>0</v>
      </c>
      <c r="GH128" s="85">
        <f t="shared" si="472"/>
        <v>0</v>
      </c>
      <c r="GI128" s="85">
        <f t="shared" si="472"/>
        <v>0</v>
      </c>
      <c r="GJ128" s="85">
        <f t="shared" si="472"/>
        <v>19198</v>
      </c>
      <c r="GK128" s="85">
        <f t="shared" si="472"/>
        <v>0</v>
      </c>
      <c r="GL128" s="85">
        <f t="shared" si="472"/>
        <v>0</v>
      </c>
      <c r="GM128" s="85">
        <f t="shared" si="470"/>
        <v>0</v>
      </c>
      <c r="GN128" s="85">
        <f t="shared" si="470"/>
        <v>8625</v>
      </c>
      <c r="GO128" s="85">
        <f t="shared" si="470"/>
        <v>0</v>
      </c>
      <c r="GP128" s="85">
        <f t="shared" si="470"/>
        <v>0</v>
      </c>
      <c r="GQ128" s="85">
        <f t="shared" si="470"/>
        <v>0</v>
      </c>
      <c r="GR128" s="85">
        <f t="shared" si="470"/>
        <v>0</v>
      </c>
      <c r="GS128" s="85">
        <f t="shared" si="470"/>
        <v>0</v>
      </c>
      <c r="GT128" s="85">
        <f t="shared" si="470"/>
        <v>0</v>
      </c>
      <c r="GU128" s="85">
        <f t="shared" si="470"/>
        <v>0</v>
      </c>
      <c r="GV128" s="85">
        <f t="shared" si="470"/>
        <v>0</v>
      </c>
      <c r="GW128" s="85">
        <f t="shared" si="470"/>
        <v>14375</v>
      </c>
      <c r="GX128" s="85">
        <f t="shared" si="470"/>
        <v>0</v>
      </c>
      <c r="GY128" s="85">
        <f t="shared" si="470"/>
        <v>0</v>
      </c>
      <c r="GZ128" s="85">
        <f t="shared" si="470"/>
        <v>0</v>
      </c>
      <c r="HA128" s="85">
        <f t="shared" si="470"/>
        <v>0</v>
      </c>
      <c r="HB128" s="85">
        <f t="shared" si="470"/>
        <v>0</v>
      </c>
      <c r="HC128" s="85">
        <f t="shared" si="470"/>
        <v>0</v>
      </c>
      <c r="HD128" s="85">
        <f t="shared" si="470"/>
        <v>0</v>
      </c>
      <c r="HE128" s="85">
        <f t="shared" si="470"/>
        <v>0</v>
      </c>
      <c r="HF128" s="85">
        <f t="shared" si="470"/>
        <v>0</v>
      </c>
      <c r="HG128" s="85">
        <f t="shared" si="470"/>
        <v>0</v>
      </c>
      <c r="HH128" s="85">
        <f t="shared" si="470"/>
        <v>0</v>
      </c>
      <c r="HI128" s="85">
        <f t="shared" si="470"/>
        <v>0</v>
      </c>
      <c r="HJ128" s="85">
        <f t="shared" si="470"/>
        <v>147326</v>
      </c>
      <c r="HK128" s="85">
        <f t="shared" si="470"/>
        <v>0</v>
      </c>
      <c r="HL128" s="85">
        <f t="shared" si="470"/>
        <v>36203</v>
      </c>
      <c r="HM128" s="85">
        <f t="shared" si="470"/>
        <v>23589</v>
      </c>
      <c r="HN128" s="85">
        <f t="shared" si="470"/>
        <v>15824</v>
      </c>
      <c r="HO128" s="85">
        <f t="shared" si="470"/>
        <v>0</v>
      </c>
      <c r="HP128" s="85">
        <f t="shared" si="470"/>
        <v>0</v>
      </c>
      <c r="HQ128" s="85">
        <f t="shared" si="470"/>
        <v>7161</v>
      </c>
      <c r="HR128" s="85">
        <f t="shared" si="470"/>
        <v>0</v>
      </c>
      <c r="HS128" s="85">
        <f t="shared" si="470"/>
        <v>5476</v>
      </c>
      <c r="HT128" s="85">
        <f t="shared" si="470"/>
        <v>0</v>
      </c>
      <c r="HU128" s="85">
        <f t="shared" si="470"/>
        <v>0</v>
      </c>
      <c r="HV128" s="85">
        <f t="shared" si="470"/>
        <v>0</v>
      </c>
      <c r="HW128" s="85">
        <f t="shared" si="470"/>
        <v>19969</v>
      </c>
      <c r="HX128" s="85">
        <f t="shared" si="470"/>
        <v>0</v>
      </c>
      <c r="HY128" s="85">
        <f t="shared" si="470"/>
        <v>0</v>
      </c>
      <c r="HZ128" s="85">
        <f t="shared" si="470"/>
        <v>9761</v>
      </c>
      <c r="IA128" s="85">
        <f t="shared" si="470"/>
        <v>0</v>
      </c>
      <c r="IB128" s="85">
        <f t="shared" si="470"/>
        <v>0</v>
      </c>
      <c r="IC128" s="85">
        <f t="shared" si="470"/>
        <v>0</v>
      </c>
      <c r="ID128" s="85">
        <f t="shared" si="470"/>
        <v>0</v>
      </c>
      <c r="IE128" s="85">
        <f t="shared" si="470"/>
        <v>0</v>
      </c>
      <c r="IF128" s="85">
        <f t="shared" si="470"/>
        <v>0</v>
      </c>
      <c r="IG128" s="85">
        <f t="shared" si="470"/>
        <v>0</v>
      </c>
      <c r="IH128" s="85">
        <f t="shared" si="470"/>
        <v>0</v>
      </c>
      <c r="II128" s="85">
        <f t="shared" si="470"/>
        <v>0</v>
      </c>
      <c r="IJ128" s="85">
        <f t="shared" si="470"/>
        <v>0</v>
      </c>
      <c r="IK128" s="85">
        <f t="shared" si="470"/>
        <v>0</v>
      </c>
      <c r="IL128" s="85">
        <f t="shared" si="470"/>
        <v>0</v>
      </c>
      <c r="IM128" s="85">
        <f t="shared" si="470"/>
        <v>0</v>
      </c>
      <c r="IN128" s="85">
        <f t="shared" si="470"/>
        <v>0</v>
      </c>
      <c r="IO128" s="85">
        <f t="shared" si="470"/>
        <v>0</v>
      </c>
      <c r="IP128" s="85">
        <f t="shared" si="470"/>
        <v>0</v>
      </c>
      <c r="IQ128" s="85">
        <f t="shared" si="470"/>
        <v>0</v>
      </c>
      <c r="IR128" s="85">
        <f t="shared" si="470"/>
        <v>0</v>
      </c>
      <c r="IS128" s="85">
        <f t="shared" si="470"/>
        <v>0</v>
      </c>
      <c r="IT128" s="85">
        <f t="shared" si="470"/>
        <v>0</v>
      </c>
      <c r="IU128" s="85">
        <f t="shared" si="470"/>
        <v>0</v>
      </c>
      <c r="IV128" s="85">
        <f t="shared" si="470"/>
        <v>0</v>
      </c>
      <c r="IW128" s="85">
        <f t="shared" si="470"/>
        <v>38453</v>
      </c>
      <c r="IX128" s="85">
        <f t="shared" si="468"/>
        <v>0</v>
      </c>
      <c r="IY128" s="85">
        <f t="shared" si="468"/>
        <v>0</v>
      </c>
      <c r="IZ128" s="85">
        <f t="shared" si="468"/>
        <v>0</v>
      </c>
      <c r="JA128" s="85">
        <f t="shared" si="466"/>
        <v>0</v>
      </c>
      <c r="JB128" s="85">
        <f t="shared" si="473"/>
        <v>0</v>
      </c>
      <c r="JC128" s="85">
        <f t="shared" si="473"/>
        <v>0</v>
      </c>
      <c r="JD128" s="85">
        <f t="shared" si="473"/>
        <v>0</v>
      </c>
      <c r="JE128" s="85">
        <f t="shared" si="473"/>
        <v>0</v>
      </c>
      <c r="JF128" s="85">
        <f t="shared" si="473"/>
        <v>0</v>
      </c>
      <c r="JG128" s="85">
        <f t="shared" si="473"/>
        <v>0</v>
      </c>
      <c r="JH128" s="85">
        <f t="shared" si="473"/>
        <v>0</v>
      </c>
      <c r="JI128" s="85">
        <f t="shared" si="473"/>
        <v>0</v>
      </c>
      <c r="JJ128" s="85">
        <f t="shared" si="473"/>
        <v>88279</v>
      </c>
      <c r="JK128" s="85">
        <f t="shared" si="473"/>
        <v>7178</v>
      </c>
      <c r="JL128" s="85">
        <f t="shared" si="473"/>
        <v>0</v>
      </c>
      <c r="JM128" s="85">
        <f t="shared" si="473"/>
        <v>0</v>
      </c>
      <c r="JN128" s="85">
        <f t="shared" si="473"/>
        <v>0</v>
      </c>
      <c r="JO128" s="85">
        <f t="shared" si="473"/>
        <v>0</v>
      </c>
      <c r="JP128" s="85">
        <f t="shared" si="473"/>
        <v>0</v>
      </c>
      <c r="JQ128" s="85">
        <f t="shared" si="473"/>
        <v>0</v>
      </c>
      <c r="JR128" s="85">
        <f t="shared" si="473"/>
        <v>0</v>
      </c>
      <c r="JS128" s="85">
        <f t="shared" si="473"/>
        <v>0</v>
      </c>
      <c r="JT128" s="85">
        <f t="shared" si="473"/>
        <v>0</v>
      </c>
      <c r="JU128" s="85">
        <f t="shared" si="473"/>
        <v>0</v>
      </c>
      <c r="JV128" s="85">
        <f t="shared" si="473"/>
        <v>0</v>
      </c>
      <c r="JW128" s="85">
        <f t="shared" si="473"/>
        <v>169721</v>
      </c>
      <c r="JX128" s="85">
        <f t="shared" si="473"/>
        <v>8952</v>
      </c>
      <c r="JY128" s="85">
        <f t="shared" si="473"/>
        <v>19159</v>
      </c>
      <c r="JZ128" s="85">
        <f t="shared" si="473"/>
        <v>7024</v>
      </c>
      <c r="KA128" s="85">
        <f t="shared" si="473"/>
        <v>32145</v>
      </c>
      <c r="KB128" s="85">
        <f t="shared" si="473"/>
        <v>72704</v>
      </c>
      <c r="KC128" s="85">
        <f t="shared" si="473"/>
        <v>0</v>
      </c>
      <c r="KD128" s="85">
        <f t="shared" si="473"/>
        <v>9623</v>
      </c>
      <c r="KE128" s="85">
        <f t="shared" si="473"/>
        <v>6946</v>
      </c>
      <c r="KF128" s="85">
        <f t="shared" si="473"/>
        <v>34428</v>
      </c>
      <c r="KG128" s="85">
        <f t="shared" si="473"/>
        <v>22922</v>
      </c>
      <c r="KH128" s="85">
        <f t="shared" si="473"/>
        <v>0</v>
      </c>
      <c r="KI128" s="85">
        <f t="shared" si="473"/>
        <v>22434</v>
      </c>
      <c r="KJ128" s="85">
        <f t="shared" si="473"/>
        <v>2032260</v>
      </c>
      <c r="KK128" s="85">
        <f t="shared" si="473"/>
        <v>185667</v>
      </c>
      <c r="KL128" s="85">
        <f t="shared" si="473"/>
        <v>491391</v>
      </c>
      <c r="KM128" s="85">
        <f t="shared" si="473"/>
        <v>419207</v>
      </c>
      <c r="KN128" s="85">
        <f t="shared" si="473"/>
        <v>148332</v>
      </c>
      <c r="KO128" s="85">
        <f t="shared" si="473"/>
        <v>143923</v>
      </c>
      <c r="KP128" s="85">
        <f t="shared" si="473"/>
        <v>675301</v>
      </c>
      <c r="KQ128" s="85">
        <f t="shared" si="473"/>
        <v>0</v>
      </c>
      <c r="KR128" s="85">
        <f t="shared" si="473"/>
        <v>145059</v>
      </c>
      <c r="KS128" s="85">
        <f t="shared" si="473"/>
        <v>17050</v>
      </c>
      <c r="KT128" s="85">
        <f t="shared" si="473"/>
        <v>223487</v>
      </c>
      <c r="KU128" s="85">
        <f t="shared" si="473"/>
        <v>96180</v>
      </c>
      <c r="KV128" s="85">
        <f t="shared" si="473"/>
        <v>64922</v>
      </c>
      <c r="KW128" s="85">
        <f t="shared" si="473"/>
        <v>5805</v>
      </c>
      <c r="KX128" s="85">
        <f t="shared" si="473"/>
        <v>2033327</v>
      </c>
      <c r="KY128" s="85">
        <f t="shared" si="473"/>
        <v>249286</v>
      </c>
      <c r="KZ128" s="85">
        <f t="shared" si="473"/>
        <v>574288</v>
      </c>
      <c r="LA128" s="85">
        <f t="shared" si="473"/>
        <v>162676</v>
      </c>
      <c r="LB128" s="85">
        <f t="shared" si="473"/>
        <v>927189</v>
      </c>
      <c r="LC128" s="85">
        <f t="shared" si="473"/>
        <v>521086</v>
      </c>
      <c r="LD128" s="85">
        <f t="shared" si="473"/>
        <v>44184</v>
      </c>
      <c r="LE128" s="85">
        <f t="shared" si="473"/>
        <v>44535</v>
      </c>
      <c r="LF128" s="85">
        <f t="shared" si="473"/>
        <v>5631</v>
      </c>
      <c r="LG128" s="85">
        <f t="shared" si="473"/>
        <v>95673</v>
      </c>
      <c r="LH128" s="85">
        <f t="shared" si="473"/>
        <v>23507</v>
      </c>
      <c r="LI128" s="85">
        <f t="shared" si="473"/>
        <v>0</v>
      </c>
      <c r="LJ128" s="85">
        <f t="shared" si="473"/>
        <v>474406</v>
      </c>
      <c r="LK128" s="85">
        <f t="shared" si="473"/>
        <v>18816</v>
      </c>
      <c r="LL128" s="85">
        <f t="shared" si="473"/>
        <v>166840</v>
      </c>
      <c r="LM128" s="85">
        <f t="shared" si="473"/>
        <v>199626</v>
      </c>
      <c r="LN128" s="85">
        <f t="shared" si="471"/>
        <v>0</v>
      </c>
      <c r="LO128" s="85">
        <f t="shared" si="471"/>
        <v>135188</v>
      </c>
    </row>
    <row r="129" spans="1:327" x14ac:dyDescent="0.2">
      <c r="A129" s="85" t="s">
        <v>41</v>
      </c>
      <c r="B129" s="85">
        <f t="shared" si="455"/>
        <v>8003103</v>
      </c>
      <c r="C129" s="85">
        <f t="shared" ref="C129:BN130" si="475">C80</f>
        <v>5423964</v>
      </c>
      <c r="D129" s="85">
        <f t="shared" si="475"/>
        <v>4014751</v>
      </c>
      <c r="E129" s="85">
        <f t="shared" si="475"/>
        <v>753512</v>
      </c>
      <c r="F129" s="85">
        <f t="shared" si="475"/>
        <v>1891060</v>
      </c>
      <c r="G129" s="85">
        <f t="shared" si="475"/>
        <v>1785728</v>
      </c>
      <c r="H129" s="85">
        <f t="shared" si="475"/>
        <v>926968</v>
      </c>
      <c r="I129" s="85">
        <f t="shared" si="475"/>
        <v>254130</v>
      </c>
      <c r="J129" s="85">
        <f t="shared" si="475"/>
        <v>2817528</v>
      </c>
      <c r="K129" s="85">
        <f t="shared" si="475"/>
        <v>183783</v>
      </c>
      <c r="L129" s="85">
        <f t="shared" si="475"/>
        <v>661099</v>
      </c>
      <c r="M129" s="85">
        <f t="shared" si="475"/>
        <v>1446262</v>
      </c>
      <c r="N129" s="85">
        <f t="shared" si="475"/>
        <v>1510335</v>
      </c>
      <c r="O129" s="85">
        <f t="shared" si="475"/>
        <v>71005</v>
      </c>
      <c r="P129" s="85">
        <f t="shared" si="475"/>
        <v>1813450</v>
      </c>
      <c r="Q129" s="85">
        <f t="shared" si="475"/>
        <v>139236</v>
      </c>
      <c r="R129" s="85">
        <f t="shared" si="475"/>
        <v>726672</v>
      </c>
      <c r="S129" s="85">
        <f t="shared" si="475"/>
        <v>828083</v>
      </c>
      <c r="T129" s="85">
        <f t="shared" si="475"/>
        <v>553565</v>
      </c>
      <c r="U129" s="85">
        <f t="shared" si="475"/>
        <v>9370</v>
      </c>
      <c r="V129" s="85">
        <f t="shared" si="475"/>
        <v>1520447</v>
      </c>
      <c r="W129" s="85">
        <f t="shared" si="475"/>
        <v>169544</v>
      </c>
      <c r="X129" s="85">
        <f t="shared" si="475"/>
        <v>23521</v>
      </c>
      <c r="Y129" s="85">
        <f t="shared" si="475"/>
        <v>57025</v>
      </c>
      <c r="Z129" s="85">
        <f t="shared" si="475"/>
        <v>0</v>
      </c>
      <c r="AA129" s="85">
        <f t="shared" si="475"/>
        <v>14136</v>
      </c>
      <c r="AB129" s="85">
        <f t="shared" si="475"/>
        <v>6926</v>
      </c>
      <c r="AC129" s="85">
        <f t="shared" si="475"/>
        <v>0</v>
      </c>
      <c r="AD129" s="85">
        <f t="shared" si="475"/>
        <v>0</v>
      </c>
      <c r="AE129" s="85">
        <f t="shared" si="475"/>
        <v>0</v>
      </c>
      <c r="AF129" s="85">
        <f t="shared" si="475"/>
        <v>0</v>
      </c>
      <c r="AG129" s="85">
        <f t="shared" si="475"/>
        <v>0</v>
      </c>
      <c r="AH129" s="85">
        <f t="shared" si="475"/>
        <v>0</v>
      </c>
      <c r="AI129" s="85">
        <f t="shared" si="475"/>
        <v>1067</v>
      </c>
      <c r="AJ129" s="85">
        <f t="shared" si="475"/>
        <v>280546</v>
      </c>
      <c r="AK129" s="85">
        <f t="shared" si="475"/>
        <v>5153</v>
      </c>
      <c r="AL129" s="85">
        <f t="shared" si="475"/>
        <v>26427</v>
      </c>
      <c r="AM129" s="85">
        <f t="shared" si="475"/>
        <v>0</v>
      </c>
      <c r="AN129" s="85">
        <f t="shared" si="475"/>
        <v>0</v>
      </c>
      <c r="AO129" s="85">
        <f t="shared" si="475"/>
        <v>3872</v>
      </c>
      <c r="AP129" s="85">
        <f t="shared" si="475"/>
        <v>0</v>
      </c>
      <c r="AQ129" s="85">
        <f t="shared" si="475"/>
        <v>0</v>
      </c>
      <c r="AR129" s="85">
        <f t="shared" si="475"/>
        <v>0</v>
      </c>
      <c r="AS129" s="85">
        <f t="shared" si="475"/>
        <v>0</v>
      </c>
      <c r="AT129" s="85">
        <f t="shared" si="475"/>
        <v>0</v>
      </c>
      <c r="AU129" s="85">
        <f t="shared" si="475"/>
        <v>0</v>
      </c>
      <c r="AV129" s="85">
        <f t="shared" si="475"/>
        <v>0</v>
      </c>
      <c r="AW129" s="85">
        <f t="shared" si="475"/>
        <v>28728</v>
      </c>
      <c r="AX129" s="85">
        <f t="shared" si="475"/>
        <v>0</v>
      </c>
      <c r="AY129" s="85">
        <f t="shared" si="475"/>
        <v>9717</v>
      </c>
      <c r="AZ129" s="85">
        <f t="shared" si="475"/>
        <v>8613</v>
      </c>
      <c r="BA129" s="85">
        <f t="shared" si="475"/>
        <v>0</v>
      </c>
      <c r="BB129" s="85">
        <f t="shared" si="475"/>
        <v>0</v>
      </c>
      <c r="BC129" s="85">
        <f t="shared" si="475"/>
        <v>0</v>
      </c>
      <c r="BD129" s="85">
        <f t="shared" si="475"/>
        <v>0</v>
      </c>
      <c r="BE129" s="85">
        <f t="shared" si="475"/>
        <v>10572</v>
      </c>
      <c r="BF129" s="85">
        <f t="shared" si="475"/>
        <v>0</v>
      </c>
      <c r="BG129" s="85">
        <f t="shared" si="475"/>
        <v>9885</v>
      </c>
      <c r="BH129" s="85">
        <f t="shared" si="475"/>
        <v>0</v>
      </c>
      <c r="BI129" s="85">
        <f t="shared" si="475"/>
        <v>0</v>
      </c>
      <c r="BJ129" s="85">
        <f t="shared" si="475"/>
        <v>8694</v>
      </c>
      <c r="BK129" s="85">
        <f t="shared" si="475"/>
        <v>0</v>
      </c>
      <c r="BL129" s="85">
        <f t="shared" si="475"/>
        <v>0</v>
      </c>
      <c r="BM129" s="85">
        <f t="shared" si="475"/>
        <v>0</v>
      </c>
      <c r="BN129" s="85">
        <f t="shared" si="475"/>
        <v>1065</v>
      </c>
      <c r="BO129" s="85">
        <f t="shared" si="474"/>
        <v>6378</v>
      </c>
      <c r="BP129" s="85">
        <f t="shared" si="474"/>
        <v>0</v>
      </c>
      <c r="BQ129" s="85">
        <f t="shared" si="474"/>
        <v>0</v>
      </c>
      <c r="BR129" s="85">
        <f t="shared" si="474"/>
        <v>0</v>
      </c>
      <c r="BS129" s="85">
        <f t="shared" si="474"/>
        <v>0</v>
      </c>
      <c r="BT129" s="85">
        <f t="shared" si="474"/>
        <v>0</v>
      </c>
      <c r="BU129" s="85">
        <f t="shared" si="474"/>
        <v>0</v>
      </c>
      <c r="BV129" s="85">
        <f t="shared" si="474"/>
        <v>0</v>
      </c>
      <c r="BW129" s="85">
        <f t="shared" si="474"/>
        <v>0</v>
      </c>
      <c r="BX129" s="85">
        <f t="shared" si="474"/>
        <v>0</v>
      </c>
      <c r="BY129" s="85">
        <f t="shared" si="474"/>
        <v>0</v>
      </c>
      <c r="BZ129" s="85">
        <f t="shared" si="474"/>
        <v>0</v>
      </c>
      <c r="CA129" s="85">
        <f t="shared" si="474"/>
        <v>0</v>
      </c>
      <c r="CB129" s="85">
        <f t="shared" si="474"/>
        <v>0</v>
      </c>
      <c r="CC129" s="85">
        <f t="shared" si="474"/>
        <v>0</v>
      </c>
      <c r="CD129" s="85">
        <f t="shared" si="474"/>
        <v>0</v>
      </c>
      <c r="CE129" s="85">
        <f t="shared" si="474"/>
        <v>0</v>
      </c>
      <c r="CF129" s="85">
        <f t="shared" si="474"/>
        <v>0</v>
      </c>
      <c r="CG129" s="85">
        <f t="shared" si="474"/>
        <v>0</v>
      </c>
      <c r="CH129" s="85">
        <f t="shared" si="474"/>
        <v>0</v>
      </c>
      <c r="CI129" s="85">
        <f t="shared" si="474"/>
        <v>0</v>
      </c>
      <c r="CJ129" s="85">
        <f t="shared" si="474"/>
        <v>0</v>
      </c>
      <c r="CK129" s="85">
        <f t="shared" si="474"/>
        <v>0</v>
      </c>
      <c r="CL129" s="85">
        <f t="shared" si="474"/>
        <v>0</v>
      </c>
      <c r="CM129" s="85">
        <f t="shared" si="474"/>
        <v>0</v>
      </c>
      <c r="CN129" s="85">
        <f t="shared" si="474"/>
        <v>0</v>
      </c>
      <c r="CO129" s="85">
        <f t="shared" si="474"/>
        <v>0</v>
      </c>
      <c r="CP129" s="85">
        <f t="shared" si="474"/>
        <v>0</v>
      </c>
      <c r="CQ129" s="85">
        <f t="shared" si="474"/>
        <v>0</v>
      </c>
      <c r="CR129" s="85">
        <f t="shared" si="474"/>
        <v>0</v>
      </c>
      <c r="CS129" s="85">
        <f t="shared" si="474"/>
        <v>0</v>
      </c>
      <c r="CT129" s="85">
        <f t="shared" si="474"/>
        <v>0</v>
      </c>
      <c r="CU129" s="85">
        <f t="shared" si="474"/>
        <v>0</v>
      </c>
      <c r="CV129" s="85">
        <f t="shared" si="474"/>
        <v>0</v>
      </c>
      <c r="CW129" s="85">
        <f t="shared" si="474"/>
        <v>9263</v>
      </c>
      <c r="CX129" s="85">
        <f t="shared" si="474"/>
        <v>0</v>
      </c>
      <c r="CY129" s="85">
        <f t="shared" si="474"/>
        <v>0</v>
      </c>
      <c r="CZ129" s="85">
        <f t="shared" si="474"/>
        <v>0</v>
      </c>
      <c r="DA129" s="85">
        <f t="shared" si="474"/>
        <v>0</v>
      </c>
      <c r="DB129" s="85">
        <f t="shared" si="474"/>
        <v>0</v>
      </c>
      <c r="DC129" s="85">
        <f t="shared" si="474"/>
        <v>0</v>
      </c>
      <c r="DD129" s="85">
        <f t="shared" si="474"/>
        <v>2874</v>
      </c>
      <c r="DE129" s="85">
        <f t="shared" si="474"/>
        <v>0</v>
      </c>
      <c r="DF129" s="85">
        <f t="shared" si="474"/>
        <v>0</v>
      </c>
      <c r="DG129" s="85">
        <f t="shared" si="474"/>
        <v>0</v>
      </c>
      <c r="DH129" s="85">
        <f t="shared" si="474"/>
        <v>0</v>
      </c>
      <c r="DI129" s="85">
        <f t="shared" si="474"/>
        <v>0</v>
      </c>
      <c r="DJ129" s="85">
        <f t="shared" si="474"/>
        <v>9942</v>
      </c>
      <c r="DK129" s="85">
        <f t="shared" si="474"/>
        <v>0</v>
      </c>
      <c r="DL129" s="85">
        <f t="shared" si="474"/>
        <v>18787</v>
      </c>
      <c r="DM129" s="85">
        <f t="shared" si="474"/>
        <v>0</v>
      </c>
      <c r="DN129" s="85">
        <f t="shared" si="474"/>
        <v>0</v>
      </c>
      <c r="DO129" s="85">
        <f t="shared" si="474"/>
        <v>0</v>
      </c>
      <c r="DP129" s="85">
        <f t="shared" si="474"/>
        <v>0</v>
      </c>
      <c r="DQ129" s="85">
        <f t="shared" si="474"/>
        <v>0</v>
      </c>
      <c r="DR129" s="85">
        <f t="shared" si="474"/>
        <v>0</v>
      </c>
      <c r="DS129" s="85">
        <f t="shared" si="474"/>
        <v>0</v>
      </c>
      <c r="DT129" s="85">
        <f t="shared" si="474"/>
        <v>0</v>
      </c>
      <c r="DU129" s="85">
        <f t="shared" si="474"/>
        <v>0</v>
      </c>
      <c r="DV129" s="85">
        <f t="shared" si="474"/>
        <v>0</v>
      </c>
      <c r="DW129" s="85">
        <f t="shared" si="474"/>
        <v>69468</v>
      </c>
      <c r="DX129" s="85">
        <f t="shared" si="474"/>
        <v>16965</v>
      </c>
      <c r="DY129" s="85">
        <f t="shared" si="474"/>
        <v>3014</v>
      </c>
      <c r="DZ129" s="85">
        <f t="shared" si="459"/>
        <v>0</v>
      </c>
      <c r="EA129" s="85">
        <f t="shared" si="472"/>
        <v>0</v>
      </c>
      <c r="EB129" s="85">
        <f t="shared" si="472"/>
        <v>45838</v>
      </c>
      <c r="EC129" s="85">
        <f t="shared" si="472"/>
        <v>38125</v>
      </c>
      <c r="ED129" s="85">
        <f t="shared" si="472"/>
        <v>0</v>
      </c>
      <c r="EE129" s="85">
        <f t="shared" si="472"/>
        <v>11802</v>
      </c>
      <c r="EF129" s="85">
        <f t="shared" si="472"/>
        <v>19484</v>
      </c>
      <c r="EG129" s="85">
        <f t="shared" si="472"/>
        <v>0</v>
      </c>
      <c r="EH129" s="85">
        <f t="shared" si="472"/>
        <v>0</v>
      </c>
      <c r="EI129" s="85">
        <f t="shared" si="472"/>
        <v>0</v>
      </c>
      <c r="EJ129" s="85">
        <f t="shared" si="472"/>
        <v>34124</v>
      </c>
      <c r="EK129" s="85">
        <f t="shared" si="472"/>
        <v>0</v>
      </c>
      <c r="EL129" s="85">
        <f t="shared" si="472"/>
        <v>9903</v>
      </c>
      <c r="EM129" s="85">
        <f t="shared" si="472"/>
        <v>10176</v>
      </c>
      <c r="EN129" s="85">
        <f t="shared" si="472"/>
        <v>0</v>
      </c>
      <c r="EO129" s="85">
        <f t="shared" si="472"/>
        <v>0</v>
      </c>
      <c r="EP129" s="85">
        <f t="shared" si="472"/>
        <v>0</v>
      </c>
      <c r="EQ129" s="85">
        <f t="shared" si="472"/>
        <v>0</v>
      </c>
      <c r="ER129" s="85">
        <f t="shared" si="472"/>
        <v>0</v>
      </c>
      <c r="ES129" s="85">
        <f t="shared" si="472"/>
        <v>0</v>
      </c>
      <c r="ET129" s="85">
        <f t="shared" si="472"/>
        <v>0</v>
      </c>
      <c r="EU129" s="85">
        <f t="shared" si="472"/>
        <v>0</v>
      </c>
      <c r="EV129" s="85">
        <f t="shared" si="472"/>
        <v>0</v>
      </c>
      <c r="EW129" s="85">
        <f t="shared" si="472"/>
        <v>75430</v>
      </c>
      <c r="EX129" s="85">
        <f t="shared" si="472"/>
        <v>5195</v>
      </c>
      <c r="EY129" s="85">
        <f t="shared" si="472"/>
        <v>10515</v>
      </c>
      <c r="EZ129" s="85">
        <f t="shared" si="472"/>
        <v>6838</v>
      </c>
      <c r="FA129" s="85">
        <f t="shared" si="472"/>
        <v>0</v>
      </c>
      <c r="FB129" s="85">
        <f t="shared" si="472"/>
        <v>0</v>
      </c>
      <c r="FC129" s="85">
        <f t="shared" si="472"/>
        <v>0</v>
      </c>
      <c r="FD129" s="85">
        <f t="shared" si="472"/>
        <v>0</v>
      </c>
      <c r="FE129" s="85">
        <f t="shared" si="472"/>
        <v>0</v>
      </c>
      <c r="FF129" s="85">
        <f t="shared" si="472"/>
        <v>0</v>
      </c>
      <c r="FG129" s="85">
        <f t="shared" si="472"/>
        <v>0</v>
      </c>
      <c r="FH129" s="85">
        <f t="shared" si="472"/>
        <v>0</v>
      </c>
      <c r="FI129" s="85">
        <f t="shared" si="472"/>
        <v>0</v>
      </c>
      <c r="FJ129" s="85">
        <f t="shared" si="472"/>
        <v>40797</v>
      </c>
      <c r="FK129" s="85">
        <f t="shared" si="472"/>
        <v>0</v>
      </c>
      <c r="FL129" s="85">
        <f t="shared" si="472"/>
        <v>0</v>
      </c>
      <c r="FM129" s="85">
        <f t="shared" si="472"/>
        <v>0</v>
      </c>
      <c r="FN129" s="85">
        <f t="shared" si="472"/>
        <v>0</v>
      </c>
      <c r="FO129" s="85">
        <f t="shared" si="472"/>
        <v>13531</v>
      </c>
      <c r="FP129" s="85">
        <f t="shared" si="472"/>
        <v>0</v>
      </c>
      <c r="FQ129" s="85">
        <f t="shared" si="472"/>
        <v>0</v>
      </c>
      <c r="FR129" s="85">
        <f t="shared" si="472"/>
        <v>0</v>
      </c>
      <c r="FS129" s="85">
        <f t="shared" si="472"/>
        <v>0</v>
      </c>
      <c r="FT129" s="85">
        <f t="shared" si="472"/>
        <v>0</v>
      </c>
      <c r="FU129" s="85">
        <f t="shared" si="472"/>
        <v>0</v>
      </c>
      <c r="FV129" s="85">
        <f t="shared" si="472"/>
        <v>0</v>
      </c>
      <c r="FW129" s="85">
        <f t="shared" si="472"/>
        <v>36207</v>
      </c>
      <c r="FX129" s="85">
        <f t="shared" si="472"/>
        <v>33078</v>
      </c>
      <c r="FY129" s="85">
        <f t="shared" si="472"/>
        <v>5153</v>
      </c>
      <c r="FZ129" s="85">
        <f t="shared" si="472"/>
        <v>6695</v>
      </c>
      <c r="GA129" s="85">
        <f t="shared" si="472"/>
        <v>0</v>
      </c>
      <c r="GB129" s="85">
        <f t="shared" si="472"/>
        <v>6695</v>
      </c>
      <c r="GC129" s="85">
        <f t="shared" si="472"/>
        <v>0</v>
      </c>
      <c r="GD129" s="85">
        <f t="shared" si="472"/>
        <v>0</v>
      </c>
      <c r="GE129" s="85">
        <f t="shared" si="472"/>
        <v>0</v>
      </c>
      <c r="GF129" s="85">
        <f t="shared" si="472"/>
        <v>0</v>
      </c>
      <c r="GG129" s="85">
        <f t="shared" si="472"/>
        <v>0</v>
      </c>
      <c r="GH129" s="85">
        <f t="shared" si="472"/>
        <v>0</v>
      </c>
      <c r="GI129" s="85">
        <f t="shared" si="472"/>
        <v>0</v>
      </c>
      <c r="GJ129" s="85">
        <f t="shared" si="472"/>
        <v>15836</v>
      </c>
      <c r="GK129" s="85">
        <f t="shared" si="472"/>
        <v>0</v>
      </c>
      <c r="GL129" s="85">
        <f t="shared" si="472"/>
        <v>0</v>
      </c>
      <c r="GM129" s="85">
        <f t="shared" si="470"/>
        <v>0</v>
      </c>
      <c r="GN129" s="85">
        <f t="shared" si="470"/>
        <v>4820</v>
      </c>
      <c r="GO129" s="85">
        <f t="shared" si="470"/>
        <v>0</v>
      </c>
      <c r="GP129" s="85">
        <f t="shared" si="470"/>
        <v>0</v>
      </c>
      <c r="GQ129" s="85">
        <f t="shared" si="470"/>
        <v>0</v>
      </c>
      <c r="GR129" s="85">
        <f t="shared" si="470"/>
        <v>0</v>
      </c>
      <c r="GS129" s="85">
        <f t="shared" si="470"/>
        <v>0</v>
      </c>
      <c r="GT129" s="85">
        <f t="shared" si="470"/>
        <v>0</v>
      </c>
      <c r="GU129" s="85">
        <f t="shared" si="470"/>
        <v>0</v>
      </c>
      <c r="GV129" s="85">
        <f t="shared" si="470"/>
        <v>0</v>
      </c>
      <c r="GW129" s="85">
        <f t="shared" si="470"/>
        <v>6678</v>
      </c>
      <c r="GX129" s="85">
        <f t="shared" si="470"/>
        <v>0</v>
      </c>
      <c r="GY129" s="85">
        <f t="shared" si="470"/>
        <v>0</v>
      </c>
      <c r="GZ129" s="85">
        <f t="shared" si="470"/>
        <v>0</v>
      </c>
      <c r="HA129" s="85">
        <f t="shared" si="470"/>
        <v>0</v>
      </c>
      <c r="HB129" s="85">
        <f t="shared" si="470"/>
        <v>0</v>
      </c>
      <c r="HC129" s="85">
        <f t="shared" si="470"/>
        <v>0</v>
      </c>
      <c r="HD129" s="85">
        <f t="shared" si="470"/>
        <v>0</v>
      </c>
      <c r="HE129" s="85">
        <f t="shared" si="470"/>
        <v>0</v>
      </c>
      <c r="HF129" s="85">
        <f t="shared" si="470"/>
        <v>0</v>
      </c>
      <c r="HG129" s="85">
        <f t="shared" si="470"/>
        <v>0</v>
      </c>
      <c r="HH129" s="85">
        <f t="shared" si="470"/>
        <v>0</v>
      </c>
      <c r="HI129" s="85">
        <f t="shared" si="470"/>
        <v>0</v>
      </c>
      <c r="HJ129" s="85">
        <f t="shared" si="470"/>
        <v>290416</v>
      </c>
      <c r="HK129" s="85">
        <f t="shared" si="470"/>
        <v>0</v>
      </c>
      <c r="HL129" s="85">
        <f t="shared" si="470"/>
        <v>23333</v>
      </c>
      <c r="HM129" s="85">
        <f t="shared" si="470"/>
        <v>15222</v>
      </c>
      <c r="HN129" s="85">
        <f t="shared" si="470"/>
        <v>23337</v>
      </c>
      <c r="HO129" s="85">
        <f t="shared" si="470"/>
        <v>0</v>
      </c>
      <c r="HP129" s="85">
        <f t="shared" si="470"/>
        <v>0</v>
      </c>
      <c r="HQ129" s="85">
        <f t="shared" si="470"/>
        <v>0</v>
      </c>
      <c r="HR129" s="85">
        <f t="shared" si="470"/>
        <v>0</v>
      </c>
      <c r="HS129" s="85">
        <f t="shared" si="470"/>
        <v>0</v>
      </c>
      <c r="HT129" s="85">
        <f t="shared" si="470"/>
        <v>0</v>
      </c>
      <c r="HU129" s="85">
        <f t="shared" si="470"/>
        <v>5767</v>
      </c>
      <c r="HV129" s="85">
        <f t="shared" si="470"/>
        <v>0</v>
      </c>
      <c r="HW129" s="85">
        <f t="shared" si="470"/>
        <v>38529</v>
      </c>
      <c r="HX129" s="85">
        <f t="shared" si="470"/>
        <v>9605</v>
      </c>
      <c r="HY129" s="85">
        <f t="shared" si="470"/>
        <v>0</v>
      </c>
      <c r="HZ129" s="85">
        <f t="shared" si="470"/>
        <v>10760</v>
      </c>
      <c r="IA129" s="85">
        <f t="shared" si="470"/>
        <v>0</v>
      </c>
      <c r="IB129" s="85">
        <f t="shared" si="470"/>
        <v>0</v>
      </c>
      <c r="IC129" s="85">
        <f t="shared" si="470"/>
        <v>0</v>
      </c>
      <c r="ID129" s="85">
        <f t="shared" si="470"/>
        <v>0</v>
      </c>
      <c r="IE129" s="85">
        <f t="shared" si="470"/>
        <v>0</v>
      </c>
      <c r="IF129" s="85">
        <f t="shared" si="470"/>
        <v>0</v>
      </c>
      <c r="IG129" s="85">
        <f t="shared" si="470"/>
        <v>0</v>
      </c>
      <c r="IH129" s="85">
        <f t="shared" si="470"/>
        <v>0</v>
      </c>
      <c r="II129" s="85">
        <f t="shared" si="470"/>
        <v>0</v>
      </c>
      <c r="IJ129" s="85">
        <f t="shared" si="470"/>
        <v>0</v>
      </c>
      <c r="IK129" s="85">
        <f t="shared" si="470"/>
        <v>0</v>
      </c>
      <c r="IL129" s="85">
        <f t="shared" si="470"/>
        <v>0</v>
      </c>
      <c r="IM129" s="85">
        <f t="shared" si="470"/>
        <v>0</v>
      </c>
      <c r="IN129" s="85">
        <f t="shared" si="470"/>
        <v>0</v>
      </c>
      <c r="IO129" s="85">
        <f t="shared" si="470"/>
        <v>0</v>
      </c>
      <c r="IP129" s="85">
        <f t="shared" si="470"/>
        <v>0</v>
      </c>
      <c r="IQ129" s="85">
        <f t="shared" si="470"/>
        <v>1978</v>
      </c>
      <c r="IR129" s="85">
        <f t="shared" si="470"/>
        <v>0</v>
      </c>
      <c r="IS129" s="85">
        <f t="shared" si="470"/>
        <v>0</v>
      </c>
      <c r="IT129" s="85">
        <f t="shared" si="470"/>
        <v>0</v>
      </c>
      <c r="IU129" s="85">
        <f t="shared" si="470"/>
        <v>0</v>
      </c>
      <c r="IV129" s="85">
        <f t="shared" si="470"/>
        <v>0</v>
      </c>
      <c r="IW129" s="85">
        <f t="shared" si="470"/>
        <v>23064</v>
      </c>
      <c r="IX129" s="85">
        <f t="shared" si="468"/>
        <v>0</v>
      </c>
      <c r="IY129" s="85">
        <f t="shared" si="468"/>
        <v>0</v>
      </c>
      <c r="IZ129" s="85">
        <f t="shared" si="468"/>
        <v>0</v>
      </c>
      <c r="JA129" s="85">
        <f t="shared" si="466"/>
        <v>0</v>
      </c>
      <c r="JB129" s="85">
        <f t="shared" si="473"/>
        <v>0</v>
      </c>
      <c r="JC129" s="85">
        <f t="shared" si="473"/>
        <v>0</v>
      </c>
      <c r="JD129" s="85">
        <f t="shared" si="473"/>
        <v>0</v>
      </c>
      <c r="JE129" s="85">
        <f t="shared" si="473"/>
        <v>0</v>
      </c>
      <c r="JF129" s="85">
        <f t="shared" si="473"/>
        <v>0</v>
      </c>
      <c r="JG129" s="85">
        <f t="shared" si="473"/>
        <v>0</v>
      </c>
      <c r="JH129" s="85">
        <f t="shared" si="473"/>
        <v>0</v>
      </c>
      <c r="JI129" s="85">
        <f t="shared" si="473"/>
        <v>0</v>
      </c>
      <c r="JJ129" s="85">
        <f t="shared" si="473"/>
        <v>114450</v>
      </c>
      <c r="JK129" s="85">
        <f t="shared" si="473"/>
        <v>31457</v>
      </c>
      <c r="JL129" s="85">
        <f t="shared" si="473"/>
        <v>14688</v>
      </c>
      <c r="JM129" s="85">
        <f t="shared" si="473"/>
        <v>0</v>
      </c>
      <c r="JN129" s="85">
        <f t="shared" si="473"/>
        <v>0</v>
      </c>
      <c r="JO129" s="85">
        <f t="shared" si="473"/>
        <v>0</v>
      </c>
      <c r="JP129" s="85">
        <f t="shared" si="473"/>
        <v>0</v>
      </c>
      <c r="JQ129" s="85">
        <f t="shared" si="473"/>
        <v>0</v>
      </c>
      <c r="JR129" s="85">
        <f t="shared" si="473"/>
        <v>0</v>
      </c>
      <c r="JS129" s="85">
        <f t="shared" si="473"/>
        <v>0</v>
      </c>
      <c r="JT129" s="85">
        <f t="shared" si="473"/>
        <v>0</v>
      </c>
      <c r="JU129" s="85">
        <f t="shared" si="473"/>
        <v>0</v>
      </c>
      <c r="JV129" s="85">
        <f t="shared" si="473"/>
        <v>4312</v>
      </c>
      <c r="JW129" s="85">
        <f t="shared" si="473"/>
        <v>257472</v>
      </c>
      <c r="JX129" s="85">
        <f t="shared" si="473"/>
        <v>12051</v>
      </c>
      <c r="JY129" s="85">
        <f t="shared" si="473"/>
        <v>23179</v>
      </c>
      <c r="JZ129" s="85">
        <f t="shared" si="473"/>
        <v>13233</v>
      </c>
      <c r="KA129" s="85">
        <f t="shared" si="473"/>
        <v>11809</v>
      </c>
      <c r="KB129" s="85">
        <f t="shared" si="473"/>
        <v>66000</v>
      </c>
      <c r="KC129" s="85">
        <f t="shared" si="473"/>
        <v>10675</v>
      </c>
      <c r="KD129" s="85">
        <f t="shared" si="473"/>
        <v>15791</v>
      </c>
      <c r="KE129" s="85">
        <f t="shared" si="473"/>
        <v>0</v>
      </c>
      <c r="KF129" s="85">
        <f t="shared" si="473"/>
        <v>4522</v>
      </c>
      <c r="KG129" s="85">
        <f t="shared" si="473"/>
        <v>2129</v>
      </c>
      <c r="KH129" s="85">
        <f t="shared" si="473"/>
        <v>0</v>
      </c>
      <c r="KI129" s="85">
        <f t="shared" si="473"/>
        <v>13373</v>
      </c>
      <c r="KJ129" s="85">
        <f t="shared" si="473"/>
        <v>2454279</v>
      </c>
      <c r="KK129" s="85">
        <f t="shared" si="473"/>
        <v>567791</v>
      </c>
      <c r="KL129" s="85">
        <f t="shared" si="473"/>
        <v>770259</v>
      </c>
      <c r="KM129" s="85">
        <f t="shared" si="473"/>
        <v>329168</v>
      </c>
      <c r="KN129" s="85">
        <f t="shared" si="473"/>
        <v>144954</v>
      </c>
      <c r="KO129" s="85">
        <f t="shared" si="473"/>
        <v>136736</v>
      </c>
      <c r="KP129" s="85">
        <f t="shared" si="473"/>
        <v>491495</v>
      </c>
      <c r="KQ129" s="85">
        <f t="shared" si="473"/>
        <v>0</v>
      </c>
      <c r="KR129" s="85">
        <f t="shared" si="473"/>
        <v>124241</v>
      </c>
      <c r="KS129" s="85">
        <f t="shared" si="473"/>
        <v>0</v>
      </c>
      <c r="KT129" s="85">
        <f t="shared" si="473"/>
        <v>396465</v>
      </c>
      <c r="KU129" s="85">
        <f t="shared" si="473"/>
        <v>84918</v>
      </c>
      <c r="KV129" s="85">
        <f t="shared" si="473"/>
        <v>92815</v>
      </c>
      <c r="KW129" s="85">
        <f t="shared" si="473"/>
        <v>0</v>
      </c>
      <c r="KX129" s="85">
        <f t="shared" si="473"/>
        <v>1403285</v>
      </c>
      <c r="KY129" s="85">
        <f t="shared" si="473"/>
        <v>265484</v>
      </c>
      <c r="KZ129" s="85">
        <f t="shared" si="473"/>
        <v>375583</v>
      </c>
      <c r="LA129" s="85">
        <f t="shared" si="473"/>
        <v>181380</v>
      </c>
      <c r="LB129" s="85">
        <f t="shared" si="473"/>
        <v>516270</v>
      </c>
      <c r="LC129" s="85">
        <f t="shared" si="473"/>
        <v>223074</v>
      </c>
      <c r="LD129" s="85">
        <f t="shared" si="473"/>
        <v>0</v>
      </c>
      <c r="LE129" s="85">
        <f t="shared" si="473"/>
        <v>50526</v>
      </c>
      <c r="LF129" s="85">
        <f t="shared" si="473"/>
        <v>8873</v>
      </c>
      <c r="LG129" s="85">
        <f t="shared" si="473"/>
        <v>56053</v>
      </c>
      <c r="LH129" s="85">
        <f t="shared" si="473"/>
        <v>40047</v>
      </c>
      <c r="LI129" s="85">
        <f t="shared" si="473"/>
        <v>0</v>
      </c>
      <c r="LJ129" s="85">
        <f t="shared" si="473"/>
        <v>833405</v>
      </c>
      <c r="LK129" s="85">
        <f t="shared" si="473"/>
        <v>63184</v>
      </c>
      <c r="LL129" s="85">
        <f t="shared" si="473"/>
        <v>186769</v>
      </c>
      <c r="LM129" s="85">
        <f t="shared" si="473"/>
        <v>320181</v>
      </c>
      <c r="LN129" s="85">
        <f t="shared" si="471"/>
        <v>13693</v>
      </c>
      <c r="LO129" s="85">
        <f t="shared" si="471"/>
        <v>376031</v>
      </c>
    </row>
    <row r="130" spans="1:327" x14ac:dyDescent="0.2">
      <c r="A130" s="85" t="s">
        <v>42</v>
      </c>
      <c r="B130" s="85">
        <f t="shared" si="455"/>
        <v>10211850</v>
      </c>
      <c r="C130" s="85">
        <f t="shared" si="475"/>
        <v>6714740</v>
      </c>
      <c r="D130" s="85">
        <f t="shared" si="475"/>
        <v>4988831</v>
      </c>
      <c r="E130" s="85">
        <f t="shared" si="475"/>
        <v>1050685</v>
      </c>
      <c r="F130" s="85">
        <f t="shared" si="475"/>
        <v>2406940</v>
      </c>
      <c r="G130" s="85">
        <f t="shared" si="475"/>
        <v>2284211</v>
      </c>
      <c r="H130" s="85">
        <f t="shared" si="475"/>
        <v>1321840</v>
      </c>
      <c r="I130" s="85">
        <f t="shared" si="475"/>
        <v>232128</v>
      </c>
      <c r="J130" s="85">
        <f t="shared" si="475"/>
        <v>3762076</v>
      </c>
      <c r="K130" s="85">
        <f t="shared" si="475"/>
        <v>341108</v>
      </c>
      <c r="L130" s="85">
        <f t="shared" si="475"/>
        <v>779870</v>
      </c>
      <c r="M130" s="85">
        <f t="shared" si="475"/>
        <v>2062390</v>
      </c>
      <c r="N130" s="85">
        <f t="shared" si="475"/>
        <v>1913559</v>
      </c>
      <c r="O130" s="85">
        <f t="shared" si="475"/>
        <v>19268</v>
      </c>
      <c r="P130" s="85">
        <f t="shared" si="475"/>
        <v>1954517</v>
      </c>
      <c r="Q130" s="85">
        <f t="shared" si="475"/>
        <v>179201</v>
      </c>
      <c r="R130" s="85">
        <f t="shared" si="475"/>
        <v>735575</v>
      </c>
      <c r="S130" s="85">
        <f t="shared" si="475"/>
        <v>964156</v>
      </c>
      <c r="T130" s="85">
        <f t="shared" si="475"/>
        <v>511529</v>
      </c>
      <c r="U130" s="85">
        <f t="shared" si="475"/>
        <v>79693</v>
      </c>
      <c r="V130" s="85">
        <f t="shared" si="475"/>
        <v>2416676</v>
      </c>
      <c r="W130" s="85">
        <f t="shared" si="475"/>
        <v>258917</v>
      </c>
      <c r="X130" s="85">
        <f t="shared" si="475"/>
        <v>33513</v>
      </c>
      <c r="Y130" s="85">
        <f t="shared" si="475"/>
        <v>47881</v>
      </c>
      <c r="Z130" s="85">
        <f t="shared" si="475"/>
        <v>3865</v>
      </c>
      <c r="AA130" s="85">
        <f t="shared" si="475"/>
        <v>16458</v>
      </c>
      <c r="AB130" s="85">
        <f t="shared" si="475"/>
        <v>12994</v>
      </c>
      <c r="AC130" s="85">
        <f t="shared" si="475"/>
        <v>0</v>
      </c>
      <c r="AD130" s="85">
        <f t="shared" si="475"/>
        <v>18633</v>
      </c>
      <c r="AE130" s="85">
        <f t="shared" si="475"/>
        <v>0</v>
      </c>
      <c r="AF130" s="85">
        <f t="shared" si="475"/>
        <v>0</v>
      </c>
      <c r="AG130" s="85">
        <f t="shared" si="475"/>
        <v>0</v>
      </c>
      <c r="AH130" s="85">
        <f t="shared" si="475"/>
        <v>0</v>
      </c>
      <c r="AI130" s="85">
        <f t="shared" si="475"/>
        <v>0</v>
      </c>
      <c r="AJ130" s="85">
        <f t="shared" si="475"/>
        <v>370830</v>
      </c>
      <c r="AK130" s="85">
        <f t="shared" si="475"/>
        <v>0</v>
      </c>
      <c r="AL130" s="85">
        <f t="shared" si="475"/>
        <v>83637</v>
      </c>
      <c r="AM130" s="85">
        <f t="shared" si="475"/>
        <v>4557</v>
      </c>
      <c r="AN130" s="85">
        <f t="shared" si="475"/>
        <v>0</v>
      </c>
      <c r="AO130" s="85">
        <f t="shared" si="475"/>
        <v>39378</v>
      </c>
      <c r="AP130" s="85">
        <f t="shared" si="475"/>
        <v>0</v>
      </c>
      <c r="AQ130" s="85">
        <f t="shared" si="475"/>
        <v>0</v>
      </c>
      <c r="AR130" s="85">
        <f t="shared" si="475"/>
        <v>0</v>
      </c>
      <c r="AS130" s="85">
        <f t="shared" si="475"/>
        <v>0</v>
      </c>
      <c r="AT130" s="85">
        <f t="shared" si="475"/>
        <v>0</v>
      </c>
      <c r="AU130" s="85">
        <f t="shared" si="475"/>
        <v>0</v>
      </c>
      <c r="AV130" s="85">
        <f t="shared" si="475"/>
        <v>0</v>
      </c>
      <c r="AW130" s="85">
        <f t="shared" si="475"/>
        <v>28000</v>
      </c>
      <c r="AX130" s="85">
        <f t="shared" si="475"/>
        <v>12766</v>
      </c>
      <c r="AY130" s="85">
        <f t="shared" si="475"/>
        <v>0</v>
      </c>
      <c r="AZ130" s="85">
        <f t="shared" si="475"/>
        <v>3085</v>
      </c>
      <c r="BA130" s="85">
        <f t="shared" si="475"/>
        <v>0</v>
      </c>
      <c r="BB130" s="85">
        <f t="shared" si="475"/>
        <v>1086</v>
      </c>
      <c r="BC130" s="85">
        <f t="shared" si="475"/>
        <v>0</v>
      </c>
      <c r="BD130" s="85">
        <f t="shared" si="475"/>
        <v>16104</v>
      </c>
      <c r="BE130" s="85">
        <f t="shared" si="475"/>
        <v>12093</v>
      </c>
      <c r="BF130" s="85">
        <f t="shared" si="475"/>
        <v>0</v>
      </c>
      <c r="BG130" s="85">
        <f t="shared" si="475"/>
        <v>25805</v>
      </c>
      <c r="BH130" s="85">
        <f t="shared" si="475"/>
        <v>0</v>
      </c>
      <c r="BI130" s="85">
        <f t="shared" si="475"/>
        <v>7323</v>
      </c>
      <c r="BJ130" s="85">
        <f t="shared" si="475"/>
        <v>17128</v>
      </c>
      <c r="BK130" s="85">
        <f t="shared" si="475"/>
        <v>4557</v>
      </c>
      <c r="BL130" s="85">
        <f t="shared" si="475"/>
        <v>0</v>
      </c>
      <c r="BM130" s="85">
        <f t="shared" si="475"/>
        <v>0</v>
      </c>
      <c r="BN130" s="85">
        <f t="shared" si="475"/>
        <v>2163</v>
      </c>
      <c r="BO130" s="85">
        <f t="shared" si="474"/>
        <v>1838</v>
      </c>
      <c r="BP130" s="85">
        <f t="shared" si="474"/>
        <v>0</v>
      </c>
      <c r="BQ130" s="85">
        <f t="shared" si="474"/>
        <v>0</v>
      </c>
      <c r="BR130" s="85">
        <f t="shared" si="474"/>
        <v>0</v>
      </c>
      <c r="BS130" s="85">
        <f t="shared" si="474"/>
        <v>0</v>
      </c>
      <c r="BT130" s="85">
        <f t="shared" si="474"/>
        <v>0</v>
      </c>
      <c r="BU130" s="85">
        <f t="shared" si="474"/>
        <v>0</v>
      </c>
      <c r="BV130" s="85">
        <f t="shared" si="474"/>
        <v>0</v>
      </c>
      <c r="BW130" s="85">
        <f t="shared" si="474"/>
        <v>48588</v>
      </c>
      <c r="BX130" s="85">
        <f t="shared" si="474"/>
        <v>0</v>
      </c>
      <c r="BY130" s="85">
        <f t="shared" si="474"/>
        <v>0</v>
      </c>
      <c r="BZ130" s="85">
        <f t="shared" si="474"/>
        <v>0</v>
      </c>
      <c r="CA130" s="85">
        <f t="shared" si="474"/>
        <v>0</v>
      </c>
      <c r="CB130" s="85">
        <f t="shared" si="474"/>
        <v>0</v>
      </c>
      <c r="CC130" s="85">
        <f t="shared" si="474"/>
        <v>0</v>
      </c>
      <c r="CD130" s="85">
        <f t="shared" si="474"/>
        <v>0</v>
      </c>
      <c r="CE130" s="85">
        <f t="shared" si="474"/>
        <v>0</v>
      </c>
      <c r="CF130" s="85">
        <f t="shared" si="474"/>
        <v>0</v>
      </c>
      <c r="CG130" s="85">
        <f t="shared" si="474"/>
        <v>0</v>
      </c>
      <c r="CH130" s="85">
        <f t="shared" si="474"/>
        <v>0</v>
      </c>
      <c r="CI130" s="85">
        <f t="shared" si="474"/>
        <v>0</v>
      </c>
      <c r="CJ130" s="85">
        <f t="shared" si="474"/>
        <v>0</v>
      </c>
      <c r="CK130" s="85">
        <f t="shared" si="474"/>
        <v>0</v>
      </c>
      <c r="CL130" s="85">
        <f t="shared" si="474"/>
        <v>0</v>
      </c>
      <c r="CM130" s="85">
        <f t="shared" si="474"/>
        <v>0</v>
      </c>
      <c r="CN130" s="85">
        <f t="shared" si="474"/>
        <v>0</v>
      </c>
      <c r="CO130" s="85">
        <f t="shared" si="474"/>
        <v>0</v>
      </c>
      <c r="CP130" s="85">
        <f t="shared" si="474"/>
        <v>0</v>
      </c>
      <c r="CQ130" s="85">
        <f t="shared" si="474"/>
        <v>0</v>
      </c>
      <c r="CR130" s="85">
        <f t="shared" si="474"/>
        <v>0</v>
      </c>
      <c r="CS130" s="85">
        <f t="shared" si="474"/>
        <v>0</v>
      </c>
      <c r="CT130" s="85">
        <f t="shared" si="474"/>
        <v>0</v>
      </c>
      <c r="CU130" s="85">
        <f t="shared" si="474"/>
        <v>0</v>
      </c>
      <c r="CV130" s="85">
        <f t="shared" si="474"/>
        <v>0</v>
      </c>
      <c r="CW130" s="85">
        <f t="shared" si="474"/>
        <v>21494</v>
      </c>
      <c r="CX130" s="85">
        <f t="shared" si="474"/>
        <v>0</v>
      </c>
      <c r="CY130" s="85">
        <f t="shared" si="474"/>
        <v>0</v>
      </c>
      <c r="CZ130" s="85">
        <f t="shared" si="474"/>
        <v>0</v>
      </c>
      <c r="DA130" s="85">
        <f t="shared" si="474"/>
        <v>11313</v>
      </c>
      <c r="DB130" s="85">
        <f t="shared" si="474"/>
        <v>0</v>
      </c>
      <c r="DC130" s="85">
        <f t="shared" si="474"/>
        <v>0</v>
      </c>
      <c r="DD130" s="85">
        <f t="shared" si="474"/>
        <v>0</v>
      </c>
      <c r="DE130" s="85">
        <f t="shared" si="474"/>
        <v>11319</v>
      </c>
      <c r="DF130" s="85">
        <f t="shared" si="474"/>
        <v>0</v>
      </c>
      <c r="DG130" s="85">
        <f t="shared" si="474"/>
        <v>0</v>
      </c>
      <c r="DH130" s="85">
        <f t="shared" si="474"/>
        <v>0</v>
      </c>
      <c r="DI130" s="85">
        <f t="shared" si="474"/>
        <v>0</v>
      </c>
      <c r="DJ130" s="85">
        <f t="shared" si="474"/>
        <v>25725</v>
      </c>
      <c r="DK130" s="85">
        <f t="shared" si="474"/>
        <v>0</v>
      </c>
      <c r="DL130" s="85">
        <f t="shared" si="474"/>
        <v>24243</v>
      </c>
      <c r="DM130" s="85">
        <f t="shared" si="474"/>
        <v>0</v>
      </c>
      <c r="DN130" s="85">
        <f t="shared" si="474"/>
        <v>0</v>
      </c>
      <c r="DO130" s="85">
        <f t="shared" si="474"/>
        <v>13298</v>
      </c>
      <c r="DP130" s="85">
        <f t="shared" si="474"/>
        <v>0</v>
      </c>
      <c r="DQ130" s="85">
        <f t="shared" si="474"/>
        <v>0</v>
      </c>
      <c r="DR130" s="85">
        <f t="shared" si="474"/>
        <v>0</v>
      </c>
      <c r="DS130" s="85">
        <f t="shared" si="474"/>
        <v>0</v>
      </c>
      <c r="DT130" s="85">
        <f t="shared" si="474"/>
        <v>0</v>
      </c>
      <c r="DU130" s="85">
        <f t="shared" si="474"/>
        <v>0</v>
      </c>
      <c r="DV130" s="85">
        <f t="shared" si="474"/>
        <v>0</v>
      </c>
      <c r="DW130" s="85">
        <f t="shared" si="474"/>
        <v>62771</v>
      </c>
      <c r="DX130" s="85">
        <f t="shared" si="474"/>
        <v>0</v>
      </c>
      <c r="DY130" s="85">
        <f t="shared" si="474"/>
        <v>966</v>
      </c>
      <c r="DZ130" s="85">
        <f t="shared" si="459"/>
        <v>16515</v>
      </c>
      <c r="EA130" s="85">
        <f t="shared" si="472"/>
        <v>29165</v>
      </c>
      <c r="EB130" s="85">
        <f t="shared" si="472"/>
        <v>26679</v>
      </c>
      <c r="EC130" s="85">
        <f t="shared" si="472"/>
        <v>4711</v>
      </c>
      <c r="ED130" s="85">
        <f t="shared" si="472"/>
        <v>2855</v>
      </c>
      <c r="EE130" s="85">
        <f t="shared" si="472"/>
        <v>57699</v>
      </c>
      <c r="EF130" s="85">
        <f t="shared" si="472"/>
        <v>0</v>
      </c>
      <c r="EG130" s="85">
        <f t="shared" si="472"/>
        <v>0</v>
      </c>
      <c r="EH130" s="85">
        <f t="shared" si="472"/>
        <v>0</v>
      </c>
      <c r="EI130" s="85">
        <f t="shared" si="472"/>
        <v>0</v>
      </c>
      <c r="EJ130" s="85">
        <f t="shared" si="472"/>
        <v>99312</v>
      </c>
      <c r="EK130" s="85">
        <f t="shared" si="472"/>
        <v>0</v>
      </c>
      <c r="EL130" s="85">
        <f t="shared" si="472"/>
        <v>9770</v>
      </c>
      <c r="EM130" s="85">
        <f t="shared" si="472"/>
        <v>0</v>
      </c>
      <c r="EN130" s="85">
        <f t="shared" si="472"/>
        <v>0</v>
      </c>
      <c r="EO130" s="85">
        <f t="shared" si="472"/>
        <v>0</v>
      </c>
      <c r="EP130" s="85">
        <f t="shared" si="472"/>
        <v>0</v>
      </c>
      <c r="EQ130" s="85">
        <f t="shared" si="472"/>
        <v>0</v>
      </c>
      <c r="ER130" s="85">
        <f t="shared" si="472"/>
        <v>0</v>
      </c>
      <c r="ES130" s="85">
        <f t="shared" si="472"/>
        <v>0</v>
      </c>
      <c r="ET130" s="85">
        <f t="shared" si="472"/>
        <v>0</v>
      </c>
      <c r="EU130" s="85">
        <f t="shared" si="472"/>
        <v>0</v>
      </c>
      <c r="EV130" s="85">
        <f t="shared" si="472"/>
        <v>0</v>
      </c>
      <c r="EW130" s="85">
        <f t="shared" si="472"/>
        <v>69800</v>
      </c>
      <c r="EX130" s="85">
        <f t="shared" si="472"/>
        <v>9838</v>
      </c>
      <c r="EY130" s="85">
        <f t="shared" si="472"/>
        <v>0</v>
      </c>
      <c r="EZ130" s="85">
        <f t="shared" si="472"/>
        <v>0</v>
      </c>
      <c r="FA130" s="85">
        <f t="shared" si="472"/>
        <v>0</v>
      </c>
      <c r="FB130" s="85">
        <f t="shared" si="472"/>
        <v>0</v>
      </c>
      <c r="FC130" s="85">
        <f t="shared" si="472"/>
        <v>0</v>
      </c>
      <c r="FD130" s="85">
        <f t="shared" si="472"/>
        <v>4514</v>
      </c>
      <c r="FE130" s="85">
        <f t="shared" si="472"/>
        <v>0</v>
      </c>
      <c r="FF130" s="85">
        <f t="shared" si="472"/>
        <v>0</v>
      </c>
      <c r="FG130" s="85">
        <f t="shared" si="472"/>
        <v>0</v>
      </c>
      <c r="FH130" s="85">
        <f t="shared" si="472"/>
        <v>0</v>
      </c>
      <c r="FI130" s="85">
        <f t="shared" si="472"/>
        <v>0</v>
      </c>
      <c r="FJ130" s="85">
        <f t="shared" si="472"/>
        <v>28939</v>
      </c>
      <c r="FK130" s="85">
        <f t="shared" si="472"/>
        <v>6781</v>
      </c>
      <c r="FL130" s="85">
        <f t="shared" si="472"/>
        <v>0</v>
      </c>
      <c r="FM130" s="85">
        <f t="shared" si="472"/>
        <v>0</v>
      </c>
      <c r="FN130" s="85">
        <f t="shared" si="472"/>
        <v>0</v>
      </c>
      <c r="FO130" s="85">
        <f t="shared" si="472"/>
        <v>0</v>
      </c>
      <c r="FP130" s="85">
        <f t="shared" si="472"/>
        <v>0</v>
      </c>
      <c r="FQ130" s="85">
        <f t="shared" si="472"/>
        <v>0</v>
      </c>
      <c r="FR130" s="85">
        <f t="shared" si="472"/>
        <v>0</v>
      </c>
      <c r="FS130" s="85">
        <f t="shared" si="472"/>
        <v>0</v>
      </c>
      <c r="FT130" s="85">
        <f t="shared" si="472"/>
        <v>0</v>
      </c>
      <c r="FU130" s="85">
        <f t="shared" si="472"/>
        <v>0</v>
      </c>
      <c r="FV130" s="85">
        <f t="shared" si="472"/>
        <v>0</v>
      </c>
      <c r="FW130" s="85">
        <f t="shared" si="472"/>
        <v>18051</v>
      </c>
      <c r="FX130" s="85">
        <f t="shared" si="472"/>
        <v>18299</v>
      </c>
      <c r="FY130" s="85">
        <f t="shared" si="472"/>
        <v>14107</v>
      </c>
      <c r="FZ130" s="85">
        <f t="shared" si="472"/>
        <v>7041</v>
      </c>
      <c r="GA130" s="85">
        <f t="shared" si="472"/>
        <v>5160</v>
      </c>
      <c r="GB130" s="85">
        <f t="shared" si="472"/>
        <v>9752</v>
      </c>
      <c r="GC130" s="85">
        <f t="shared" si="472"/>
        <v>0</v>
      </c>
      <c r="GD130" s="85">
        <f t="shared" si="472"/>
        <v>0</v>
      </c>
      <c r="GE130" s="85">
        <f t="shared" si="472"/>
        <v>6011</v>
      </c>
      <c r="GF130" s="85">
        <f t="shared" si="472"/>
        <v>0</v>
      </c>
      <c r="GG130" s="85">
        <f t="shared" si="472"/>
        <v>0</v>
      </c>
      <c r="GH130" s="85">
        <f t="shared" si="472"/>
        <v>0</v>
      </c>
      <c r="GI130" s="85">
        <f t="shared" si="472"/>
        <v>0</v>
      </c>
      <c r="GJ130" s="85">
        <f t="shared" si="472"/>
        <v>45349</v>
      </c>
      <c r="GK130" s="85">
        <f t="shared" si="472"/>
        <v>0</v>
      </c>
      <c r="GL130" s="85">
        <f t="shared" ref="GL130:IW130" si="476">GL81</f>
        <v>0</v>
      </c>
      <c r="GM130" s="85">
        <f t="shared" si="476"/>
        <v>10231</v>
      </c>
      <c r="GN130" s="85">
        <f t="shared" si="476"/>
        <v>8883</v>
      </c>
      <c r="GO130" s="85">
        <f t="shared" si="476"/>
        <v>0</v>
      </c>
      <c r="GP130" s="85">
        <f t="shared" si="476"/>
        <v>0</v>
      </c>
      <c r="GQ130" s="85">
        <f t="shared" si="476"/>
        <v>0</v>
      </c>
      <c r="GR130" s="85">
        <f t="shared" si="476"/>
        <v>0</v>
      </c>
      <c r="GS130" s="85">
        <f t="shared" si="476"/>
        <v>0</v>
      </c>
      <c r="GT130" s="85">
        <f t="shared" si="476"/>
        <v>0</v>
      </c>
      <c r="GU130" s="85">
        <f t="shared" si="476"/>
        <v>0</v>
      </c>
      <c r="GV130" s="85">
        <f t="shared" si="476"/>
        <v>0</v>
      </c>
      <c r="GW130" s="85">
        <f t="shared" si="476"/>
        <v>10950</v>
      </c>
      <c r="GX130" s="85">
        <f t="shared" si="476"/>
        <v>0</v>
      </c>
      <c r="GY130" s="85">
        <f t="shared" si="476"/>
        <v>0</v>
      </c>
      <c r="GZ130" s="85">
        <f t="shared" si="476"/>
        <v>0</v>
      </c>
      <c r="HA130" s="85">
        <f t="shared" si="476"/>
        <v>0</v>
      </c>
      <c r="HB130" s="85">
        <f t="shared" si="476"/>
        <v>0</v>
      </c>
      <c r="HC130" s="85">
        <f t="shared" si="476"/>
        <v>0</v>
      </c>
      <c r="HD130" s="85">
        <f t="shared" si="476"/>
        <v>0</v>
      </c>
      <c r="HE130" s="85">
        <f t="shared" si="476"/>
        <v>0</v>
      </c>
      <c r="HF130" s="85">
        <f t="shared" si="476"/>
        <v>0</v>
      </c>
      <c r="HG130" s="85">
        <f t="shared" si="476"/>
        <v>0</v>
      </c>
      <c r="HH130" s="85">
        <f t="shared" si="476"/>
        <v>0</v>
      </c>
      <c r="HI130" s="85">
        <f t="shared" si="476"/>
        <v>0</v>
      </c>
      <c r="HJ130" s="85">
        <f t="shared" si="476"/>
        <v>225301</v>
      </c>
      <c r="HK130" s="85">
        <f t="shared" si="476"/>
        <v>6773</v>
      </c>
      <c r="HL130" s="85">
        <f t="shared" si="476"/>
        <v>31558</v>
      </c>
      <c r="HM130" s="85">
        <f t="shared" si="476"/>
        <v>29543</v>
      </c>
      <c r="HN130" s="85">
        <f t="shared" si="476"/>
        <v>42077</v>
      </c>
      <c r="HO130" s="85">
        <f t="shared" si="476"/>
        <v>0</v>
      </c>
      <c r="HP130" s="85">
        <f t="shared" si="476"/>
        <v>0</v>
      </c>
      <c r="HQ130" s="85">
        <f t="shared" si="476"/>
        <v>15089</v>
      </c>
      <c r="HR130" s="85">
        <f t="shared" si="476"/>
        <v>0</v>
      </c>
      <c r="HS130" s="85">
        <f t="shared" si="476"/>
        <v>10614</v>
      </c>
      <c r="HT130" s="85">
        <f t="shared" si="476"/>
        <v>0</v>
      </c>
      <c r="HU130" s="85">
        <f t="shared" si="476"/>
        <v>0</v>
      </c>
      <c r="HV130" s="85">
        <f t="shared" si="476"/>
        <v>0</v>
      </c>
      <c r="HW130" s="85">
        <f t="shared" si="476"/>
        <v>79896</v>
      </c>
      <c r="HX130" s="85">
        <f t="shared" si="476"/>
        <v>0</v>
      </c>
      <c r="HY130" s="85">
        <f t="shared" si="476"/>
        <v>7483</v>
      </c>
      <c r="HZ130" s="85">
        <f t="shared" si="476"/>
        <v>10054</v>
      </c>
      <c r="IA130" s="85">
        <f t="shared" si="476"/>
        <v>7181</v>
      </c>
      <c r="IB130" s="85">
        <f t="shared" si="476"/>
        <v>0</v>
      </c>
      <c r="IC130" s="85">
        <f t="shared" si="476"/>
        <v>0</v>
      </c>
      <c r="ID130" s="85">
        <f t="shared" si="476"/>
        <v>0</v>
      </c>
      <c r="IE130" s="85">
        <f t="shared" si="476"/>
        <v>0</v>
      </c>
      <c r="IF130" s="85">
        <f t="shared" si="476"/>
        <v>0</v>
      </c>
      <c r="IG130" s="85">
        <f t="shared" si="476"/>
        <v>0</v>
      </c>
      <c r="IH130" s="85">
        <f t="shared" si="476"/>
        <v>0</v>
      </c>
      <c r="II130" s="85">
        <f t="shared" si="476"/>
        <v>1997</v>
      </c>
      <c r="IJ130" s="85">
        <f t="shared" si="476"/>
        <v>8112</v>
      </c>
      <c r="IK130" s="85">
        <f t="shared" si="476"/>
        <v>0</v>
      </c>
      <c r="IL130" s="85">
        <f t="shared" si="476"/>
        <v>0</v>
      </c>
      <c r="IM130" s="85">
        <f t="shared" si="476"/>
        <v>0</v>
      </c>
      <c r="IN130" s="85">
        <f t="shared" si="476"/>
        <v>0</v>
      </c>
      <c r="IO130" s="85">
        <f t="shared" si="476"/>
        <v>0</v>
      </c>
      <c r="IP130" s="85">
        <f t="shared" si="476"/>
        <v>0</v>
      </c>
      <c r="IQ130" s="85">
        <f t="shared" si="476"/>
        <v>0</v>
      </c>
      <c r="IR130" s="85">
        <f t="shared" si="476"/>
        <v>0</v>
      </c>
      <c r="IS130" s="85">
        <f t="shared" si="476"/>
        <v>0</v>
      </c>
      <c r="IT130" s="85">
        <f t="shared" si="476"/>
        <v>0</v>
      </c>
      <c r="IU130" s="85">
        <f t="shared" si="476"/>
        <v>0</v>
      </c>
      <c r="IV130" s="85">
        <f t="shared" si="476"/>
        <v>0</v>
      </c>
      <c r="IW130" s="85">
        <f t="shared" si="476"/>
        <v>81965</v>
      </c>
      <c r="IX130" s="85">
        <f t="shared" si="468"/>
        <v>14468</v>
      </c>
      <c r="IY130" s="85">
        <f t="shared" si="468"/>
        <v>0</v>
      </c>
      <c r="IZ130" s="85">
        <f t="shared" si="468"/>
        <v>6552</v>
      </c>
      <c r="JA130" s="85">
        <f t="shared" si="466"/>
        <v>0</v>
      </c>
      <c r="JB130" s="85">
        <f t="shared" si="473"/>
        <v>0</v>
      </c>
      <c r="JC130" s="85">
        <f t="shared" si="473"/>
        <v>0</v>
      </c>
      <c r="JD130" s="85">
        <f t="shared" si="473"/>
        <v>0</v>
      </c>
      <c r="JE130" s="85">
        <f t="shared" si="473"/>
        <v>0</v>
      </c>
      <c r="JF130" s="85">
        <f t="shared" si="473"/>
        <v>0</v>
      </c>
      <c r="JG130" s="85">
        <f t="shared" si="473"/>
        <v>0</v>
      </c>
      <c r="JH130" s="85">
        <f t="shared" si="473"/>
        <v>0</v>
      </c>
      <c r="JI130" s="85">
        <f t="shared" si="473"/>
        <v>0</v>
      </c>
      <c r="JJ130" s="85">
        <f t="shared" si="473"/>
        <v>167637</v>
      </c>
      <c r="JK130" s="85">
        <f t="shared" si="473"/>
        <v>52398</v>
      </c>
      <c r="JL130" s="85">
        <f t="shared" si="473"/>
        <v>21334</v>
      </c>
      <c r="JM130" s="85">
        <f t="shared" si="473"/>
        <v>28813</v>
      </c>
      <c r="JN130" s="85">
        <f t="shared" si="473"/>
        <v>5763</v>
      </c>
      <c r="JO130" s="85">
        <f t="shared" si="473"/>
        <v>5692</v>
      </c>
      <c r="JP130" s="85">
        <f t="shared" si="473"/>
        <v>0</v>
      </c>
      <c r="JQ130" s="85">
        <f t="shared" si="473"/>
        <v>0</v>
      </c>
      <c r="JR130" s="85">
        <f t="shared" si="473"/>
        <v>0</v>
      </c>
      <c r="JS130" s="85">
        <f t="shared" si="473"/>
        <v>0</v>
      </c>
      <c r="JT130" s="85">
        <f t="shared" si="473"/>
        <v>0</v>
      </c>
      <c r="JU130" s="85">
        <f t="shared" si="473"/>
        <v>0</v>
      </c>
      <c r="JV130" s="85">
        <f t="shared" si="473"/>
        <v>4769</v>
      </c>
      <c r="JW130" s="85">
        <f t="shared" si="473"/>
        <v>544415</v>
      </c>
      <c r="JX130" s="85">
        <f t="shared" si="473"/>
        <v>44352</v>
      </c>
      <c r="JY130" s="85">
        <f t="shared" si="473"/>
        <v>70204</v>
      </c>
      <c r="JZ130" s="85">
        <f t="shared" si="473"/>
        <v>0</v>
      </c>
      <c r="KA130" s="85">
        <f t="shared" si="473"/>
        <v>69195</v>
      </c>
      <c r="KB130" s="85">
        <f t="shared" si="473"/>
        <v>99776</v>
      </c>
      <c r="KC130" s="85">
        <f t="shared" si="473"/>
        <v>0</v>
      </c>
      <c r="KD130" s="85">
        <f t="shared" si="473"/>
        <v>10089</v>
      </c>
      <c r="KE130" s="85">
        <f t="shared" si="473"/>
        <v>30992</v>
      </c>
      <c r="KF130" s="85">
        <f t="shared" si="473"/>
        <v>50757</v>
      </c>
      <c r="KG130" s="85">
        <f t="shared" si="473"/>
        <v>29765</v>
      </c>
      <c r="KH130" s="85">
        <f t="shared" si="473"/>
        <v>0</v>
      </c>
      <c r="KI130" s="85">
        <f t="shared" si="473"/>
        <v>63174</v>
      </c>
      <c r="KJ130" s="85">
        <f t="shared" si="473"/>
        <v>3606924</v>
      </c>
      <c r="KK130" s="85">
        <f t="shared" si="473"/>
        <v>845910</v>
      </c>
      <c r="KL130" s="85">
        <f t="shared" si="473"/>
        <v>686226</v>
      </c>
      <c r="KM130" s="85">
        <f t="shared" si="473"/>
        <v>441157</v>
      </c>
      <c r="KN130" s="85">
        <f t="shared" si="473"/>
        <v>301394</v>
      </c>
      <c r="KO130" s="85">
        <f t="shared" si="473"/>
        <v>113417</v>
      </c>
      <c r="KP130" s="85">
        <f t="shared" si="473"/>
        <v>1360629</v>
      </c>
      <c r="KQ130" s="85">
        <f t="shared" si="473"/>
        <v>0</v>
      </c>
      <c r="KR130" s="85">
        <f t="shared" si="473"/>
        <v>169492</v>
      </c>
      <c r="KS130" s="85">
        <f t="shared" si="473"/>
        <v>17599</v>
      </c>
      <c r="KT130" s="85">
        <f t="shared" si="473"/>
        <v>426350</v>
      </c>
      <c r="KU130" s="85">
        <f t="shared" si="473"/>
        <v>120657</v>
      </c>
      <c r="KV130" s="85">
        <f t="shared" si="473"/>
        <v>84629</v>
      </c>
      <c r="KW130" s="85">
        <f t="shared" si="473"/>
        <v>10068</v>
      </c>
      <c r="KX130" s="85">
        <f t="shared" si="473"/>
        <v>2280210</v>
      </c>
      <c r="KY130" s="85">
        <f t="shared" si="473"/>
        <v>484135</v>
      </c>
      <c r="KZ130" s="85">
        <f t="shared" si="473"/>
        <v>639307</v>
      </c>
      <c r="LA130" s="85">
        <f t="shared" si="473"/>
        <v>313987</v>
      </c>
      <c r="LB130" s="85">
        <f t="shared" si="473"/>
        <v>774035</v>
      </c>
      <c r="LC130" s="85">
        <f t="shared" si="473"/>
        <v>484342</v>
      </c>
      <c r="LD130" s="85">
        <f t="shared" si="473"/>
        <v>61861</v>
      </c>
      <c r="LE130" s="85">
        <f t="shared" si="473"/>
        <v>77013</v>
      </c>
      <c r="LF130" s="85">
        <f t="shared" si="473"/>
        <v>7811</v>
      </c>
      <c r="LG130" s="85">
        <f t="shared" si="473"/>
        <v>133152</v>
      </c>
      <c r="LH130" s="85">
        <f t="shared" si="473"/>
        <v>34239</v>
      </c>
      <c r="LI130" s="85">
        <f t="shared" si="473"/>
        <v>0</v>
      </c>
      <c r="LJ130" s="85">
        <f t="shared" si="473"/>
        <v>1281564</v>
      </c>
      <c r="LK130" s="85">
        <f t="shared" si="473"/>
        <v>18032</v>
      </c>
      <c r="LL130" s="85">
        <f t="shared" si="473"/>
        <v>338669</v>
      </c>
      <c r="LM130" s="85">
        <f t="shared" ref="LM130:LO130" si="477">LM81</f>
        <v>508698</v>
      </c>
      <c r="LN130" s="85">
        <f t="shared" si="477"/>
        <v>22052</v>
      </c>
      <c r="LO130" s="85">
        <f t="shared" si="477"/>
        <v>578845</v>
      </c>
    </row>
    <row r="133" spans="1:327" x14ac:dyDescent="0.2">
      <c r="A133" s="84" t="s">
        <v>44</v>
      </c>
    </row>
    <row r="134" spans="1:327" x14ac:dyDescent="0.2">
      <c r="A134" s="90" t="s">
        <v>150</v>
      </c>
    </row>
    <row r="135" spans="1:327" ht="36" x14ac:dyDescent="0.2">
      <c r="A135" s="85" t="s">
        <v>43</v>
      </c>
      <c r="B135" s="86" t="s">
        <v>126</v>
      </c>
      <c r="C135" s="87" t="s">
        <v>127</v>
      </c>
      <c r="D135" s="86" t="s">
        <v>128</v>
      </c>
      <c r="E135" s="86" t="s">
        <v>129</v>
      </c>
      <c r="F135" s="86" t="s">
        <v>130</v>
      </c>
      <c r="G135" s="86" t="s">
        <v>131</v>
      </c>
      <c r="H135" s="86" t="s">
        <v>132</v>
      </c>
      <c r="I135" s="86" t="s">
        <v>133</v>
      </c>
      <c r="J135" s="86" t="s">
        <v>134</v>
      </c>
      <c r="K135" s="86" t="s">
        <v>129</v>
      </c>
      <c r="L135" s="86" t="s">
        <v>130</v>
      </c>
      <c r="M135" s="86" t="s">
        <v>131</v>
      </c>
      <c r="N135" s="86" t="s">
        <v>132</v>
      </c>
      <c r="O135" s="86" t="s">
        <v>133</v>
      </c>
      <c r="P135" s="86" t="s">
        <v>135</v>
      </c>
      <c r="Q135" s="86" t="s">
        <v>129</v>
      </c>
      <c r="R135" s="86" t="s">
        <v>130</v>
      </c>
      <c r="S135" s="86" t="s">
        <v>131</v>
      </c>
      <c r="T135" s="86" t="s">
        <v>132</v>
      </c>
      <c r="U135" s="86" t="s">
        <v>133</v>
      </c>
      <c r="V135" s="86" t="s">
        <v>136</v>
      </c>
      <c r="W135" s="86" t="s">
        <v>137</v>
      </c>
      <c r="X135" s="86" t="s">
        <v>138</v>
      </c>
      <c r="Y135" s="87" t="s">
        <v>139</v>
      </c>
      <c r="Z135" s="86" t="s">
        <v>140</v>
      </c>
      <c r="AA135" s="86" t="s">
        <v>141</v>
      </c>
      <c r="AB135" s="86" t="s">
        <v>142</v>
      </c>
      <c r="AC135" s="86" t="s">
        <v>143</v>
      </c>
      <c r="AD135" s="86" t="s">
        <v>144</v>
      </c>
      <c r="AE135" s="86" t="s">
        <v>145</v>
      </c>
      <c r="AF135" s="86" t="s">
        <v>146</v>
      </c>
      <c r="AG135" s="86" t="s">
        <v>147</v>
      </c>
      <c r="AH135" s="86" t="s">
        <v>148</v>
      </c>
      <c r="AI135" s="86" t="s">
        <v>149</v>
      </c>
      <c r="AJ135" s="86" t="s">
        <v>137</v>
      </c>
      <c r="AK135" s="86" t="s">
        <v>138</v>
      </c>
      <c r="AL135" s="86" t="s">
        <v>139</v>
      </c>
      <c r="AM135" s="86" t="s">
        <v>140</v>
      </c>
      <c r="AN135" s="86" t="s">
        <v>141</v>
      </c>
      <c r="AO135" s="86" t="s">
        <v>142</v>
      </c>
      <c r="AP135" s="86" t="s">
        <v>143</v>
      </c>
      <c r="AQ135" s="86" t="s">
        <v>144</v>
      </c>
      <c r="AR135" s="86" t="s">
        <v>145</v>
      </c>
      <c r="AS135" s="86" t="s">
        <v>146</v>
      </c>
      <c r="AT135" s="86" t="s">
        <v>147</v>
      </c>
      <c r="AU135" s="86" t="s">
        <v>148</v>
      </c>
      <c r="AV135" s="86" t="s">
        <v>149</v>
      </c>
      <c r="AW135" s="86" t="s">
        <v>137</v>
      </c>
      <c r="AX135" s="87" t="s">
        <v>138</v>
      </c>
      <c r="AY135" s="86" t="s">
        <v>139</v>
      </c>
      <c r="AZ135" s="86" t="s">
        <v>140</v>
      </c>
      <c r="BA135" s="86" t="s">
        <v>141</v>
      </c>
      <c r="BB135" s="86" t="s">
        <v>142</v>
      </c>
      <c r="BC135" s="86" t="s">
        <v>143</v>
      </c>
      <c r="BD135" s="86" t="s">
        <v>144</v>
      </c>
      <c r="BE135" s="86" t="s">
        <v>145</v>
      </c>
      <c r="BF135" s="86" t="s">
        <v>146</v>
      </c>
      <c r="BG135" s="86" t="s">
        <v>147</v>
      </c>
      <c r="BH135" s="86" t="s">
        <v>148</v>
      </c>
      <c r="BI135" s="86" t="s">
        <v>149</v>
      </c>
      <c r="BJ135" s="86" t="s">
        <v>137</v>
      </c>
      <c r="BK135" s="86" t="s">
        <v>138</v>
      </c>
      <c r="BL135" s="86" t="s">
        <v>139</v>
      </c>
      <c r="BM135" s="86" t="s">
        <v>140</v>
      </c>
      <c r="BN135" s="86" t="s">
        <v>141</v>
      </c>
      <c r="BO135" s="86" t="s">
        <v>142</v>
      </c>
      <c r="BP135" s="86" t="s">
        <v>143</v>
      </c>
      <c r="BQ135" s="86" t="s">
        <v>144</v>
      </c>
      <c r="BR135" s="86" t="s">
        <v>145</v>
      </c>
      <c r="BS135" s="86" t="s">
        <v>146</v>
      </c>
      <c r="BT135" s="86" t="s">
        <v>147</v>
      </c>
      <c r="BU135" s="86" t="s">
        <v>148</v>
      </c>
      <c r="BV135" s="86" t="s">
        <v>149</v>
      </c>
      <c r="BW135" s="86" t="s">
        <v>137</v>
      </c>
      <c r="BX135" s="86" t="s">
        <v>138</v>
      </c>
      <c r="BY135" s="86" t="s">
        <v>139</v>
      </c>
      <c r="BZ135" s="86" t="s">
        <v>140</v>
      </c>
      <c r="CA135" s="86" t="s">
        <v>141</v>
      </c>
      <c r="CB135" s="86" t="s">
        <v>142</v>
      </c>
      <c r="CC135" s="86" t="s">
        <v>143</v>
      </c>
      <c r="CD135" s="86" t="s">
        <v>144</v>
      </c>
      <c r="CE135" s="86" t="s">
        <v>145</v>
      </c>
      <c r="CF135" s="86" t="s">
        <v>146</v>
      </c>
      <c r="CG135" s="86" t="s">
        <v>147</v>
      </c>
      <c r="CH135" s="86" t="s">
        <v>148</v>
      </c>
      <c r="CI135" s="86" t="s">
        <v>149</v>
      </c>
      <c r="CJ135" s="86" t="s">
        <v>137</v>
      </c>
      <c r="CK135" s="86" t="s">
        <v>138</v>
      </c>
      <c r="CL135" s="86" t="s">
        <v>139</v>
      </c>
      <c r="CM135" s="86" t="s">
        <v>140</v>
      </c>
      <c r="CN135" s="86" t="s">
        <v>141</v>
      </c>
      <c r="CO135" s="87" t="s">
        <v>142</v>
      </c>
      <c r="CP135" s="86" t="s">
        <v>143</v>
      </c>
      <c r="CQ135" s="86" t="s">
        <v>144</v>
      </c>
      <c r="CR135" s="86" t="s">
        <v>145</v>
      </c>
      <c r="CS135" s="86" t="s">
        <v>146</v>
      </c>
      <c r="CT135" s="86" t="s">
        <v>147</v>
      </c>
      <c r="CU135" s="86" t="s">
        <v>148</v>
      </c>
      <c r="CV135" s="87" t="s">
        <v>149</v>
      </c>
      <c r="CW135" s="86" t="s">
        <v>137</v>
      </c>
      <c r="CX135" s="86" t="s">
        <v>138</v>
      </c>
      <c r="CY135" s="86" t="s">
        <v>139</v>
      </c>
      <c r="CZ135" s="86" t="s">
        <v>140</v>
      </c>
      <c r="DA135" s="86" t="s">
        <v>141</v>
      </c>
      <c r="DB135" s="86" t="s">
        <v>142</v>
      </c>
      <c r="DC135" s="87" t="s">
        <v>143</v>
      </c>
      <c r="DD135" s="86" t="s">
        <v>144</v>
      </c>
      <c r="DE135" s="86" t="s">
        <v>145</v>
      </c>
      <c r="DF135" s="86" t="s">
        <v>146</v>
      </c>
      <c r="DG135" s="86" t="s">
        <v>147</v>
      </c>
      <c r="DH135" s="86" t="s">
        <v>148</v>
      </c>
      <c r="DI135" s="86" t="s">
        <v>149</v>
      </c>
      <c r="DJ135" s="87" t="s">
        <v>137</v>
      </c>
      <c r="DK135" s="86" t="s">
        <v>138</v>
      </c>
      <c r="DL135" s="86" t="s">
        <v>139</v>
      </c>
      <c r="DM135" s="86" t="s">
        <v>140</v>
      </c>
      <c r="DN135" s="86" t="s">
        <v>141</v>
      </c>
      <c r="DO135" s="86" t="s">
        <v>142</v>
      </c>
      <c r="DP135" s="86" t="s">
        <v>143</v>
      </c>
      <c r="DQ135" s="86" t="s">
        <v>144</v>
      </c>
      <c r="DR135" s="86" t="s">
        <v>145</v>
      </c>
      <c r="DS135" s="86" t="s">
        <v>146</v>
      </c>
      <c r="DT135" s="86" t="s">
        <v>147</v>
      </c>
      <c r="DU135" s="86" t="s">
        <v>148</v>
      </c>
      <c r="DV135" s="86" t="s">
        <v>149</v>
      </c>
      <c r="DW135" s="86" t="s">
        <v>137</v>
      </c>
      <c r="DX135" s="86" t="s">
        <v>138</v>
      </c>
      <c r="DY135" s="86" t="s">
        <v>139</v>
      </c>
      <c r="DZ135" s="86" t="s">
        <v>140</v>
      </c>
      <c r="EA135" s="86" t="s">
        <v>141</v>
      </c>
      <c r="EB135" s="86" t="s">
        <v>142</v>
      </c>
      <c r="EC135" s="86" t="s">
        <v>143</v>
      </c>
      <c r="ED135" s="86" t="s">
        <v>144</v>
      </c>
      <c r="EE135" s="86" t="s">
        <v>145</v>
      </c>
      <c r="EF135" s="86" t="s">
        <v>146</v>
      </c>
      <c r="EG135" s="86" t="s">
        <v>147</v>
      </c>
      <c r="EH135" s="86" t="s">
        <v>148</v>
      </c>
      <c r="EI135" s="86" t="s">
        <v>149</v>
      </c>
      <c r="EJ135" s="86" t="s">
        <v>137</v>
      </c>
      <c r="EK135" s="86" t="s">
        <v>138</v>
      </c>
      <c r="EL135" s="86" t="s">
        <v>139</v>
      </c>
      <c r="EM135" s="86" t="s">
        <v>140</v>
      </c>
      <c r="EN135" s="86" t="s">
        <v>141</v>
      </c>
      <c r="EO135" s="86" t="s">
        <v>142</v>
      </c>
      <c r="EP135" s="86" t="s">
        <v>143</v>
      </c>
      <c r="EQ135" s="86" t="s">
        <v>144</v>
      </c>
      <c r="ER135" s="86" t="s">
        <v>145</v>
      </c>
      <c r="ES135" s="86" t="s">
        <v>146</v>
      </c>
      <c r="ET135" s="86" t="s">
        <v>147</v>
      </c>
      <c r="EU135" s="86" t="s">
        <v>148</v>
      </c>
      <c r="EV135" s="86" t="s">
        <v>149</v>
      </c>
      <c r="EW135" s="86" t="s">
        <v>137</v>
      </c>
      <c r="EX135" s="86" t="s">
        <v>138</v>
      </c>
      <c r="EY135" s="86" t="s">
        <v>139</v>
      </c>
      <c r="EZ135" s="86" t="s">
        <v>140</v>
      </c>
      <c r="FA135" s="86" t="s">
        <v>141</v>
      </c>
      <c r="FB135" s="86" t="s">
        <v>142</v>
      </c>
      <c r="FC135" s="86" t="s">
        <v>143</v>
      </c>
      <c r="FD135" s="86" t="s">
        <v>144</v>
      </c>
      <c r="FE135" s="86" t="s">
        <v>145</v>
      </c>
      <c r="FF135" s="86" t="s">
        <v>146</v>
      </c>
      <c r="FG135" s="86" t="s">
        <v>147</v>
      </c>
      <c r="FH135" s="86" t="s">
        <v>148</v>
      </c>
      <c r="FI135" s="86" t="s">
        <v>149</v>
      </c>
      <c r="FJ135" s="86" t="s">
        <v>137</v>
      </c>
      <c r="FK135" s="86" t="s">
        <v>138</v>
      </c>
      <c r="FL135" s="86" t="s">
        <v>139</v>
      </c>
      <c r="FM135" s="86" t="s">
        <v>140</v>
      </c>
      <c r="FN135" s="86" t="s">
        <v>141</v>
      </c>
      <c r="FO135" s="86" t="s">
        <v>142</v>
      </c>
      <c r="FP135" s="86" t="s">
        <v>143</v>
      </c>
      <c r="FQ135" s="86" t="s">
        <v>144</v>
      </c>
      <c r="FR135" s="86" t="s">
        <v>145</v>
      </c>
      <c r="FS135" s="86" t="s">
        <v>146</v>
      </c>
      <c r="FT135" s="86" t="s">
        <v>147</v>
      </c>
      <c r="FU135" s="86" t="s">
        <v>148</v>
      </c>
      <c r="FV135" s="86" t="s">
        <v>149</v>
      </c>
      <c r="FW135" s="86" t="s">
        <v>137</v>
      </c>
      <c r="FX135" s="86" t="s">
        <v>138</v>
      </c>
      <c r="FY135" s="86" t="s">
        <v>139</v>
      </c>
      <c r="FZ135" s="86" t="s">
        <v>140</v>
      </c>
      <c r="GA135" s="86" t="s">
        <v>141</v>
      </c>
      <c r="GB135" s="86" t="s">
        <v>142</v>
      </c>
      <c r="GC135" s="86" t="s">
        <v>143</v>
      </c>
      <c r="GD135" s="86" t="s">
        <v>144</v>
      </c>
      <c r="GE135" s="86" t="s">
        <v>145</v>
      </c>
      <c r="GF135" s="86" t="s">
        <v>146</v>
      </c>
      <c r="GG135" s="86" t="s">
        <v>147</v>
      </c>
      <c r="GH135" s="86" t="s">
        <v>148</v>
      </c>
      <c r="GI135" s="86" t="s">
        <v>149</v>
      </c>
      <c r="GJ135" s="86" t="s">
        <v>137</v>
      </c>
      <c r="GK135" s="86" t="s">
        <v>138</v>
      </c>
      <c r="GL135" s="86" t="s">
        <v>139</v>
      </c>
      <c r="GM135" s="86" t="s">
        <v>140</v>
      </c>
      <c r="GN135" s="86" t="s">
        <v>141</v>
      </c>
      <c r="GO135" s="86" t="s">
        <v>142</v>
      </c>
      <c r="GP135" s="86" t="s">
        <v>143</v>
      </c>
      <c r="GQ135" s="86" t="s">
        <v>144</v>
      </c>
      <c r="GR135" s="86" t="s">
        <v>145</v>
      </c>
      <c r="GS135" s="86" t="s">
        <v>146</v>
      </c>
      <c r="GT135" s="86" t="s">
        <v>147</v>
      </c>
      <c r="GU135" s="86" t="s">
        <v>148</v>
      </c>
      <c r="GV135" s="86" t="s">
        <v>149</v>
      </c>
      <c r="GW135" s="86" t="s">
        <v>137</v>
      </c>
      <c r="GX135" s="86" t="s">
        <v>138</v>
      </c>
      <c r="GY135" s="86" t="s">
        <v>139</v>
      </c>
      <c r="GZ135" s="86" t="s">
        <v>140</v>
      </c>
      <c r="HA135" s="86" t="s">
        <v>141</v>
      </c>
      <c r="HB135" s="86" t="s">
        <v>142</v>
      </c>
      <c r="HC135" s="86" t="s">
        <v>143</v>
      </c>
      <c r="HD135" s="86" t="s">
        <v>144</v>
      </c>
      <c r="HE135" s="86" t="s">
        <v>145</v>
      </c>
      <c r="HF135" s="86" t="s">
        <v>146</v>
      </c>
      <c r="HG135" s="86" t="s">
        <v>147</v>
      </c>
      <c r="HH135" s="86" t="s">
        <v>148</v>
      </c>
      <c r="HI135" s="86" t="s">
        <v>149</v>
      </c>
      <c r="HJ135" s="86" t="s">
        <v>137</v>
      </c>
      <c r="HK135" s="86" t="s">
        <v>138</v>
      </c>
      <c r="HL135" s="86" t="s">
        <v>139</v>
      </c>
      <c r="HM135" s="86" t="s">
        <v>140</v>
      </c>
      <c r="HN135" s="86" t="s">
        <v>141</v>
      </c>
      <c r="HO135" s="86" t="s">
        <v>142</v>
      </c>
      <c r="HP135" s="86" t="s">
        <v>143</v>
      </c>
      <c r="HQ135" s="86" t="s">
        <v>144</v>
      </c>
      <c r="HR135" s="86" t="s">
        <v>145</v>
      </c>
      <c r="HS135" s="86" t="s">
        <v>146</v>
      </c>
      <c r="HT135" s="86" t="s">
        <v>147</v>
      </c>
      <c r="HU135" s="86" t="s">
        <v>148</v>
      </c>
      <c r="HV135" s="86" t="s">
        <v>149</v>
      </c>
      <c r="HW135" s="86" t="s">
        <v>137</v>
      </c>
      <c r="HX135" s="86" t="s">
        <v>138</v>
      </c>
      <c r="HY135" s="86" t="s">
        <v>139</v>
      </c>
      <c r="HZ135" s="86" t="s">
        <v>140</v>
      </c>
      <c r="IA135" s="86" t="s">
        <v>141</v>
      </c>
      <c r="IB135" s="86" t="s">
        <v>142</v>
      </c>
      <c r="IC135" s="86" t="s">
        <v>143</v>
      </c>
      <c r="ID135" s="86" t="s">
        <v>144</v>
      </c>
      <c r="IE135" s="86" t="s">
        <v>145</v>
      </c>
      <c r="IF135" s="86" t="s">
        <v>146</v>
      </c>
      <c r="IG135" s="86" t="s">
        <v>147</v>
      </c>
      <c r="IH135" s="86" t="s">
        <v>148</v>
      </c>
      <c r="II135" s="86" t="s">
        <v>149</v>
      </c>
      <c r="IJ135" s="86" t="s">
        <v>137</v>
      </c>
      <c r="IK135" s="86" t="s">
        <v>138</v>
      </c>
      <c r="IL135" s="86" t="s">
        <v>139</v>
      </c>
      <c r="IM135" s="86" t="s">
        <v>140</v>
      </c>
      <c r="IN135" s="86" t="s">
        <v>141</v>
      </c>
      <c r="IO135" s="86" t="s">
        <v>142</v>
      </c>
      <c r="IP135" s="86" t="s">
        <v>143</v>
      </c>
      <c r="IQ135" s="86" t="s">
        <v>144</v>
      </c>
      <c r="IR135" s="86" t="s">
        <v>145</v>
      </c>
      <c r="IS135" s="86" t="s">
        <v>146</v>
      </c>
      <c r="IT135" s="86" t="s">
        <v>147</v>
      </c>
      <c r="IU135" s="86" t="s">
        <v>148</v>
      </c>
      <c r="IV135" s="86" t="s">
        <v>149</v>
      </c>
      <c r="IW135" s="86" t="s">
        <v>137</v>
      </c>
      <c r="IX135" s="86" t="s">
        <v>138</v>
      </c>
      <c r="IY135" s="86" t="s">
        <v>139</v>
      </c>
      <c r="IZ135" s="86" t="s">
        <v>140</v>
      </c>
      <c r="JA135" s="86" t="s">
        <v>141</v>
      </c>
      <c r="JB135" s="86" t="s">
        <v>142</v>
      </c>
      <c r="JC135" s="86" t="s">
        <v>143</v>
      </c>
      <c r="JD135" s="86" t="s">
        <v>144</v>
      </c>
      <c r="JE135" s="86" t="s">
        <v>145</v>
      </c>
      <c r="JF135" s="86" t="s">
        <v>146</v>
      </c>
      <c r="JG135" s="86" t="s">
        <v>147</v>
      </c>
      <c r="JH135" s="86" t="s">
        <v>148</v>
      </c>
      <c r="JI135" s="86" t="s">
        <v>149</v>
      </c>
      <c r="JJ135" s="86" t="s">
        <v>137</v>
      </c>
      <c r="JK135" s="86" t="s">
        <v>138</v>
      </c>
      <c r="JL135" s="86" t="s">
        <v>139</v>
      </c>
      <c r="JM135" s="86" t="s">
        <v>140</v>
      </c>
      <c r="JN135" s="86" t="s">
        <v>141</v>
      </c>
      <c r="JO135" s="86" t="s">
        <v>142</v>
      </c>
      <c r="JP135" s="86" t="s">
        <v>143</v>
      </c>
      <c r="JQ135" s="86" t="s">
        <v>144</v>
      </c>
      <c r="JR135" s="86" t="s">
        <v>145</v>
      </c>
      <c r="JS135" s="86" t="s">
        <v>146</v>
      </c>
      <c r="JT135" s="86" t="s">
        <v>147</v>
      </c>
      <c r="JU135" s="86" t="s">
        <v>148</v>
      </c>
      <c r="JV135" s="86" t="s">
        <v>149</v>
      </c>
      <c r="JW135" s="86" t="s">
        <v>137</v>
      </c>
      <c r="JX135" s="86" t="s">
        <v>138</v>
      </c>
      <c r="JY135" s="86" t="s">
        <v>139</v>
      </c>
      <c r="JZ135" s="86" t="s">
        <v>140</v>
      </c>
      <c r="KA135" s="86" t="s">
        <v>141</v>
      </c>
      <c r="KB135" s="86" t="s">
        <v>142</v>
      </c>
      <c r="KC135" s="86" t="s">
        <v>143</v>
      </c>
      <c r="KD135" s="86" t="s">
        <v>144</v>
      </c>
      <c r="KE135" s="86" t="s">
        <v>145</v>
      </c>
      <c r="KF135" s="86" t="s">
        <v>146</v>
      </c>
      <c r="KG135" s="86" t="s">
        <v>147</v>
      </c>
      <c r="KH135" s="86" t="s">
        <v>148</v>
      </c>
      <c r="KI135" s="86" t="s">
        <v>149</v>
      </c>
      <c r="KJ135" s="87" t="s">
        <v>152</v>
      </c>
      <c r="KK135" s="86" t="s">
        <v>153</v>
      </c>
      <c r="KL135" s="86" t="s">
        <v>154</v>
      </c>
      <c r="KM135" s="86" t="s">
        <v>155</v>
      </c>
      <c r="KN135" s="86" t="s">
        <v>156</v>
      </c>
      <c r="KO135" s="86" t="s">
        <v>157</v>
      </c>
      <c r="KP135" s="86" t="s">
        <v>158</v>
      </c>
      <c r="KQ135" s="86" t="s">
        <v>159</v>
      </c>
      <c r="KR135" s="86" t="s">
        <v>160</v>
      </c>
      <c r="KS135" s="86" t="s">
        <v>161</v>
      </c>
      <c r="KT135" s="86" t="s">
        <v>162</v>
      </c>
      <c r="KU135" s="86" t="s">
        <v>163</v>
      </c>
      <c r="KV135" s="86" t="s">
        <v>164</v>
      </c>
      <c r="KW135" s="86" t="s">
        <v>165</v>
      </c>
      <c r="KX135" s="87" t="s">
        <v>177</v>
      </c>
      <c r="KY135" s="86" t="s">
        <v>166</v>
      </c>
      <c r="KZ135" s="86" t="s">
        <v>167</v>
      </c>
      <c r="LA135" s="86" t="s">
        <v>168</v>
      </c>
      <c r="LB135" s="86" t="s">
        <v>169</v>
      </c>
      <c r="LC135" s="86" t="s">
        <v>170</v>
      </c>
      <c r="LD135" s="86" t="s">
        <v>171</v>
      </c>
      <c r="LE135" s="86" t="s">
        <v>172</v>
      </c>
      <c r="LF135" s="86" t="s">
        <v>173</v>
      </c>
      <c r="LG135" s="86" t="s">
        <v>174</v>
      </c>
      <c r="LH135" s="86" t="s">
        <v>175</v>
      </c>
      <c r="LI135" s="86" t="s">
        <v>176</v>
      </c>
      <c r="LJ135" s="87" t="s">
        <v>178</v>
      </c>
      <c r="LK135" s="86" t="s">
        <v>179</v>
      </c>
      <c r="LL135" s="86" t="s">
        <v>180</v>
      </c>
      <c r="LM135" s="86" t="s">
        <v>181</v>
      </c>
      <c r="LN135" s="86" t="s">
        <v>182</v>
      </c>
      <c r="LO135" s="86" t="s">
        <v>183</v>
      </c>
    </row>
    <row r="136" spans="1:327" x14ac:dyDescent="0.2">
      <c r="A136" s="85" t="s">
        <v>27</v>
      </c>
      <c r="B136" s="85">
        <f>C136+P136+V136+KJ136+KX136+LJ136</f>
        <v>15927316.08</v>
      </c>
      <c r="C136" s="85">
        <f>D136+J136</f>
        <v>9139898.1600000001</v>
      </c>
      <c r="D136" s="85">
        <f>E136+F136+G136+H136+I136</f>
        <v>6375829.6800000006</v>
      </c>
      <c r="E136" s="85">
        <f>E94*E$5</f>
        <v>1998690.5999999999</v>
      </c>
      <c r="F136" s="85">
        <f t="shared" ref="F136:I136" si="478">F94*F$5</f>
        <v>2169449.9000000004</v>
      </c>
      <c r="G136" s="85">
        <f t="shared" si="478"/>
        <v>1917736.5</v>
      </c>
      <c r="H136" s="85">
        <f t="shared" si="478"/>
        <v>283278.02999999997</v>
      </c>
      <c r="I136" s="85">
        <f t="shared" si="478"/>
        <v>6674.6500000000005</v>
      </c>
      <c r="J136" s="85">
        <f>K136+L136+M136+N136+O136</f>
        <v>2764068.48</v>
      </c>
      <c r="K136" s="85">
        <f>K94*K$5</f>
        <v>309577.52</v>
      </c>
      <c r="L136" s="85">
        <f t="shared" ref="L136:O136" si="479">L94*L$5</f>
        <v>500536.44000000006</v>
      </c>
      <c r="M136" s="85">
        <f t="shared" si="479"/>
        <v>1093576.44</v>
      </c>
      <c r="N136" s="85">
        <f t="shared" si="479"/>
        <v>858825.20000000007</v>
      </c>
      <c r="O136" s="85">
        <f t="shared" si="479"/>
        <v>1552.88</v>
      </c>
      <c r="P136" s="85">
        <f>Q136+R136+S136+T136+U136</f>
        <v>2121708.3600000003</v>
      </c>
      <c r="Q136" s="85">
        <f>Q94*Q$5</f>
        <v>404784.80000000005</v>
      </c>
      <c r="R136" s="85">
        <f t="shared" ref="R136:U136" si="480">R94*R$5</f>
        <v>874219.20000000007</v>
      </c>
      <c r="S136" s="85">
        <f t="shared" si="480"/>
        <v>636315.03</v>
      </c>
      <c r="T136" s="85">
        <f t="shared" si="480"/>
        <v>204908.75</v>
      </c>
      <c r="U136" s="85">
        <f t="shared" si="480"/>
        <v>1480.58</v>
      </c>
      <c r="V136" s="85">
        <f>SUM(W136:KI136)</f>
        <v>1458405.4990000001</v>
      </c>
      <c r="W136" s="85">
        <f>W94*W$5</f>
        <v>42966.89</v>
      </c>
      <c r="X136" s="85">
        <f t="shared" ref="X136:CI137" si="481">X94*X$5</f>
        <v>6382.7909999999993</v>
      </c>
      <c r="Y136" s="85">
        <f t="shared" si="481"/>
        <v>19662.481</v>
      </c>
      <c r="Z136" s="85">
        <f t="shared" si="481"/>
        <v>605.827</v>
      </c>
      <c r="AA136" s="85">
        <f t="shared" si="481"/>
        <v>6184.5609999999997</v>
      </c>
      <c r="AB136" s="85">
        <f t="shared" si="481"/>
        <v>6509.6409999999996</v>
      </c>
      <c r="AC136" s="85">
        <f t="shared" si="481"/>
        <v>0</v>
      </c>
      <c r="AD136" s="85">
        <f t="shared" si="481"/>
        <v>14170.090999999999</v>
      </c>
      <c r="AE136" s="85">
        <f t="shared" si="481"/>
        <v>0</v>
      </c>
      <c r="AF136" s="85">
        <f t="shared" si="481"/>
        <v>0</v>
      </c>
      <c r="AG136" s="85">
        <f t="shared" si="481"/>
        <v>0</v>
      </c>
      <c r="AH136" s="85">
        <f t="shared" si="481"/>
        <v>0</v>
      </c>
      <c r="AI136" s="85">
        <f t="shared" si="481"/>
        <v>2495.7629999999999</v>
      </c>
      <c r="AJ136" s="85">
        <f t="shared" si="481"/>
        <v>36287.5</v>
      </c>
      <c r="AK136" s="85">
        <f t="shared" si="481"/>
        <v>188.48</v>
      </c>
      <c r="AL136" s="85">
        <f t="shared" si="481"/>
        <v>9214.74</v>
      </c>
      <c r="AM136" s="85">
        <f t="shared" si="481"/>
        <v>342.7</v>
      </c>
      <c r="AN136" s="85">
        <f t="shared" si="481"/>
        <v>0</v>
      </c>
      <c r="AO136" s="85">
        <f t="shared" si="481"/>
        <v>6459.3</v>
      </c>
      <c r="AP136" s="85">
        <f t="shared" si="481"/>
        <v>0</v>
      </c>
      <c r="AQ136" s="85">
        <f t="shared" si="481"/>
        <v>0</v>
      </c>
      <c r="AR136" s="85">
        <f t="shared" si="481"/>
        <v>0</v>
      </c>
      <c r="AS136" s="85">
        <f t="shared" si="481"/>
        <v>0</v>
      </c>
      <c r="AT136" s="85">
        <f t="shared" si="481"/>
        <v>0</v>
      </c>
      <c r="AU136" s="85">
        <f t="shared" si="481"/>
        <v>0</v>
      </c>
      <c r="AV136" s="85">
        <f t="shared" si="481"/>
        <v>0</v>
      </c>
      <c r="AW136" s="85">
        <f t="shared" si="481"/>
        <v>1688.5050000000001</v>
      </c>
      <c r="AX136" s="85">
        <f t="shared" si="481"/>
        <v>469.79100000000005</v>
      </c>
      <c r="AY136" s="85">
        <f t="shared" si="481"/>
        <v>1190.385</v>
      </c>
      <c r="AZ136" s="85">
        <f t="shared" si="481"/>
        <v>782.85900000000004</v>
      </c>
      <c r="BA136" s="85">
        <f t="shared" si="481"/>
        <v>0</v>
      </c>
      <c r="BB136" s="85">
        <f t="shared" si="481"/>
        <v>779.64600000000007</v>
      </c>
      <c r="BC136" s="85">
        <f t="shared" si="481"/>
        <v>0</v>
      </c>
      <c r="BD136" s="85">
        <f t="shared" si="481"/>
        <v>2365.4190000000003</v>
      </c>
      <c r="BE136" s="85">
        <f t="shared" si="481"/>
        <v>4947.201</v>
      </c>
      <c r="BF136" s="85">
        <f t="shared" si="481"/>
        <v>0</v>
      </c>
      <c r="BG136" s="85">
        <f t="shared" si="481"/>
        <v>25218.228000000003</v>
      </c>
      <c r="BH136" s="85">
        <f t="shared" si="481"/>
        <v>0</v>
      </c>
      <c r="BI136" s="85">
        <f t="shared" si="481"/>
        <v>2738.7780000000002</v>
      </c>
      <c r="BJ136" s="85">
        <f t="shared" si="481"/>
        <v>1223.26</v>
      </c>
      <c r="BK136" s="85">
        <f t="shared" si="481"/>
        <v>909.59400000000005</v>
      </c>
      <c r="BL136" s="85">
        <f t="shared" si="481"/>
        <v>0</v>
      </c>
      <c r="BM136" s="85">
        <f t="shared" si="481"/>
        <v>0</v>
      </c>
      <c r="BN136" s="85">
        <f t="shared" si="481"/>
        <v>514.62599999999998</v>
      </c>
      <c r="BO136" s="85">
        <f t="shared" si="481"/>
        <v>3076.9410000000003</v>
      </c>
      <c r="BP136" s="85">
        <f t="shared" si="481"/>
        <v>0</v>
      </c>
      <c r="BQ136" s="85">
        <f t="shared" si="481"/>
        <v>0</v>
      </c>
      <c r="BR136" s="85">
        <f t="shared" si="481"/>
        <v>0</v>
      </c>
      <c r="BS136" s="85">
        <f t="shared" si="481"/>
        <v>0</v>
      </c>
      <c r="BT136" s="85">
        <f t="shared" si="481"/>
        <v>0</v>
      </c>
      <c r="BU136" s="85">
        <f t="shared" si="481"/>
        <v>0</v>
      </c>
      <c r="BV136" s="85">
        <f t="shared" si="481"/>
        <v>0</v>
      </c>
      <c r="BW136" s="85">
        <f t="shared" si="481"/>
        <v>11269.400000000001</v>
      </c>
      <c r="BX136" s="85">
        <f t="shared" si="481"/>
        <v>0</v>
      </c>
      <c r="BY136" s="85">
        <f t="shared" si="481"/>
        <v>0</v>
      </c>
      <c r="BZ136" s="85">
        <f t="shared" si="481"/>
        <v>0</v>
      </c>
      <c r="CA136" s="85">
        <f t="shared" si="481"/>
        <v>0</v>
      </c>
      <c r="CB136" s="85">
        <f t="shared" si="481"/>
        <v>0</v>
      </c>
      <c r="CC136" s="85">
        <f t="shared" si="481"/>
        <v>0</v>
      </c>
      <c r="CD136" s="85">
        <f t="shared" si="481"/>
        <v>0</v>
      </c>
      <c r="CE136" s="85">
        <f t="shared" si="481"/>
        <v>0</v>
      </c>
      <c r="CF136" s="85">
        <f t="shared" si="481"/>
        <v>0</v>
      </c>
      <c r="CG136" s="85">
        <f t="shared" si="481"/>
        <v>0</v>
      </c>
      <c r="CH136" s="85">
        <f t="shared" si="481"/>
        <v>0</v>
      </c>
      <c r="CI136" s="85">
        <f t="shared" si="481"/>
        <v>0</v>
      </c>
      <c r="CJ136" s="85">
        <f t="shared" ref="CJ136:EU139" si="482">CJ94*CJ$5</f>
        <v>0</v>
      </c>
      <c r="CK136" s="85">
        <f t="shared" si="482"/>
        <v>0</v>
      </c>
      <c r="CL136" s="85">
        <f t="shared" si="482"/>
        <v>0</v>
      </c>
      <c r="CM136" s="85">
        <f t="shared" si="482"/>
        <v>0</v>
      </c>
      <c r="CN136" s="85">
        <f t="shared" si="482"/>
        <v>0</v>
      </c>
      <c r="CO136" s="85">
        <f t="shared" si="482"/>
        <v>0</v>
      </c>
      <c r="CP136" s="85">
        <f t="shared" si="482"/>
        <v>0</v>
      </c>
      <c r="CQ136" s="85">
        <f t="shared" si="482"/>
        <v>0</v>
      </c>
      <c r="CR136" s="85">
        <f t="shared" si="482"/>
        <v>0</v>
      </c>
      <c r="CS136" s="85">
        <f t="shared" si="482"/>
        <v>0</v>
      </c>
      <c r="CT136" s="85">
        <f t="shared" si="482"/>
        <v>0</v>
      </c>
      <c r="CU136" s="85">
        <f t="shared" si="482"/>
        <v>0</v>
      </c>
      <c r="CV136" s="85">
        <f t="shared" si="482"/>
        <v>0</v>
      </c>
      <c r="CW136" s="85">
        <f t="shared" si="482"/>
        <v>825.16</v>
      </c>
      <c r="CX136" s="85">
        <f t="shared" si="482"/>
        <v>0</v>
      </c>
      <c r="CY136" s="85">
        <f t="shared" si="482"/>
        <v>0</v>
      </c>
      <c r="CZ136" s="85">
        <f t="shared" si="482"/>
        <v>0</v>
      </c>
      <c r="DA136" s="85">
        <f t="shared" si="482"/>
        <v>994.80000000000007</v>
      </c>
      <c r="DB136" s="85">
        <f t="shared" si="482"/>
        <v>0</v>
      </c>
      <c r="DC136" s="85">
        <f t="shared" si="482"/>
        <v>0</v>
      </c>
      <c r="DD136" s="85">
        <f t="shared" si="482"/>
        <v>396.02</v>
      </c>
      <c r="DE136" s="85">
        <f t="shared" si="482"/>
        <v>4261.8</v>
      </c>
      <c r="DF136" s="85">
        <f t="shared" si="482"/>
        <v>0</v>
      </c>
      <c r="DG136" s="85">
        <f t="shared" si="482"/>
        <v>0</v>
      </c>
      <c r="DH136" s="85">
        <f t="shared" si="482"/>
        <v>0</v>
      </c>
      <c r="DI136" s="85">
        <f t="shared" si="482"/>
        <v>0</v>
      </c>
      <c r="DJ136" s="85">
        <f t="shared" si="482"/>
        <v>1940.865</v>
      </c>
      <c r="DK136" s="85">
        <f t="shared" si="482"/>
        <v>0</v>
      </c>
      <c r="DL136" s="85">
        <f t="shared" si="482"/>
        <v>11248.745000000001</v>
      </c>
      <c r="DM136" s="85">
        <f t="shared" si="482"/>
        <v>0</v>
      </c>
      <c r="DN136" s="85">
        <f t="shared" si="482"/>
        <v>0</v>
      </c>
      <c r="DO136" s="85">
        <f t="shared" si="482"/>
        <v>3313.3589999999999</v>
      </c>
      <c r="DP136" s="85">
        <f t="shared" si="482"/>
        <v>0</v>
      </c>
      <c r="DQ136" s="85">
        <f t="shared" si="482"/>
        <v>0</v>
      </c>
      <c r="DR136" s="85">
        <f t="shared" si="482"/>
        <v>0</v>
      </c>
      <c r="DS136" s="85">
        <f t="shared" si="482"/>
        <v>0</v>
      </c>
      <c r="DT136" s="85">
        <f t="shared" si="482"/>
        <v>0</v>
      </c>
      <c r="DU136" s="85">
        <f t="shared" si="482"/>
        <v>0</v>
      </c>
      <c r="DV136" s="85">
        <f t="shared" si="482"/>
        <v>0</v>
      </c>
      <c r="DW136" s="85">
        <f t="shared" si="482"/>
        <v>8537.66</v>
      </c>
      <c r="DX136" s="85">
        <f t="shared" si="482"/>
        <v>985.14</v>
      </c>
      <c r="DY136" s="85">
        <f t="shared" si="482"/>
        <v>331.28000000000003</v>
      </c>
      <c r="DZ136" s="85">
        <f t="shared" si="482"/>
        <v>2800.9</v>
      </c>
      <c r="EA136" s="85">
        <f t="shared" si="482"/>
        <v>5665.34</v>
      </c>
      <c r="EB136" s="85">
        <f t="shared" si="482"/>
        <v>12673.02</v>
      </c>
      <c r="EC136" s="85">
        <f t="shared" si="482"/>
        <v>6643.52</v>
      </c>
      <c r="ED136" s="85">
        <f t="shared" si="482"/>
        <v>441.7</v>
      </c>
      <c r="EE136" s="85">
        <f t="shared" si="482"/>
        <v>27511.3</v>
      </c>
      <c r="EF136" s="85">
        <f t="shared" si="482"/>
        <v>4298.96</v>
      </c>
      <c r="EG136" s="85">
        <f t="shared" si="482"/>
        <v>0</v>
      </c>
      <c r="EH136" s="85">
        <f t="shared" si="482"/>
        <v>0</v>
      </c>
      <c r="EI136" s="85">
        <f t="shared" si="482"/>
        <v>0</v>
      </c>
      <c r="EJ136" s="85">
        <f t="shared" si="482"/>
        <v>61148.12</v>
      </c>
      <c r="EK136" s="85">
        <f t="shared" si="482"/>
        <v>0</v>
      </c>
      <c r="EL136" s="85">
        <f t="shared" si="482"/>
        <v>25854.18</v>
      </c>
      <c r="EM136" s="85">
        <f t="shared" si="482"/>
        <v>8093.58</v>
      </c>
      <c r="EN136" s="85">
        <f t="shared" si="482"/>
        <v>0</v>
      </c>
      <c r="EO136" s="85">
        <f t="shared" si="482"/>
        <v>0</v>
      </c>
      <c r="EP136" s="85">
        <f t="shared" si="482"/>
        <v>0</v>
      </c>
      <c r="EQ136" s="85">
        <f t="shared" si="482"/>
        <v>0</v>
      </c>
      <c r="ER136" s="85">
        <f t="shared" si="482"/>
        <v>0</v>
      </c>
      <c r="ES136" s="85">
        <f t="shared" si="482"/>
        <v>0</v>
      </c>
      <c r="ET136" s="85">
        <f t="shared" si="482"/>
        <v>0</v>
      </c>
      <c r="EU136" s="85">
        <f t="shared" si="482"/>
        <v>0</v>
      </c>
      <c r="EV136" s="85">
        <f t="shared" ref="EV136:HG142" si="483">EV94*EV$5</f>
        <v>0</v>
      </c>
      <c r="EW136" s="85">
        <f t="shared" si="483"/>
        <v>10674.800000000001</v>
      </c>
      <c r="EX136" s="85">
        <f t="shared" si="483"/>
        <v>1692.1000000000001</v>
      </c>
      <c r="EY136" s="85">
        <f t="shared" si="483"/>
        <v>1408.95</v>
      </c>
      <c r="EZ136" s="85">
        <f t="shared" si="483"/>
        <v>6492.35</v>
      </c>
      <c r="FA136" s="85">
        <f t="shared" si="483"/>
        <v>0</v>
      </c>
      <c r="FB136" s="85">
        <f t="shared" si="483"/>
        <v>0</v>
      </c>
      <c r="FC136" s="85">
        <f t="shared" si="483"/>
        <v>0</v>
      </c>
      <c r="FD136" s="85">
        <f t="shared" si="483"/>
        <v>2551.25</v>
      </c>
      <c r="FE136" s="85">
        <f t="shared" si="483"/>
        <v>0</v>
      </c>
      <c r="FF136" s="85">
        <f t="shared" si="483"/>
        <v>0</v>
      </c>
      <c r="FG136" s="85">
        <f t="shared" si="483"/>
        <v>0</v>
      </c>
      <c r="FH136" s="85">
        <f t="shared" si="483"/>
        <v>0</v>
      </c>
      <c r="FI136" s="85">
        <f t="shared" si="483"/>
        <v>0</v>
      </c>
      <c r="FJ136" s="85">
        <f t="shared" si="483"/>
        <v>6072.4349999999995</v>
      </c>
      <c r="FK136" s="85">
        <f t="shared" si="483"/>
        <v>546.66</v>
      </c>
      <c r="FL136" s="85">
        <f t="shared" si="483"/>
        <v>0</v>
      </c>
      <c r="FM136" s="85">
        <f t="shared" si="483"/>
        <v>0</v>
      </c>
      <c r="FN136" s="85">
        <f t="shared" si="483"/>
        <v>0</v>
      </c>
      <c r="FO136" s="85">
        <f t="shared" si="483"/>
        <v>9407.25</v>
      </c>
      <c r="FP136" s="85">
        <f t="shared" si="483"/>
        <v>0</v>
      </c>
      <c r="FQ136" s="85">
        <f t="shared" si="483"/>
        <v>0</v>
      </c>
      <c r="FR136" s="85">
        <f t="shared" si="483"/>
        <v>0</v>
      </c>
      <c r="FS136" s="85">
        <f t="shared" si="483"/>
        <v>0</v>
      </c>
      <c r="FT136" s="85">
        <f t="shared" si="483"/>
        <v>0</v>
      </c>
      <c r="FU136" s="85">
        <f t="shared" si="483"/>
        <v>0</v>
      </c>
      <c r="FV136" s="85">
        <f t="shared" si="483"/>
        <v>0</v>
      </c>
      <c r="FW136" s="85">
        <f t="shared" si="483"/>
        <v>11579.436</v>
      </c>
      <c r="FX136" s="85">
        <f t="shared" si="483"/>
        <v>9634.2749999999996</v>
      </c>
      <c r="FY136" s="85">
        <f t="shared" si="483"/>
        <v>12131.775</v>
      </c>
      <c r="FZ136" s="85">
        <f t="shared" si="483"/>
        <v>4986.3599999999997</v>
      </c>
      <c r="GA136" s="85">
        <f t="shared" si="483"/>
        <v>2120.4899999999998</v>
      </c>
      <c r="GB136" s="85">
        <f t="shared" si="483"/>
        <v>3726.8999999999996</v>
      </c>
      <c r="GC136" s="85">
        <f t="shared" si="483"/>
        <v>0</v>
      </c>
      <c r="GD136" s="85">
        <f t="shared" si="483"/>
        <v>0</v>
      </c>
      <c r="GE136" s="85">
        <f t="shared" si="483"/>
        <v>2398.9499999999998</v>
      </c>
      <c r="GF136" s="85">
        <f t="shared" si="483"/>
        <v>0</v>
      </c>
      <c r="GG136" s="85">
        <f t="shared" si="483"/>
        <v>0</v>
      </c>
      <c r="GH136" s="85">
        <f t="shared" si="483"/>
        <v>0</v>
      </c>
      <c r="GI136" s="85">
        <f t="shared" si="483"/>
        <v>0</v>
      </c>
      <c r="GJ136" s="85">
        <f t="shared" si="483"/>
        <v>4742.8</v>
      </c>
      <c r="GK136" s="85">
        <f t="shared" si="483"/>
        <v>0</v>
      </c>
      <c r="GL136" s="85">
        <f t="shared" si="483"/>
        <v>0</v>
      </c>
      <c r="GM136" s="85">
        <f t="shared" si="483"/>
        <v>1808.7</v>
      </c>
      <c r="GN136" s="85">
        <f t="shared" si="483"/>
        <v>3200.9500000000003</v>
      </c>
      <c r="GO136" s="85">
        <f t="shared" si="483"/>
        <v>0</v>
      </c>
      <c r="GP136" s="85">
        <f t="shared" si="483"/>
        <v>0</v>
      </c>
      <c r="GQ136" s="85">
        <f t="shared" si="483"/>
        <v>0</v>
      </c>
      <c r="GR136" s="85">
        <f t="shared" si="483"/>
        <v>0</v>
      </c>
      <c r="GS136" s="85">
        <f t="shared" si="483"/>
        <v>0</v>
      </c>
      <c r="GT136" s="85">
        <f t="shared" si="483"/>
        <v>0</v>
      </c>
      <c r="GU136" s="85">
        <f t="shared" si="483"/>
        <v>0</v>
      </c>
      <c r="GV136" s="85">
        <f t="shared" si="483"/>
        <v>0</v>
      </c>
      <c r="GW136" s="85">
        <f t="shared" si="483"/>
        <v>7438.3749999999991</v>
      </c>
      <c r="GX136" s="85">
        <f t="shared" si="483"/>
        <v>0</v>
      </c>
      <c r="GY136" s="85">
        <f t="shared" si="483"/>
        <v>0</v>
      </c>
      <c r="GZ136" s="85">
        <f t="shared" si="483"/>
        <v>0</v>
      </c>
      <c r="HA136" s="85">
        <f t="shared" si="483"/>
        <v>0</v>
      </c>
      <c r="HB136" s="85">
        <f t="shared" si="483"/>
        <v>0</v>
      </c>
      <c r="HC136" s="85">
        <f t="shared" si="483"/>
        <v>0</v>
      </c>
      <c r="HD136" s="85">
        <f t="shared" si="483"/>
        <v>0</v>
      </c>
      <c r="HE136" s="85">
        <f t="shared" si="483"/>
        <v>0</v>
      </c>
      <c r="HF136" s="85">
        <f t="shared" si="483"/>
        <v>0</v>
      </c>
      <c r="HG136" s="85">
        <f t="shared" si="483"/>
        <v>0</v>
      </c>
      <c r="HH136" s="85">
        <f t="shared" ref="HH136:JS139" si="484">HH94*HH$5</f>
        <v>0</v>
      </c>
      <c r="HI136" s="85">
        <f t="shared" si="484"/>
        <v>0</v>
      </c>
      <c r="HJ136" s="85">
        <f t="shared" si="484"/>
        <v>43292.114999999998</v>
      </c>
      <c r="HK136" s="85">
        <f t="shared" si="484"/>
        <v>1683.54</v>
      </c>
      <c r="HL136" s="85">
        <f t="shared" si="484"/>
        <v>17797.814999999999</v>
      </c>
      <c r="HM136" s="85">
        <f t="shared" si="484"/>
        <v>18487.89</v>
      </c>
      <c r="HN136" s="85">
        <f t="shared" si="484"/>
        <v>20099.969999999998</v>
      </c>
      <c r="HO136" s="85">
        <f t="shared" si="484"/>
        <v>0</v>
      </c>
      <c r="HP136" s="85">
        <f t="shared" si="484"/>
        <v>0</v>
      </c>
      <c r="HQ136" s="85">
        <f t="shared" si="484"/>
        <v>12594.42</v>
      </c>
      <c r="HR136" s="85">
        <f t="shared" si="484"/>
        <v>0</v>
      </c>
      <c r="HS136" s="85">
        <f t="shared" si="484"/>
        <v>7697.61</v>
      </c>
      <c r="HT136" s="85">
        <f t="shared" si="484"/>
        <v>0</v>
      </c>
      <c r="HU136" s="85">
        <f t="shared" si="484"/>
        <v>4279.5450000000001</v>
      </c>
      <c r="HV136" s="85">
        <f t="shared" si="484"/>
        <v>0</v>
      </c>
      <c r="HW136" s="85">
        <f t="shared" si="484"/>
        <v>8117.8</v>
      </c>
      <c r="HX136" s="85">
        <f t="shared" si="484"/>
        <v>1393.68</v>
      </c>
      <c r="HY136" s="85">
        <f t="shared" si="484"/>
        <v>1439.3600000000001</v>
      </c>
      <c r="HZ136" s="85">
        <f t="shared" si="484"/>
        <v>4828.32</v>
      </c>
      <c r="IA136" s="85">
        <f t="shared" si="484"/>
        <v>4026.8</v>
      </c>
      <c r="IB136" s="85">
        <f t="shared" si="484"/>
        <v>0</v>
      </c>
      <c r="IC136" s="85">
        <f t="shared" si="484"/>
        <v>0</v>
      </c>
      <c r="ID136" s="85">
        <f t="shared" si="484"/>
        <v>0</v>
      </c>
      <c r="IE136" s="85">
        <f t="shared" si="484"/>
        <v>0</v>
      </c>
      <c r="IF136" s="85">
        <f t="shared" si="484"/>
        <v>0</v>
      </c>
      <c r="IG136" s="85">
        <f t="shared" si="484"/>
        <v>0</v>
      </c>
      <c r="IH136" s="85">
        <f t="shared" si="484"/>
        <v>0</v>
      </c>
      <c r="II136" s="85">
        <f t="shared" si="484"/>
        <v>4569.4000000000005</v>
      </c>
      <c r="IJ136" s="85">
        <f t="shared" si="484"/>
        <v>446.66399999999999</v>
      </c>
      <c r="IK136" s="85">
        <f t="shared" si="484"/>
        <v>0</v>
      </c>
      <c r="IL136" s="85">
        <f t="shared" si="484"/>
        <v>0</v>
      </c>
      <c r="IM136" s="85">
        <f t="shared" si="484"/>
        <v>0</v>
      </c>
      <c r="IN136" s="85">
        <f t="shared" si="484"/>
        <v>0</v>
      </c>
      <c r="IO136" s="85">
        <f t="shared" si="484"/>
        <v>0</v>
      </c>
      <c r="IP136" s="85">
        <f t="shared" si="484"/>
        <v>0</v>
      </c>
      <c r="IQ136" s="85">
        <f t="shared" si="484"/>
        <v>1087.5119999999999</v>
      </c>
      <c r="IR136" s="85">
        <f t="shared" si="484"/>
        <v>0</v>
      </c>
      <c r="IS136" s="85">
        <f t="shared" si="484"/>
        <v>0</v>
      </c>
      <c r="IT136" s="85">
        <f t="shared" si="484"/>
        <v>0</v>
      </c>
      <c r="IU136" s="85">
        <f t="shared" si="484"/>
        <v>0</v>
      </c>
      <c r="IV136" s="85">
        <f t="shared" si="484"/>
        <v>0</v>
      </c>
      <c r="IW136" s="85">
        <f t="shared" si="484"/>
        <v>31760.400000000001</v>
      </c>
      <c r="IX136" s="85">
        <f t="shared" si="484"/>
        <v>14994.23</v>
      </c>
      <c r="IY136" s="85">
        <f t="shared" si="484"/>
        <v>0</v>
      </c>
      <c r="IZ136" s="85">
        <f t="shared" si="484"/>
        <v>4713.71</v>
      </c>
      <c r="JA136" s="85">
        <f t="shared" si="484"/>
        <v>0</v>
      </c>
      <c r="JB136" s="85">
        <f t="shared" si="484"/>
        <v>0</v>
      </c>
      <c r="JC136" s="85">
        <f t="shared" si="484"/>
        <v>0</v>
      </c>
      <c r="JD136" s="85">
        <f t="shared" si="484"/>
        <v>0</v>
      </c>
      <c r="JE136" s="85">
        <f t="shared" si="484"/>
        <v>0</v>
      </c>
      <c r="JF136" s="85">
        <f t="shared" si="484"/>
        <v>0</v>
      </c>
      <c r="JG136" s="85">
        <f t="shared" si="484"/>
        <v>0</v>
      </c>
      <c r="JH136" s="85">
        <f t="shared" si="484"/>
        <v>0</v>
      </c>
      <c r="JI136" s="85">
        <f t="shared" si="484"/>
        <v>0</v>
      </c>
      <c r="JJ136" s="85">
        <f t="shared" si="484"/>
        <v>130899.84</v>
      </c>
      <c r="JK136" s="85">
        <f t="shared" si="484"/>
        <v>66553.2</v>
      </c>
      <c r="JL136" s="85">
        <f t="shared" si="484"/>
        <v>40644.720000000001</v>
      </c>
      <c r="JM136" s="85">
        <f t="shared" si="484"/>
        <v>41124.479999999996</v>
      </c>
      <c r="JN136" s="85">
        <f t="shared" si="484"/>
        <v>6511.44</v>
      </c>
      <c r="JO136" s="85">
        <f t="shared" si="484"/>
        <v>7608</v>
      </c>
      <c r="JP136" s="85">
        <f t="shared" si="484"/>
        <v>0</v>
      </c>
      <c r="JQ136" s="85">
        <f t="shared" si="484"/>
        <v>0</v>
      </c>
      <c r="JR136" s="85">
        <f t="shared" si="484"/>
        <v>0</v>
      </c>
      <c r="JS136" s="85">
        <f t="shared" si="484"/>
        <v>0</v>
      </c>
      <c r="JT136" s="85">
        <f t="shared" ref="JT136:KI138" si="485">JT94*JT$5</f>
        <v>0</v>
      </c>
      <c r="JU136" s="85">
        <f t="shared" si="485"/>
        <v>0</v>
      </c>
      <c r="JV136" s="85">
        <f t="shared" si="485"/>
        <v>50891.759999999995</v>
      </c>
      <c r="JW136" s="85">
        <f t="shared" si="485"/>
        <v>52298.875</v>
      </c>
      <c r="JX136" s="85">
        <f t="shared" si="485"/>
        <v>8367.7000000000007</v>
      </c>
      <c r="JY136" s="85">
        <f t="shared" si="485"/>
        <v>19775.75</v>
      </c>
      <c r="JZ136" s="85">
        <f t="shared" si="485"/>
        <v>2475.1000000000004</v>
      </c>
      <c r="KA136" s="85">
        <f t="shared" si="485"/>
        <v>24480</v>
      </c>
      <c r="KB136" s="85">
        <f t="shared" si="485"/>
        <v>67874.100000000006</v>
      </c>
      <c r="KC136" s="85">
        <f t="shared" si="485"/>
        <v>3331.8500000000004</v>
      </c>
      <c r="KD136" s="85">
        <f t="shared" si="485"/>
        <v>13422.6</v>
      </c>
      <c r="KE136" s="85">
        <f t="shared" si="485"/>
        <v>19459.150000000001</v>
      </c>
      <c r="KF136" s="85">
        <f t="shared" si="485"/>
        <v>61444.950000000004</v>
      </c>
      <c r="KG136" s="85">
        <f t="shared" si="485"/>
        <v>36355</v>
      </c>
      <c r="KH136" s="85">
        <f t="shared" si="485"/>
        <v>0</v>
      </c>
      <c r="KI136" s="85">
        <f t="shared" si="485"/>
        <v>102350.55</v>
      </c>
      <c r="KJ136" s="85">
        <f>SUM(KK136:KW136)</f>
        <v>1521972.1719999998</v>
      </c>
      <c r="KK136" s="85">
        <f t="shared" ref="KK136:LO136" si="486">KK94*KK$5</f>
        <v>64752.480000000003</v>
      </c>
      <c r="KL136" s="85">
        <f t="shared" si="486"/>
        <v>76510.36</v>
      </c>
      <c r="KM136" s="85">
        <f t="shared" si="486"/>
        <v>596138.80000000005</v>
      </c>
      <c r="KN136" s="85">
        <f t="shared" si="486"/>
        <v>37785.856</v>
      </c>
      <c r="KO136" s="85">
        <f t="shared" si="486"/>
        <v>154306.11199999999</v>
      </c>
      <c r="KP136" s="85">
        <f t="shared" si="486"/>
        <v>351309.89999999997</v>
      </c>
      <c r="KQ136" s="85">
        <f t="shared" si="486"/>
        <v>0</v>
      </c>
      <c r="KR136" s="85">
        <f t="shared" si="486"/>
        <v>67108.44</v>
      </c>
      <c r="KS136" s="85">
        <f t="shared" si="486"/>
        <v>35647.199999999997</v>
      </c>
      <c r="KT136" s="85">
        <f t="shared" si="486"/>
        <v>63224.98</v>
      </c>
      <c r="KU136" s="85">
        <f t="shared" si="486"/>
        <v>55547.743999999999</v>
      </c>
      <c r="KV136" s="85">
        <f t="shared" si="486"/>
        <v>13139.58</v>
      </c>
      <c r="KW136" s="85">
        <f t="shared" si="486"/>
        <v>6500.72</v>
      </c>
      <c r="KX136" s="85">
        <f>SUM(KY136:LI136)</f>
        <v>1159840.3390000002</v>
      </c>
      <c r="KY136" s="85">
        <f t="shared" si="486"/>
        <v>111275.45</v>
      </c>
      <c r="KZ136" s="85">
        <f t="shared" si="486"/>
        <v>108288.18000000001</v>
      </c>
      <c r="LA136" s="85">
        <f t="shared" si="486"/>
        <v>31904.54</v>
      </c>
      <c r="LB136" s="85">
        <f t="shared" si="486"/>
        <v>545238</v>
      </c>
      <c r="LC136" s="85">
        <f t="shared" si="486"/>
        <v>287823.60000000003</v>
      </c>
      <c r="LD136" s="85">
        <f t="shared" si="486"/>
        <v>17498.5</v>
      </c>
      <c r="LE136" s="85">
        <f t="shared" si="486"/>
        <v>8045.424</v>
      </c>
      <c r="LF136" s="85">
        <f t="shared" si="486"/>
        <v>6599.8</v>
      </c>
      <c r="LG136" s="85">
        <f t="shared" si="486"/>
        <v>29648.125</v>
      </c>
      <c r="LH136" s="85">
        <f t="shared" si="486"/>
        <v>13518.720000000001</v>
      </c>
      <c r="LI136" s="85">
        <f t="shared" si="486"/>
        <v>0</v>
      </c>
      <c r="LJ136" s="85">
        <f>LK136+LL136+LM136+LN136+LO136</f>
        <v>525491.55000000005</v>
      </c>
      <c r="LK136" s="85">
        <f t="shared" si="486"/>
        <v>42344</v>
      </c>
      <c r="LL136" s="85">
        <f t="shared" si="486"/>
        <v>132070.04999999999</v>
      </c>
      <c r="LM136" s="85">
        <f t="shared" si="486"/>
        <v>248820.2</v>
      </c>
      <c r="LN136" s="85">
        <f t="shared" si="486"/>
        <v>5601.2000000000007</v>
      </c>
      <c r="LO136" s="85">
        <f t="shared" si="486"/>
        <v>96656.1</v>
      </c>
    </row>
    <row r="137" spans="1:327" x14ac:dyDescent="0.2">
      <c r="A137" s="85" t="s">
        <v>28</v>
      </c>
      <c r="B137" s="85">
        <f t="shared" ref="B137:B150" si="487">C137+P137+V137+KJ137+KX137+LJ137</f>
        <v>1087784.5449999999</v>
      </c>
      <c r="C137" s="85">
        <f t="shared" ref="C137:C151" si="488">D137+J137</f>
        <v>665545.6</v>
      </c>
      <c r="D137" s="85">
        <f t="shared" ref="D137:D151" si="489">E137+F137+G137+H137+I137</f>
        <v>474099.42</v>
      </c>
      <c r="E137" s="85">
        <f t="shared" ref="E137:I151" si="490">E95*E$5</f>
        <v>89802</v>
      </c>
      <c r="F137" s="85">
        <f t="shared" si="490"/>
        <v>154101.77000000002</v>
      </c>
      <c r="G137" s="85">
        <f t="shared" si="490"/>
        <v>196531.35</v>
      </c>
      <c r="H137" s="85">
        <f t="shared" si="490"/>
        <v>32437.559999999998</v>
      </c>
      <c r="I137" s="85">
        <f t="shared" si="490"/>
        <v>1226.74</v>
      </c>
      <c r="J137" s="85">
        <f t="shared" ref="J137:J150" si="491">K137+L137+M137+N137+O137</f>
        <v>191446.18</v>
      </c>
      <c r="K137" s="85">
        <f t="shared" ref="K137:O137" si="492">K95*K$5</f>
        <v>71348.200000000012</v>
      </c>
      <c r="L137" s="85">
        <f t="shared" si="492"/>
        <v>17754.120000000003</v>
      </c>
      <c r="M137" s="85">
        <f t="shared" si="492"/>
        <v>53004.71</v>
      </c>
      <c r="N137" s="85">
        <f t="shared" si="492"/>
        <v>49272.04</v>
      </c>
      <c r="O137" s="85">
        <f t="shared" si="492"/>
        <v>67.11</v>
      </c>
      <c r="P137" s="85">
        <f t="shared" ref="P137:P151" si="493">Q137+R137+S137+T137+U137</f>
        <v>82356.27</v>
      </c>
      <c r="Q137" s="85">
        <f t="shared" ref="Q137:U137" si="494">Q95*Q$5</f>
        <v>14129.6</v>
      </c>
      <c r="R137" s="85">
        <f t="shared" si="494"/>
        <v>16795.2</v>
      </c>
      <c r="S137" s="85">
        <f t="shared" si="494"/>
        <v>42771.17</v>
      </c>
      <c r="T137" s="85">
        <f t="shared" si="494"/>
        <v>8660.3000000000011</v>
      </c>
      <c r="U137" s="85">
        <f t="shared" si="494"/>
        <v>0</v>
      </c>
      <c r="V137" s="85">
        <f t="shared" ref="V137:V151" si="495">SUM(W137:KI137)</f>
        <v>86638.753000000012</v>
      </c>
      <c r="W137" s="85">
        <f t="shared" ref="W137:AL151" si="496">W95*W$5</f>
        <v>7568.4299999999994</v>
      </c>
      <c r="X137" s="85">
        <f t="shared" si="496"/>
        <v>2378.2869999999998</v>
      </c>
      <c r="Y137" s="85">
        <f t="shared" si="496"/>
        <v>970.12299999999993</v>
      </c>
      <c r="Z137" s="85">
        <f t="shared" si="496"/>
        <v>0</v>
      </c>
      <c r="AA137" s="85">
        <f t="shared" si="496"/>
        <v>0</v>
      </c>
      <c r="AB137" s="85">
        <f t="shared" si="496"/>
        <v>564.89099999999996</v>
      </c>
      <c r="AC137" s="85">
        <f t="shared" si="496"/>
        <v>0</v>
      </c>
      <c r="AD137" s="85">
        <f t="shared" si="496"/>
        <v>0</v>
      </c>
      <c r="AE137" s="85">
        <f t="shared" si="496"/>
        <v>0</v>
      </c>
      <c r="AF137" s="85">
        <f t="shared" si="496"/>
        <v>0</v>
      </c>
      <c r="AG137" s="85">
        <f t="shared" si="496"/>
        <v>0</v>
      </c>
      <c r="AH137" s="85">
        <f t="shared" si="496"/>
        <v>0</v>
      </c>
      <c r="AI137" s="85">
        <f t="shared" si="496"/>
        <v>0</v>
      </c>
      <c r="AJ137" s="85">
        <f t="shared" si="496"/>
        <v>2092.84</v>
      </c>
      <c r="AK137" s="85">
        <f t="shared" si="496"/>
        <v>0</v>
      </c>
      <c r="AL137" s="85">
        <f t="shared" si="496"/>
        <v>2787.42</v>
      </c>
      <c r="AM137" s="85">
        <f t="shared" si="481"/>
        <v>0</v>
      </c>
      <c r="AN137" s="85">
        <f t="shared" si="481"/>
        <v>0</v>
      </c>
      <c r="AO137" s="85">
        <f t="shared" si="481"/>
        <v>1233.74</v>
      </c>
      <c r="AP137" s="85">
        <f t="shared" si="481"/>
        <v>0</v>
      </c>
      <c r="AQ137" s="85">
        <f t="shared" si="481"/>
        <v>0</v>
      </c>
      <c r="AR137" s="85">
        <f t="shared" si="481"/>
        <v>0</v>
      </c>
      <c r="AS137" s="85">
        <f t="shared" si="481"/>
        <v>0</v>
      </c>
      <c r="AT137" s="85">
        <f t="shared" si="481"/>
        <v>0</v>
      </c>
      <c r="AU137" s="85">
        <f t="shared" si="481"/>
        <v>0</v>
      </c>
      <c r="AV137" s="85">
        <f t="shared" si="481"/>
        <v>0</v>
      </c>
      <c r="AW137" s="85">
        <f t="shared" si="481"/>
        <v>115.941</v>
      </c>
      <c r="AX137" s="85">
        <f t="shared" si="481"/>
        <v>0</v>
      </c>
      <c r="AY137" s="85">
        <f t="shared" si="481"/>
        <v>0</v>
      </c>
      <c r="AZ137" s="85">
        <f t="shared" si="481"/>
        <v>211.911</v>
      </c>
      <c r="BA137" s="85">
        <f t="shared" si="481"/>
        <v>0</v>
      </c>
      <c r="BB137" s="85">
        <f t="shared" si="481"/>
        <v>0</v>
      </c>
      <c r="BC137" s="85">
        <f t="shared" si="481"/>
        <v>0</v>
      </c>
      <c r="BD137" s="85">
        <f t="shared" si="481"/>
        <v>0</v>
      </c>
      <c r="BE137" s="85">
        <f t="shared" si="481"/>
        <v>2038.7850000000001</v>
      </c>
      <c r="BF137" s="85">
        <f t="shared" si="481"/>
        <v>0</v>
      </c>
      <c r="BG137" s="85">
        <f t="shared" si="481"/>
        <v>3262.0770000000002</v>
      </c>
      <c r="BH137" s="85">
        <f t="shared" si="481"/>
        <v>0</v>
      </c>
      <c r="BI137" s="85">
        <f t="shared" si="481"/>
        <v>0</v>
      </c>
      <c r="BJ137" s="85">
        <f t="shared" si="481"/>
        <v>0</v>
      </c>
      <c r="BK137" s="85">
        <f t="shared" si="481"/>
        <v>0</v>
      </c>
      <c r="BL137" s="85">
        <f t="shared" si="481"/>
        <v>0</v>
      </c>
      <c r="BM137" s="85">
        <f t="shared" si="481"/>
        <v>0</v>
      </c>
      <c r="BN137" s="85">
        <f t="shared" si="481"/>
        <v>0</v>
      </c>
      <c r="BO137" s="85">
        <f t="shared" si="481"/>
        <v>1097.817</v>
      </c>
      <c r="BP137" s="85">
        <f t="shared" si="481"/>
        <v>0</v>
      </c>
      <c r="BQ137" s="85">
        <f t="shared" si="481"/>
        <v>0</v>
      </c>
      <c r="BR137" s="85">
        <f t="shared" si="481"/>
        <v>0</v>
      </c>
      <c r="BS137" s="85">
        <f t="shared" si="481"/>
        <v>0</v>
      </c>
      <c r="BT137" s="85">
        <f t="shared" si="481"/>
        <v>0</v>
      </c>
      <c r="BU137" s="85">
        <f t="shared" si="481"/>
        <v>0</v>
      </c>
      <c r="BV137" s="85">
        <f t="shared" si="481"/>
        <v>0</v>
      </c>
      <c r="BW137" s="85">
        <f t="shared" si="481"/>
        <v>1704</v>
      </c>
      <c r="BX137" s="85">
        <f t="shared" si="481"/>
        <v>0</v>
      </c>
      <c r="BY137" s="85">
        <f t="shared" si="481"/>
        <v>0</v>
      </c>
      <c r="BZ137" s="85">
        <f t="shared" si="481"/>
        <v>0</v>
      </c>
      <c r="CA137" s="85">
        <f t="shared" si="481"/>
        <v>0</v>
      </c>
      <c r="CB137" s="85">
        <f t="shared" si="481"/>
        <v>0</v>
      </c>
      <c r="CC137" s="85">
        <f t="shared" si="481"/>
        <v>0</v>
      </c>
      <c r="CD137" s="85">
        <f t="shared" si="481"/>
        <v>0</v>
      </c>
      <c r="CE137" s="85">
        <f t="shared" si="481"/>
        <v>0</v>
      </c>
      <c r="CF137" s="85">
        <f t="shared" si="481"/>
        <v>0</v>
      </c>
      <c r="CG137" s="85">
        <f t="shared" si="481"/>
        <v>0</v>
      </c>
      <c r="CH137" s="85">
        <f t="shared" si="481"/>
        <v>0</v>
      </c>
      <c r="CI137" s="85">
        <f t="shared" si="481"/>
        <v>0</v>
      </c>
      <c r="CJ137" s="85">
        <f t="shared" si="482"/>
        <v>0</v>
      </c>
      <c r="CK137" s="85">
        <f t="shared" si="482"/>
        <v>0</v>
      </c>
      <c r="CL137" s="85">
        <f t="shared" si="482"/>
        <v>0</v>
      </c>
      <c r="CM137" s="85">
        <f t="shared" si="482"/>
        <v>0</v>
      </c>
      <c r="CN137" s="85">
        <f t="shared" si="482"/>
        <v>0</v>
      </c>
      <c r="CO137" s="85">
        <f t="shared" si="482"/>
        <v>0</v>
      </c>
      <c r="CP137" s="85">
        <f t="shared" si="482"/>
        <v>0</v>
      </c>
      <c r="CQ137" s="85">
        <f t="shared" si="482"/>
        <v>0</v>
      </c>
      <c r="CR137" s="85">
        <f t="shared" si="482"/>
        <v>0</v>
      </c>
      <c r="CS137" s="85">
        <f t="shared" si="482"/>
        <v>0</v>
      </c>
      <c r="CT137" s="85">
        <f t="shared" si="482"/>
        <v>0</v>
      </c>
      <c r="CU137" s="85">
        <f t="shared" si="482"/>
        <v>0</v>
      </c>
      <c r="CV137" s="85">
        <f t="shared" si="482"/>
        <v>0</v>
      </c>
      <c r="CW137" s="85">
        <f t="shared" si="482"/>
        <v>211.34</v>
      </c>
      <c r="CX137" s="85">
        <f t="shared" si="482"/>
        <v>0</v>
      </c>
      <c r="CY137" s="85">
        <f t="shared" si="482"/>
        <v>0</v>
      </c>
      <c r="CZ137" s="85">
        <f t="shared" si="482"/>
        <v>0</v>
      </c>
      <c r="DA137" s="85">
        <f t="shared" si="482"/>
        <v>0</v>
      </c>
      <c r="DB137" s="85">
        <f t="shared" si="482"/>
        <v>0</v>
      </c>
      <c r="DC137" s="85">
        <f t="shared" si="482"/>
        <v>0</v>
      </c>
      <c r="DD137" s="85">
        <f t="shared" si="482"/>
        <v>0</v>
      </c>
      <c r="DE137" s="85">
        <f t="shared" si="482"/>
        <v>0</v>
      </c>
      <c r="DF137" s="85">
        <f t="shared" si="482"/>
        <v>0</v>
      </c>
      <c r="DG137" s="85">
        <f t="shared" si="482"/>
        <v>0</v>
      </c>
      <c r="DH137" s="85">
        <f t="shared" si="482"/>
        <v>0</v>
      </c>
      <c r="DI137" s="85">
        <f t="shared" si="482"/>
        <v>0</v>
      </c>
      <c r="DJ137" s="85">
        <f t="shared" si="482"/>
        <v>0</v>
      </c>
      <c r="DK137" s="85">
        <f t="shared" si="482"/>
        <v>0</v>
      </c>
      <c r="DL137" s="85">
        <f t="shared" si="482"/>
        <v>0</v>
      </c>
      <c r="DM137" s="85">
        <f t="shared" si="482"/>
        <v>0</v>
      </c>
      <c r="DN137" s="85">
        <f t="shared" si="482"/>
        <v>0</v>
      </c>
      <c r="DO137" s="85">
        <f t="shared" si="482"/>
        <v>2093.944</v>
      </c>
      <c r="DP137" s="85">
        <f t="shared" si="482"/>
        <v>0</v>
      </c>
      <c r="DQ137" s="85">
        <f t="shared" si="482"/>
        <v>0</v>
      </c>
      <c r="DR137" s="85">
        <f t="shared" si="482"/>
        <v>0</v>
      </c>
      <c r="DS137" s="85">
        <f t="shared" si="482"/>
        <v>0</v>
      </c>
      <c r="DT137" s="85">
        <f t="shared" si="482"/>
        <v>0</v>
      </c>
      <c r="DU137" s="85">
        <f t="shared" si="482"/>
        <v>0</v>
      </c>
      <c r="DV137" s="85">
        <f t="shared" si="482"/>
        <v>0</v>
      </c>
      <c r="DW137" s="85">
        <f t="shared" si="482"/>
        <v>959.58</v>
      </c>
      <c r="DX137" s="85">
        <f t="shared" si="482"/>
        <v>0</v>
      </c>
      <c r="DY137" s="85">
        <f t="shared" si="482"/>
        <v>0</v>
      </c>
      <c r="DZ137" s="85">
        <f t="shared" si="482"/>
        <v>0</v>
      </c>
      <c r="EA137" s="85">
        <f t="shared" si="482"/>
        <v>0</v>
      </c>
      <c r="EB137" s="85">
        <f t="shared" si="482"/>
        <v>0</v>
      </c>
      <c r="EC137" s="85">
        <f t="shared" si="482"/>
        <v>0</v>
      </c>
      <c r="ED137" s="85">
        <f t="shared" si="482"/>
        <v>0</v>
      </c>
      <c r="EE137" s="85">
        <f t="shared" si="482"/>
        <v>0</v>
      </c>
      <c r="EF137" s="85">
        <f t="shared" si="482"/>
        <v>0</v>
      </c>
      <c r="EG137" s="85">
        <f t="shared" si="482"/>
        <v>0</v>
      </c>
      <c r="EH137" s="85">
        <f t="shared" si="482"/>
        <v>0</v>
      </c>
      <c r="EI137" s="85">
        <f t="shared" si="482"/>
        <v>0</v>
      </c>
      <c r="EJ137" s="85">
        <f t="shared" si="482"/>
        <v>1298.44</v>
      </c>
      <c r="EK137" s="85">
        <f t="shared" si="482"/>
        <v>0</v>
      </c>
      <c r="EL137" s="85">
        <f t="shared" si="482"/>
        <v>0</v>
      </c>
      <c r="EM137" s="85">
        <f t="shared" si="482"/>
        <v>0</v>
      </c>
      <c r="EN137" s="85">
        <f t="shared" si="482"/>
        <v>0</v>
      </c>
      <c r="EO137" s="85">
        <f t="shared" si="482"/>
        <v>0</v>
      </c>
      <c r="EP137" s="85">
        <f t="shared" si="482"/>
        <v>0</v>
      </c>
      <c r="EQ137" s="85">
        <f t="shared" si="482"/>
        <v>0</v>
      </c>
      <c r="ER137" s="85">
        <f t="shared" si="482"/>
        <v>0</v>
      </c>
      <c r="ES137" s="85">
        <f t="shared" si="482"/>
        <v>0</v>
      </c>
      <c r="ET137" s="85">
        <f t="shared" si="482"/>
        <v>0</v>
      </c>
      <c r="EU137" s="85">
        <f t="shared" si="482"/>
        <v>0</v>
      </c>
      <c r="EV137" s="85">
        <f t="shared" si="483"/>
        <v>0</v>
      </c>
      <c r="EW137" s="85">
        <f t="shared" si="483"/>
        <v>0</v>
      </c>
      <c r="EX137" s="85">
        <f t="shared" si="483"/>
        <v>0</v>
      </c>
      <c r="EY137" s="85">
        <f t="shared" si="483"/>
        <v>0</v>
      </c>
      <c r="EZ137" s="85">
        <f t="shared" si="483"/>
        <v>0</v>
      </c>
      <c r="FA137" s="85">
        <f t="shared" si="483"/>
        <v>0</v>
      </c>
      <c r="FB137" s="85">
        <f t="shared" si="483"/>
        <v>0</v>
      </c>
      <c r="FC137" s="85">
        <f t="shared" si="483"/>
        <v>0</v>
      </c>
      <c r="FD137" s="85">
        <f t="shared" si="483"/>
        <v>0</v>
      </c>
      <c r="FE137" s="85">
        <f t="shared" si="483"/>
        <v>0</v>
      </c>
      <c r="FF137" s="85">
        <f t="shared" si="483"/>
        <v>0</v>
      </c>
      <c r="FG137" s="85">
        <f t="shared" si="483"/>
        <v>0</v>
      </c>
      <c r="FH137" s="85">
        <f t="shared" si="483"/>
        <v>0</v>
      </c>
      <c r="FI137" s="85">
        <f t="shared" si="483"/>
        <v>0</v>
      </c>
      <c r="FJ137" s="85">
        <f t="shared" si="483"/>
        <v>0</v>
      </c>
      <c r="FK137" s="85">
        <f t="shared" si="483"/>
        <v>0</v>
      </c>
      <c r="FL137" s="85">
        <f t="shared" si="483"/>
        <v>0</v>
      </c>
      <c r="FM137" s="85">
        <f t="shared" si="483"/>
        <v>0</v>
      </c>
      <c r="FN137" s="85">
        <f t="shared" si="483"/>
        <v>0</v>
      </c>
      <c r="FO137" s="85">
        <f t="shared" si="483"/>
        <v>0</v>
      </c>
      <c r="FP137" s="85">
        <f t="shared" si="483"/>
        <v>0</v>
      </c>
      <c r="FQ137" s="85">
        <f t="shared" si="483"/>
        <v>0</v>
      </c>
      <c r="FR137" s="85">
        <f t="shared" si="483"/>
        <v>0</v>
      </c>
      <c r="FS137" s="85">
        <f t="shared" si="483"/>
        <v>0</v>
      </c>
      <c r="FT137" s="85">
        <f t="shared" si="483"/>
        <v>0</v>
      </c>
      <c r="FU137" s="85">
        <f t="shared" si="483"/>
        <v>0</v>
      </c>
      <c r="FV137" s="85">
        <f t="shared" si="483"/>
        <v>0</v>
      </c>
      <c r="FW137" s="85">
        <f t="shared" si="483"/>
        <v>664.67700000000002</v>
      </c>
      <c r="FX137" s="85">
        <f t="shared" si="483"/>
        <v>2690.2350000000001</v>
      </c>
      <c r="FY137" s="85">
        <f t="shared" si="483"/>
        <v>0</v>
      </c>
      <c r="FZ137" s="85">
        <f t="shared" si="483"/>
        <v>0</v>
      </c>
      <c r="GA137" s="85">
        <f t="shared" si="483"/>
        <v>0</v>
      </c>
      <c r="GB137" s="85">
        <f t="shared" si="483"/>
        <v>0</v>
      </c>
      <c r="GC137" s="85">
        <f t="shared" si="483"/>
        <v>0</v>
      </c>
      <c r="GD137" s="85">
        <f t="shared" si="483"/>
        <v>0</v>
      </c>
      <c r="GE137" s="85">
        <f t="shared" si="483"/>
        <v>0</v>
      </c>
      <c r="GF137" s="85">
        <f t="shared" si="483"/>
        <v>0</v>
      </c>
      <c r="GG137" s="85">
        <f t="shared" si="483"/>
        <v>0</v>
      </c>
      <c r="GH137" s="85">
        <f t="shared" si="483"/>
        <v>0</v>
      </c>
      <c r="GI137" s="85">
        <f t="shared" si="483"/>
        <v>0</v>
      </c>
      <c r="GJ137" s="85">
        <f t="shared" si="483"/>
        <v>583.05000000000007</v>
      </c>
      <c r="GK137" s="85">
        <f t="shared" si="483"/>
        <v>0</v>
      </c>
      <c r="GL137" s="85">
        <f t="shared" si="483"/>
        <v>0</v>
      </c>
      <c r="GM137" s="85">
        <f t="shared" si="483"/>
        <v>0</v>
      </c>
      <c r="GN137" s="85">
        <f t="shared" si="483"/>
        <v>0</v>
      </c>
      <c r="GO137" s="85">
        <f t="shared" si="483"/>
        <v>0</v>
      </c>
      <c r="GP137" s="85">
        <f t="shared" si="483"/>
        <v>0</v>
      </c>
      <c r="GQ137" s="85">
        <f t="shared" si="483"/>
        <v>0</v>
      </c>
      <c r="GR137" s="85">
        <f t="shared" si="483"/>
        <v>0</v>
      </c>
      <c r="GS137" s="85">
        <f t="shared" si="483"/>
        <v>0</v>
      </c>
      <c r="GT137" s="85">
        <f t="shared" si="483"/>
        <v>0</v>
      </c>
      <c r="GU137" s="85">
        <f t="shared" si="483"/>
        <v>0</v>
      </c>
      <c r="GV137" s="85">
        <f t="shared" si="483"/>
        <v>0</v>
      </c>
      <c r="GW137" s="85">
        <f t="shared" si="483"/>
        <v>0</v>
      </c>
      <c r="GX137" s="85">
        <f t="shared" si="483"/>
        <v>0</v>
      </c>
      <c r="GY137" s="85">
        <f t="shared" si="483"/>
        <v>0</v>
      </c>
      <c r="GZ137" s="85">
        <f t="shared" si="483"/>
        <v>0</v>
      </c>
      <c r="HA137" s="85">
        <f t="shared" si="483"/>
        <v>0</v>
      </c>
      <c r="HB137" s="85">
        <f t="shared" si="483"/>
        <v>0</v>
      </c>
      <c r="HC137" s="85">
        <f t="shared" si="483"/>
        <v>0</v>
      </c>
      <c r="HD137" s="85">
        <f t="shared" si="483"/>
        <v>0</v>
      </c>
      <c r="HE137" s="85">
        <f t="shared" si="483"/>
        <v>0</v>
      </c>
      <c r="HF137" s="85">
        <f t="shared" si="483"/>
        <v>0</v>
      </c>
      <c r="HG137" s="85">
        <f t="shared" si="483"/>
        <v>0</v>
      </c>
      <c r="HH137" s="85">
        <f t="shared" si="484"/>
        <v>0</v>
      </c>
      <c r="HI137" s="85">
        <f t="shared" si="484"/>
        <v>0</v>
      </c>
      <c r="HJ137" s="85">
        <f t="shared" si="484"/>
        <v>2664.54</v>
      </c>
      <c r="HK137" s="85">
        <f t="shared" si="484"/>
        <v>0</v>
      </c>
      <c r="HL137" s="85">
        <f t="shared" si="484"/>
        <v>873.9</v>
      </c>
      <c r="HM137" s="85">
        <f t="shared" si="484"/>
        <v>4756.2299999999996</v>
      </c>
      <c r="HN137" s="85">
        <f t="shared" si="484"/>
        <v>899.59499999999991</v>
      </c>
      <c r="HO137" s="85">
        <f t="shared" si="484"/>
        <v>0</v>
      </c>
      <c r="HP137" s="85">
        <f t="shared" si="484"/>
        <v>0</v>
      </c>
      <c r="HQ137" s="85">
        <f t="shared" si="484"/>
        <v>0</v>
      </c>
      <c r="HR137" s="85">
        <f t="shared" si="484"/>
        <v>0</v>
      </c>
      <c r="HS137" s="85">
        <f t="shared" si="484"/>
        <v>0</v>
      </c>
      <c r="HT137" s="85">
        <f t="shared" si="484"/>
        <v>0</v>
      </c>
      <c r="HU137" s="85">
        <f t="shared" si="484"/>
        <v>0</v>
      </c>
      <c r="HV137" s="85">
        <f t="shared" si="484"/>
        <v>0</v>
      </c>
      <c r="HW137" s="85">
        <f t="shared" si="484"/>
        <v>0</v>
      </c>
      <c r="HX137" s="85">
        <f t="shared" si="484"/>
        <v>0</v>
      </c>
      <c r="HY137" s="85">
        <f t="shared" si="484"/>
        <v>0</v>
      </c>
      <c r="HZ137" s="85">
        <f t="shared" si="484"/>
        <v>0</v>
      </c>
      <c r="IA137" s="85">
        <f t="shared" si="484"/>
        <v>0</v>
      </c>
      <c r="IB137" s="85">
        <f t="shared" si="484"/>
        <v>0</v>
      </c>
      <c r="IC137" s="85">
        <f t="shared" si="484"/>
        <v>0</v>
      </c>
      <c r="ID137" s="85">
        <f t="shared" si="484"/>
        <v>0</v>
      </c>
      <c r="IE137" s="85">
        <f t="shared" si="484"/>
        <v>0</v>
      </c>
      <c r="IF137" s="85">
        <f t="shared" si="484"/>
        <v>0</v>
      </c>
      <c r="IG137" s="85">
        <f t="shared" si="484"/>
        <v>0</v>
      </c>
      <c r="IH137" s="85">
        <f t="shared" si="484"/>
        <v>0</v>
      </c>
      <c r="II137" s="85">
        <f t="shared" si="484"/>
        <v>0</v>
      </c>
      <c r="IJ137" s="85">
        <f t="shared" si="484"/>
        <v>0</v>
      </c>
      <c r="IK137" s="85">
        <f t="shared" si="484"/>
        <v>0</v>
      </c>
      <c r="IL137" s="85">
        <f t="shared" si="484"/>
        <v>0</v>
      </c>
      <c r="IM137" s="85">
        <f t="shared" si="484"/>
        <v>0</v>
      </c>
      <c r="IN137" s="85">
        <f t="shared" si="484"/>
        <v>0</v>
      </c>
      <c r="IO137" s="85">
        <f t="shared" si="484"/>
        <v>0</v>
      </c>
      <c r="IP137" s="85">
        <f t="shared" si="484"/>
        <v>0</v>
      </c>
      <c r="IQ137" s="85">
        <f t="shared" si="484"/>
        <v>0</v>
      </c>
      <c r="IR137" s="85">
        <f t="shared" si="484"/>
        <v>0</v>
      </c>
      <c r="IS137" s="85">
        <f t="shared" si="484"/>
        <v>0</v>
      </c>
      <c r="IT137" s="85">
        <f t="shared" si="484"/>
        <v>0</v>
      </c>
      <c r="IU137" s="85">
        <f t="shared" si="484"/>
        <v>0</v>
      </c>
      <c r="IV137" s="85">
        <f t="shared" si="484"/>
        <v>0</v>
      </c>
      <c r="IW137" s="85">
        <f t="shared" si="484"/>
        <v>5954.79</v>
      </c>
      <c r="IX137" s="85">
        <f t="shared" si="484"/>
        <v>0</v>
      </c>
      <c r="IY137" s="85">
        <f t="shared" si="484"/>
        <v>0</v>
      </c>
      <c r="IZ137" s="85">
        <f t="shared" si="484"/>
        <v>2937.4</v>
      </c>
      <c r="JA137" s="85">
        <f t="shared" si="484"/>
        <v>0</v>
      </c>
      <c r="JB137" s="85">
        <f t="shared" si="484"/>
        <v>0</v>
      </c>
      <c r="JC137" s="85">
        <f t="shared" si="484"/>
        <v>0</v>
      </c>
      <c r="JD137" s="85">
        <f t="shared" si="484"/>
        <v>0</v>
      </c>
      <c r="JE137" s="85">
        <f t="shared" si="484"/>
        <v>0</v>
      </c>
      <c r="JF137" s="85">
        <f t="shared" si="484"/>
        <v>0</v>
      </c>
      <c r="JG137" s="85">
        <f t="shared" si="484"/>
        <v>0</v>
      </c>
      <c r="JH137" s="85">
        <f t="shared" si="484"/>
        <v>0</v>
      </c>
      <c r="JI137" s="85">
        <f t="shared" si="484"/>
        <v>0</v>
      </c>
      <c r="JJ137" s="85">
        <f t="shared" si="484"/>
        <v>3719.52</v>
      </c>
      <c r="JK137" s="85">
        <f t="shared" si="484"/>
        <v>0</v>
      </c>
      <c r="JL137" s="85">
        <f t="shared" si="484"/>
        <v>0</v>
      </c>
      <c r="JM137" s="85">
        <f t="shared" si="484"/>
        <v>0</v>
      </c>
      <c r="JN137" s="85">
        <f t="shared" si="484"/>
        <v>0</v>
      </c>
      <c r="JO137" s="85">
        <f t="shared" si="484"/>
        <v>0</v>
      </c>
      <c r="JP137" s="85">
        <f t="shared" si="484"/>
        <v>0</v>
      </c>
      <c r="JQ137" s="85">
        <f t="shared" si="484"/>
        <v>0</v>
      </c>
      <c r="JR137" s="85">
        <f t="shared" si="484"/>
        <v>0</v>
      </c>
      <c r="JS137" s="85">
        <f t="shared" si="484"/>
        <v>0</v>
      </c>
      <c r="JT137" s="85">
        <f t="shared" si="485"/>
        <v>0</v>
      </c>
      <c r="JU137" s="85">
        <f t="shared" si="485"/>
        <v>0</v>
      </c>
      <c r="JV137" s="85">
        <f t="shared" si="485"/>
        <v>0</v>
      </c>
      <c r="JW137" s="85">
        <f t="shared" si="485"/>
        <v>3356.65</v>
      </c>
      <c r="JX137" s="85">
        <f t="shared" si="485"/>
        <v>0</v>
      </c>
      <c r="JY137" s="85">
        <f t="shared" si="485"/>
        <v>0</v>
      </c>
      <c r="JZ137" s="85">
        <f t="shared" si="485"/>
        <v>1380.3500000000001</v>
      </c>
      <c r="KA137" s="85">
        <f t="shared" si="485"/>
        <v>2865.5</v>
      </c>
      <c r="KB137" s="85">
        <f t="shared" si="485"/>
        <v>0</v>
      </c>
      <c r="KC137" s="85">
        <f t="shared" si="485"/>
        <v>0</v>
      </c>
      <c r="KD137" s="85">
        <f t="shared" si="485"/>
        <v>0</v>
      </c>
      <c r="KE137" s="85">
        <f t="shared" si="485"/>
        <v>0</v>
      </c>
      <c r="KF137" s="85">
        <f t="shared" si="485"/>
        <v>2627.4</v>
      </c>
      <c r="KG137" s="85">
        <f t="shared" si="485"/>
        <v>4510.8500000000004</v>
      </c>
      <c r="KH137" s="85">
        <f t="shared" si="485"/>
        <v>0</v>
      </c>
      <c r="KI137" s="85">
        <f t="shared" si="485"/>
        <v>15564.5</v>
      </c>
      <c r="KJ137" s="85">
        <f t="shared" ref="KJ137:KJ151" si="497">SUM(KK137:KW137)</f>
        <v>107973.012</v>
      </c>
      <c r="KK137" s="85">
        <f t="shared" ref="KK137:KW137" si="498">KK95*KK$5</f>
        <v>415.37600000000003</v>
      </c>
      <c r="KL137" s="85">
        <f t="shared" si="498"/>
        <v>3120.08</v>
      </c>
      <c r="KM137" s="85">
        <f t="shared" si="498"/>
        <v>46244.24</v>
      </c>
      <c r="KN137" s="85">
        <f t="shared" si="498"/>
        <v>2917.4079999999999</v>
      </c>
      <c r="KO137" s="85">
        <f t="shared" si="498"/>
        <v>1801.4080000000001</v>
      </c>
      <c r="KP137" s="85">
        <f t="shared" si="498"/>
        <v>21535.439999999999</v>
      </c>
      <c r="KQ137" s="85">
        <f t="shared" si="498"/>
        <v>0</v>
      </c>
      <c r="KR137" s="85">
        <f t="shared" si="498"/>
        <v>11190</v>
      </c>
      <c r="KS137" s="85">
        <f t="shared" si="498"/>
        <v>8987.52</v>
      </c>
      <c r="KT137" s="85">
        <f t="shared" si="498"/>
        <v>7894.18</v>
      </c>
      <c r="KU137" s="85">
        <f t="shared" si="498"/>
        <v>3867.36</v>
      </c>
      <c r="KV137" s="85">
        <f t="shared" si="498"/>
        <v>0</v>
      </c>
      <c r="KW137" s="85">
        <f t="shared" si="498"/>
        <v>0</v>
      </c>
      <c r="KX137" s="85">
        <f t="shared" ref="KX137:KX151" si="499">SUM(KY137:LI137)</f>
        <v>100648.34</v>
      </c>
      <c r="KY137" s="85">
        <f t="shared" ref="KY137:LI137" si="500">KY95*KY$5</f>
        <v>228.1</v>
      </c>
      <c r="KZ137" s="85">
        <f t="shared" si="500"/>
        <v>9222.255000000001</v>
      </c>
      <c r="LA137" s="85">
        <f t="shared" si="500"/>
        <v>7870.78</v>
      </c>
      <c r="LB137" s="85">
        <f t="shared" si="500"/>
        <v>49726.5</v>
      </c>
      <c r="LC137" s="85">
        <f t="shared" si="500"/>
        <v>27260</v>
      </c>
      <c r="LD137" s="85">
        <f t="shared" si="500"/>
        <v>931.90000000000009</v>
      </c>
      <c r="LE137" s="85">
        <f t="shared" si="500"/>
        <v>0</v>
      </c>
      <c r="LF137" s="85">
        <f t="shared" si="500"/>
        <v>0</v>
      </c>
      <c r="LG137" s="85">
        <f t="shared" si="500"/>
        <v>4445.125</v>
      </c>
      <c r="LH137" s="85">
        <f t="shared" si="500"/>
        <v>963.68000000000006</v>
      </c>
      <c r="LI137" s="85">
        <f t="shared" si="500"/>
        <v>0</v>
      </c>
      <c r="LJ137" s="85">
        <f t="shared" ref="LJ137:LJ151" si="501">LK137+LL137+LM137+LN137+LO137</f>
        <v>44622.57</v>
      </c>
      <c r="LK137" s="85">
        <f t="shared" ref="LK137:LO137" si="502">LK95*LK$5</f>
        <v>5188.5</v>
      </c>
      <c r="LL137" s="85">
        <f t="shared" si="502"/>
        <v>14678.1</v>
      </c>
      <c r="LM137" s="85">
        <f t="shared" si="502"/>
        <v>21824.800000000003</v>
      </c>
      <c r="LN137" s="85">
        <f t="shared" si="502"/>
        <v>0</v>
      </c>
      <c r="LO137" s="85">
        <f t="shared" si="502"/>
        <v>2931.17</v>
      </c>
    </row>
    <row r="138" spans="1:327" x14ac:dyDescent="0.2">
      <c r="A138" s="85" t="s">
        <v>29</v>
      </c>
      <c r="B138" s="85">
        <f t="shared" si="487"/>
        <v>1708184.3670000003</v>
      </c>
      <c r="C138" s="85">
        <f t="shared" si="488"/>
        <v>773251.79</v>
      </c>
      <c r="D138" s="85">
        <f t="shared" si="489"/>
        <v>579819.16</v>
      </c>
      <c r="E138" s="85">
        <f t="shared" si="490"/>
        <v>47922.299999999996</v>
      </c>
      <c r="F138" s="85">
        <f t="shared" si="490"/>
        <v>231295.37000000002</v>
      </c>
      <c r="G138" s="85">
        <f t="shared" si="490"/>
        <v>232801.5</v>
      </c>
      <c r="H138" s="85">
        <f t="shared" si="490"/>
        <v>67199.97</v>
      </c>
      <c r="I138" s="85">
        <f t="shared" si="490"/>
        <v>600.02</v>
      </c>
      <c r="J138" s="85">
        <f t="shared" si="491"/>
        <v>193432.63</v>
      </c>
      <c r="K138" s="85">
        <f t="shared" ref="K138:O138" si="503">K96*K$5</f>
        <v>34736.520000000004</v>
      </c>
      <c r="L138" s="85">
        <f t="shared" si="503"/>
        <v>17693.600000000002</v>
      </c>
      <c r="M138" s="85">
        <f t="shared" si="503"/>
        <v>89246.74</v>
      </c>
      <c r="N138" s="85">
        <f t="shared" si="503"/>
        <v>51671.520000000004</v>
      </c>
      <c r="O138" s="85">
        <f t="shared" si="503"/>
        <v>84.25</v>
      </c>
      <c r="P138" s="85">
        <f t="shared" si="493"/>
        <v>332512.35000000003</v>
      </c>
      <c r="Q138" s="85">
        <f t="shared" ref="Q138:U138" si="504">Q96*Q$5</f>
        <v>85334</v>
      </c>
      <c r="R138" s="85">
        <f t="shared" si="504"/>
        <v>133781</v>
      </c>
      <c r="S138" s="85">
        <f t="shared" si="504"/>
        <v>97084.52</v>
      </c>
      <c r="T138" s="85">
        <f t="shared" si="504"/>
        <v>16070.400000000001</v>
      </c>
      <c r="U138" s="85">
        <f t="shared" si="504"/>
        <v>242.43</v>
      </c>
      <c r="V138" s="85">
        <f t="shared" si="495"/>
        <v>224677.14099999997</v>
      </c>
      <c r="W138" s="85">
        <f t="shared" si="496"/>
        <v>2762.4059999999999</v>
      </c>
      <c r="X138" s="85">
        <f t="shared" ref="X138:CI141" si="505">X96*X$5</f>
        <v>413.44499999999999</v>
      </c>
      <c r="Y138" s="85">
        <f t="shared" si="505"/>
        <v>0</v>
      </c>
      <c r="Z138" s="85">
        <f t="shared" si="505"/>
        <v>0</v>
      </c>
      <c r="AA138" s="85">
        <f t="shared" si="505"/>
        <v>0</v>
      </c>
      <c r="AB138" s="85">
        <f t="shared" si="505"/>
        <v>0</v>
      </c>
      <c r="AC138" s="85">
        <f t="shared" si="505"/>
        <v>0</v>
      </c>
      <c r="AD138" s="85">
        <f t="shared" si="505"/>
        <v>0</v>
      </c>
      <c r="AE138" s="85">
        <f t="shared" si="505"/>
        <v>0</v>
      </c>
      <c r="AF138" s="85">
        <f t="shared" si="505"/>
        <v>0</v>
      </c>
      <c r="AG138" s="85">
        <f t="shared" si="505"/>
        <v>0</v>
      </c>
      <c r="AH138" s="85">
        <f t="shared" si="505"/>
        <v>0</v>
      </c>
      <c r="AI138" s="85">
        <f t="shared" si="505"/>
        <v>0</v>
      </c>
      <c r="AJ138" s="85">
        <f t="shared" si="505"/>
        <v>10015</v>
      </c>
      <c r="AK138" s="85">
        <f t="shared" si="505"/>
        <v>0</v>
      </c>
      <c r="AL138" s="85">
        <f t="shared" si="505"/>
        <v>0</v>
      </c>
      <c r="AM138" s="85">
        <f t="shared" si="505"/>
        <v>0</v>
      </c>
      <c r="AN138" s="85">
        <f t="shared" si="505"/>
        <v>0</v>
      </c>
      <c r="AO138" s="85">
        <f t="shared" si="505"/>
        <v>2918.7000000000003</v>
      </c>
      <c r="AP138" s="85">
        <f t="shared" si="505"/>
        <v>0</v>
      </c>
      <c r="AQ138" s="85">
        <f t="shared" si="505"/>
        <v>0</v>
      </c>
      <c r="AR138" s="85">
        <f t="shared" si="505"/>
        <v>0</v>
      </c>
      <c r="AS138" s="85">
        <f t="shared" si="505"/>
        <v>0</v>
      </c>
      <c r="AT138" s="85">
        <f t="shared" si="505"/>
        <v>0</v>
      </c>
      <c r="AU138" s="85">
        <f t="shared" si="505"/>
        <v>0</v>
      </c>
      <c r="AV138" s="85">
        <f t="shared" si="505"/>
        <v>0</v>
      </c>
      <c r="AW138" s="85">
        <f t="shared" si="505"/>
        <v>0</v>
      </c>
      <c r="AX138" s="85">
        <f t="shared" si="505"/>
        <v>0</v>
      </c>
      <c r="AY138" s="85">
        <f t="shared" si="505"/>
        <v>0</v>
      </c>
      <c r="AZ138" s="85">
        <f t="shared" si="505"/>
        <v>0</v>
      </c>
      <c r="BA138" s="85">
        <f t="shared" si="505"/>
        <v>0</v>
      </c>
      <c r="BB138" s="85">
        <f t="shared" si="505"/>
        <v>0</v>
      </c>
      <c r="BC138" s="85">
        <f t="shared" si="505"/>
        <v>0</v>
      </c>
      <c r="BD138" s="85">
        <f t="shared" si="505"/>
        <v>0</v>
      </c>
      <c r="BE138" s="85">
        <f t="shared" si="505"/>
        <v>0</v>
      </c>
      <c r="BF138" s="85">
        <f t="shared" si="505"/>
        <v>0</v>
      </c>
      <c r="BG138" s="85">
        <f t="shared" si="505"/>
        <v>0</v>
      </c>
      <c r="BH138" s="85">
        <f t="shared" si="505"/>
        <v>0</v>
      </c>
      <c r="BI138" s="85">
        <f t="shared" si="505"/>
        <v>2738.7780000000002</v>
      </c>
      <c r="BJ138" s="85">
        <f t="shared" si="505"/>
        <v>0</v>
      </c>
      <c r="BK138" s="85">
        <f t="shared" si="505"/>
        <v>0</v>
      </c>
      <c r="BL138" s="85">
        <f t="shared" si="505"/>
        <v>0</v>
      </c>
      <c r="BM138" s="85">
        <f t="shared" si="505"/>
        <v>0</v>
      </c>
      <c r="BN138" s="85">
        <f t="shared" si="505"/>
        <v>0</v>
      </c>
      <c r="BO138" s="85">
        <f t="shared" si="505"/>
        <v>0</v>
      </c>
      <c r="BP138" s="85">
        <f t="shared" si="505"/>
        <v>0</v>
      </c>
      <c r="BQ138" s="85">
        <f t="shared" si="505"/>
        <v>0</v>
      </c>
      <c r="BR138" s="85">
        <f t="shared" si="505"/>
        <v>0</v>
      </c>
      <c r="BS138" s="85">
        <f t="shared" si="505"/>
        <v>0</v>
      </c>
      <c r="BT138" s="85">
        <f t="shared" si="505"/>
        <v>0</v>
      </c>
      <c r="BU138" s="85">
        <f t="shared" si="505"/>
        <v>0</v>
      </c>
      <c r="BV138" s="85">
        <f t="shared" si="505"/>
        <v>0</v>
      </c>
      <c r="BW138" s="85">
        <f t="shared" si="505"/>
        <v>609.20000000000005</v>
      </c>
      <c r="BX138" s="85">
        <f t="shared" si="505"/>
        <v>0</v>
      </c>
      <c r="BY138" s="85">
        <f t="shared" si="505"/>
        <v>0</v>
      </c>
      <c r="BZ138" s="85">
        <f t="shared" si="505"/>
        <v>0</v>
      </c>
      <c r="CA138" s="85">
        <f t="shared" si="505"/>
        <v>0</v>
      </c>
      <c r="CB138" s="85">
        <f t="shared" si="505"/>
        <v>0</v>
      </c>
      <c r="CC138" s="85">
        <f t="shared" si="505"/>
        <v>0</v>
      </c>
      <c r="CD138" s="85">
        <f t="shared" si="505"/>
        <v>0</v>
      </c>
      <c r="CE138" s="85">
        <f t="shared" si="505"/>
        <v>0</v>
      </c>
      <c r="CF138" s="85">
        <f t="shared" si="505"/>
        <v>0</v>
      </c>
      <c r="CG138" s="85">
        <f t="shared" si="505"/>
        <v>0</v>
      </c>
      <c r="CH138" s="85">
        <f t="shared" si="505"/>
        <v>0</v>
      </c>
      <c r="CI138" s="85">
        <f t="shared" si="505"/>
        <v>0</v>
      </c>
      <c r="CJ138" s="85">
        <f t="shared" si="482"/>
        <v>0</v>
      </c>
      <c r="CK138" s="85">
        <f t="shared" si="482"/>
        <v>0</v>
      </c>
      <c r="CL138" s="85">
        <f t="shared" si="482"/>
        <v>0</v>
      </c>
      <c r="CM138" s="85">
        <f t="shared" si="482"/>
        <v>0</v>
      </c>
      <c r="CN138" s="85">
        <f t="shared" si="482"/>
        <v>0</v>
      </c>
      <c r="CO138" s="85">
        <f t="shared" si="482"/>
        <v>0</v>
      </c>
      <c r="CP138" s="85">
        <f t="shared" si="482"/>
        <v>0</v>
      </c>
      <c r="CQ138" s="85">
        <f t="shared" si="482"/>
        <v>0</v>
      </c>
      <c r="CR138" s="85">
        <f t="shared" si="482"/>
        <v>0</v>
      </c>
      <c r="CS138" s="85">
        <f t="shared" si="482"/>
        <v>0</v>
      </c>
      <c r="CT138" s="85">
        <f t="shared" si="482"/>
        <v>0</v>
      </c>
      <c r="CU138" s="85">
        <f t="shared" si="482"/>
        <v>0</v>
      </c>
      <c r="CV138" s="85">
        <f t="shared" si="482"/>
        <v>0</v>
      </c>
      <c r="CW138" s="85">
        <f t="shared" si="482"/>
        <v>398.72</v>
      </c>
      <c r="CX138" s="85">
        <f t="shared" si="482"/>
        <v>0</v>
      </c>
      <c r="CY138" s="85">
        <f t="shared" si="482"/>
        <v>0</v>
      </c>
      <c r="CZ138" s="85">
        <f t="shared" si="482"/>
        <v>0</v>
      </c>
      <c r="DA138" s="85">
        <f t="shared" si="482"/>
        <v>994.80000000000007</v>
      </c>
      <c r="DB138" s="85">
        <f t="shared" si="482"/>
        <v>0</v>
      </c>
      <c r="DC138" s="85">
        <f t="shared" si="482"/>
        <v>0</v>
      </c>
      <c r="DD138" s="85">
        <f t="shared" si="482"/>
        <v>0</v>
      </c>
      <c r="DE138" s="85">
        <f t="shared" si="482"/>
        <v>0</v>
      </c>
      <c r="DF138" s="85">
        <f t="shared" si="482"/>
        <v>0</v>
      </c>
      <c r="DG138" s="85">
        <f t="shared" si="482"/>
        <v>0</v>
      </c>
      <c r="DH138" s="85">
        <f t="shared" si="482"/>
        <v>0</v>
      </c>
      <c r="DI138" s="85">
        <f t="shared" si="482"/>
        <v>0</v>
      </c>
      <c r="DJ138" s="85">
        <f t="shared" si="482"/>
        <v>0</v>
      </c>
      <c r="DK138" s="85">
        <f t="shared" si="482"/>
        <v>0</v>
      </c>
      <c r="DL138" s="85">
        <f t="shared" si="482"/>
        <v>0</v>
      </c>
      <c r="DM138" s="85">
        <f t="shared" si="482"/>
        <v>0</v>
      </c>
      <c r="DN138" s="85">
        <f t="shared" si="482"/>
        <v>0</v>
      </c>
      <c r="DO138" s="85">
        <f t="shared" si="482"/>
        <v>1219.462</v>
      </c>
      <c r="DP138" s="85">
        <f t="shared" si="482"/>
        <v>0</v>
      </c>
      <c r="DQ138" s="85">
        <f t="shared" si="482"/>
        <v>0</v>
      </c>
      <c r="DR138" s="85">
        <f t="shared" si="482"/>
        <v>0</v>
      </c>
      <c r="DS138" s="85">
        <f t="shared" si="482"/>
        <v>0</v>
      </c>
      <c r="DT138" s="85">
        <f t="shared" si="482"/>
        <v>0</v>
      </c>
      <c r="DU138" s="85">
        <f t="shared" si="482"/>
        <v>0</v>
      </c>
      <c r="DV138" s="85">
        <f t="shared" si="482"/>
        <v>0</v>
      </c>
      <c r="DW138" s="85">
        <f t="shared" si="482"/>
        <v>1571.5</v>
      </c>
      <c r="DX138" s="85">
        <f t="shared" si="482"/>
        <v>0</v>
      </c>
      <c r="DY138" s="85">
        <f t="shared" si="482"/>
        <v>0</v>
      </c>
      <c r="DZ138" s="85">
        <f t="shared" si="482"/>
        <v>0</v>
      </c>
      <c r="EA138" s="85">
        <f t="shared" si="482"/>
        <v>0</v>
      </c>
      <c r="EB138" s="85">
        <f t="shared" si="482"/>
        <v>5933.86</v>
      </c>
      <c r="EC138" s="85">
        <f t="shared" si="482"/>
        <v>3486.32</v>
      </c>
      <c r="ED138" s="85">
        <f t="shared" si="482"/>
        <v>0</v>
      </c>
      <c r="EE138" s="85">
        <f t="shared" si="482"/>
        <v>0</v>
      </c>
      <c r="EF138" s="85">
        <f t="shared" si="482"/>
        <v>1887</v>
      </c>
      <c r="EG138" s="85">
        <f t="shared" si="482"/>
        <v>0</v>
      </c>
      <c r="EH138" s="85">
        <f t="shared" si="482"/>
        <v>0</v>
      </c>
      <c r="EI138" s="85">
        <f t="shared" si="482"/>
        <v>0</v>
      </c>
      <c r="EJ138" s="85">
        <f t="shared" si="482"/>
        <v>12942.6</v>
      </c>
      <c r="EK138" s="85">
        <f t="shared" si="482"/>
        <v>0</v>
      </c>
      <c r="EL138" s="85">
        <f t="shared" si="482"/>
        <v>11560.56</v>
      </c>
      <c r="EM138" s="85">
        <f t="shared" si="482"/>
        <v>0</v>
      </c>
      <c r="EN138" s="85">
        <f t="shared" si="482"/>
        <v>0</v>
      </c>
      <c r="EO138" s="85">
        <f t="shared" si="482"/>
        <v>0</v>
      </c>
      <c r="EP138" s="85">
        <f t="shared" si="482"/>
        <v>0</v>
      </c>
      <c r="EQ138" s="85">
        <f t="shared" si="482"/>
        <v>0</v>
      </c>
      <c r="ER138" s="85">
        <f t="shared" si="482"/>
        <v>0</v>
      </c>
      <c r="ES138" s="85">
        <f t="shared" si="482"/>
        <v>0</v>
      </c>
      <c r="ET138" s="85">
        <f t="shared" si="482"/>
        <v>0</v>
      </c>
      <c r="EU138" s="85">
        <f t="shared" si="482"/>
        <v>0</v>
      </c>
      <c r="EV138" s="85">
        <f t="shared" si="483"/>
        <v>0</v>
      </c>
      <c r="EW138" s="85">
        <f t="shared" si="483"/>
        <v>2571.6000000000004</v>
      </c>
      <c r="EX138" s="85">
        <f t="shared" si="483"/>
        <v>0</v>
      </c>
      <c r="EY138" s="85">
        <f t="shared" si="483"/>
        <v>0</v>
      </c>
      <c r="EZ138" s="85">
        <f t="shared" si="483"/>
        <v>0</v>
      </c>
      <c r="FA138" s="85">
        <f t="shared" si="483"/>
        <v>0</v>
      </c>
      <c r="FB138" s="85">
        <f t="shared" si="483"/>
        <v>0</v>
      </c>
      <c r="FC138" s="85">
        <f t="shared" si="483"/>
        <v>0</v>
      </c>
      <c r="FD138" s="85">
        <f t="shared" si="483"/>
        <v>0</v>
      </c>
      <c r="FE138" s="85">
        <f t="shared" si="483"/>
        <v>0</v>
      </c>
      <c r="FF138" s="85">
        <f t="shared" si="483"/>
        <v>0</v>
      </c>
      <c r="FG138" s="85">
        <f t="shared" si="483"/>
        <v>0</v>
      </c>
      <c r="FH138" s="85">
        <f t="shared" si="483"/>
        <v>0</v>
      </c>
      <c r="FI138" s="85">
        <f t="shared" si="483"/>
        <v>0</v>
      </c>
      <c r="FJ138" s="85">
        <f t="shared" si="483"/>
        <v>0</v>
      </c>
      <c r="FK138" s="85">
        <f t="shared" si="483"/>
        <v>0</v>
      </c>
      <c r="FL138" s="85">
        <f t="shared" si="483"/>
        <v>0</v>
      </c>
      <c r="FM138" s="85">
        <f t="shared" si="483"/>
        <v>0</v>
      </c>
      <c r="FN138" s="85">
        <f t="shared" si="483"/>
        <v>0</v>
      </c>
      <c r="FO138" s="85">
        <f t="shared" si="483"/>
        <v>9407.25</v>
      </c>
      <c r="FP138" s="85">
        <f t="shared" si="483"/>
        <v>0</v>
      </c>
      <c r="FQ138" s="85">
        <f t="shared" si="483"/>
        <v>0</v>
      </c>
      <c r="FR138" s="85">
        <f t="shared" si="483"/>
        <v>0</v>
      </c>
      <c r="FS138" s="85">
        <f t="shared" si="483"/>
        <v>0</v>
      </c>
      <c r="FT138" s="85">
        <f t="shared" si="483"/>
        <v>0</v>
      </c>
      <c r="FU138" s="85">
        <f t="shared" si="483"/>
        <v>0</v>
      </c>
      <c r="FV138" s="85">
        <f t="shared" si="483"/>
        <v>0</v>
      </c>
      <c r="FW138" s="85">
        <f t="shared" si="483"/>
        <v>0</v>
      </c>
      <c r="FX138" s="85">
        <f t="shared" si="483"/>
        <v>1405.08</v>
      </c>
      <c r="FY138" s="85">
        <f t="shared" si="483"/>
        <v>0</v>
      </c>
      <c r="FZ138" s="85">
        <f t="shared" si="483"/>
        <v>0</v>
      </c>
      <c r="GA138" s="85">
        <f t="shared" si="483"/>
        <v>0</v>
      </c>
      <c r="GB138" s="85">
        <f t="shared" si="483"/>
        <v>0</v>
      </c>
      <c r="GC138" s="85">
        <f t="shared" si="483"/>
        <v>0</v>
      </c>
      <c r="GD138" s="85">
        <f t="shared" si="483"/>
        <v>0</v>
      </c>
      <c r="GE138" s="85">
        <f t="shared" si="483"/>
        <v>2398.9499999999998</v>
      </c>
      <c r="GF138" s="85">
        <f t="shared" si="483"/>
        <v>0</v>
      </c>
      <c r="GG138" s="85">
        <f t="shared" si="483"/>
        <v>0</v>
      </c>
      <c r="GH138" s="85">
        <f t="shared" si="483"/>
        <v>0</v>
      </c>
      <c r="GI138" s="85">
        <f t="shared" si="483"/>
        <v>0</v>
      </c>
      <c r="GJ138" s="85">
        <f t="shared" si="483"/>
        <v>878.2</v>
      </c>
      <c r="GK138" s="85">
        <f t="shared" si="483"/>
        <v>0</v>
      </c>
      <c r="GL138" s="85">
        <f t="shared" si="483"/>
        <v>0</v>
      </c>
      <c r="GM138" s="85">
        <f t="shared" si="483"/>
        <v>0</v>
      </c>
      <c r="GN138" s="85">
        <f t="shared" si="483"/>
        <v>1130.45</v>
      </c>
      <c r="GO138" s="85">
        <f t="shared" si="483"/>
        <v>0</v>
      </c>
      <c r="GP138" s="85">
        <f t="shared" si="483"/>
        <v>0</v>
      </c>
      <c r="GQ138" s="85">
        <f t="shared" si="483"/>
        <v>0</v>
      </c>
      <c r="GR138" s="85">
        <f t="shared" si="483"/>
        <v>0</v>
      </c>
      <c r="GS138" s="85">
        <f t="shared" si="483"/>
        <v>0</v>
      </c>
      <c r="GT138" s="85">
        <f t="shared" si="483"/>
        <v>0</v>
      </c>
      <c r="GU138" s="85">
        <f t="shared" si="483"/>
        <v>0</v>
      </c>
      <c r="GV138" s="85">
        <f t="shared" si="483"/>
        <v>0</v>
      </c>
      <c r="GW138" s="85">
        <f t="shared" si="483"/>
        <v>0</v>
      </c>
      <c r="GX138" s="85">
        <f t="shared" si="483"/>
        <v>0</v>
      </c>
      <c r="GY138" s="85">
        <f t="shared" si="483"/>
        <v>0</v>
      </c>
      <c r="GZ138" s="85">
        <f t="shared" si="483"/>
        <v>0</v>
      </c>
      <c r="HA138" s="85">
        <f t="shared" si="483"/>
        <v>0</v>
      </c>
      <c r="HB138" s="85">
        <f t="shared" si="483"/>
        <v>0</v>
      </c>
      <c r="HC138" s="85">
        <f t="shared" si="483"/>
        <v>0</v>
      </c>
      <c r="HD138" s="85">
        <f t="shared" si="483"/>
        <v>0</v>
      </c>
      <c r="HE138" s="85">
        <f t="shared" si="483"/>
        <v>0</v>
      </c>
      <c r="HF138" s="85">
        <f t="shared" si="483"/>
        <v>0</v>
      </c>
      <c r="HG138" s="85">
        <f t="shared" si="483"/>
        <v>0</v>
      </c>
      <c r="HH138" s="85">
        <f t="shared" si="484"/>
        <v>0</v>
      </c>
      <c r="HI138" s="85">
        <f t="shared" si="484"/>
        <v>0</v>
      </c>
      <c r="HJ138" s="85">
        <f t="shared" si="484"/>
        <v>13608.99</v>
      </c>
      <c r="HK138" s="85">
        <f t="shared" si="484"/>
        <v>0</v>
      </c>
      <c r="HL138" s="85">
        <f t="shared" si="484"/>
        <v>2660.2649999999999</v>
      </c>
      <c r="HM138" s="85">
        <f t="shared" si="484"/>
        <v>0</v>
      </c>
      <c r="HN138" s="85">
        <f t="shared" si="484"/>
        <v>0</v>
      </c>
      <c r="HO138" s="85">
        <f t="shared" si="484"/>
        <v>0</v>
      </c>
      <c r="HP138" s="85">
        <f t="shared" si="484"/>
        <v>0</v>
      </c>
      <c r="HQ138" s="85">
        <f t="shared" si="484"/>
        <v>2381.8049999999998</v>
      </c>
      <c r="HR138" s="85">
        <f t="shared" si="484"/>
        <v>0</v>
      </c>
      <c r="HS138" s="85">
        <f t="shared" si="484"/>
        <v>0</v>
      </c>
      <c r="HT138" s="85">
        <f t="shared" si="484"/>
        <v>0</v>
      </c>
      <c r="HU138" s="85">
        <f t="shared" si="484"/>
        <v>0</v>
      </c>
      <c r="HV138" s="85">
        <f t="shared" si="484"/>
        <v>0</v>
      </c>
      <c r="HW138" s="85">
        <f t="shared" si="484"/>
        <v>689.2</v>
      </c>
      <c r="HX138" s="85">
        <f t="shared" si="484"/>
        <v>449.32</v>
      </c>
      <c r="HY138" s="85">
        <f t="shared" si="484"/>
        <v>0</v>
      </c>
      <c r="HZ138" s="85">
        <f t="shared" si="484"/>
        <v>0</v>
      </c>
      <c r="IA138" s="85">
        <f t="shared" si="484"/>
        <v>0</v>
      </c>
      <c r="IB138" s="85">
        <f t="shared" si="484"/>
        <v>0</v>
      </c>
      <c r="IC138" s="85">
        <f t="shared" si="484"/>
        <v>0</v>
      </c>
      <c r="ID138" s="85">
        <f t="shared" si="484"/>
        <v>0</v>
      </c>
      <c r="IE138" s="85">
        <f t="shared" si="484"/>
        <v>0</v>
      </c>
      <c r="IF138" s="85">
        <f t="shared" si="484"/>
        <v>0</v>
      </c>
      <c r="IG138" s="85">
        <f t="shared" si="484"/>
        <v>0</v>
      </c>
      <c r="IH138" s="85">
        <f t="shared" si="484"/>
        <v>0</v>
      </c>
      <c r="II138" s="85">
        <f t="shared" si="484"/>
        <v>0</v>
      </c>
      <c r="IJ138" s="85">
        <f t="shared" si="484"/>
        <v>0</v>
      </c>
      <c r="IK138" s="85">
        <f t="shared" si="484"/>
        <v>0</v>
      </c>
      <c r="IL138" s="85">
        <f t="shared" si="484"/>
        <v>0</v>
      </c>
      <c r="IM138" s="85">
        <f t="shared" si="484"/>
        <v>0</v>
      </c>
      <c r="IN138" s="85">
        <f t="shared" si="484"/>
        <v>0</v>
      </c>
      <c r="IO138" s="85">
        <f t="shared" si="484"/>
        <v>0</v>
      </c>
      <c r="IP138" s="85">
        <f t="shared" si="484"/>
        <v>0</v>
      </c>
      <c r="IQ138" s="85">
        <f t="shared" si="484"/>
        <v>0</v>
      </c>
      <c r="IR138" s="85">
        <f t="shared" si="484"/>
        <v>0</v>
      </c>
      <c r="IS138" s="85">
        <f t="shared" si="484"/>
        <v>0</v>
      </c>
      <c r="IT138" s="85">
        <f t="shared" si="484"/>
        <v>0</v>
      </c>
      <c r="IU138" s="85">
        <f t="shared" si="484"/>
        <v>0</v>
      </c>
      <c r="IV138" s="85">
        <f t="shared" si="484"/>
        <v>0</v>
      </c>
      <c r="IW138" s="85">
        <f t="shared" si="484"/>
        <v>9946.69</v>
      </c>
      <c r="IX138" s="85">
        <f t="shared" si="484"/>
        <v>0</v>
      </c>
      <c r="IY138" s="85">
        <f t="shared" si="484"/>
        <v>0</v>
      </c>
      <c r="IZ138" s="85">
        <f t="shared" si="484"/>
        <v>0</v>
      </c>
      <c r="JA138" s="85">
        <f t="shared" si="484"/>
        <v>0</v>
      </c>
      <c r="JB138" s="85">
        <f t="shared" si="484"/>
        <v>0</v>
      </c>
      <c r="JC138" s="85">
        <f t="shared" si="484"/>
        <v>0</v>
      </c>
      <c r="JD138" s="85">
        <f t="shared" si="484"/>
        <v>0</v>
      </c>
      <c r="JE138" s="85">
        <f t="shared" si="484"/>
        <v>0</v>
      </c>
      <c r="JF138" s="85">
        <f t="shared" si="484"/>
        <v>0</v>
      </c>
      <c r="JG138" s="85">
        <f t="shared" si="484"/>
        <v>0</v>
      </c>
      <c r="JH138" s="85">
        <f t="shared" si="484"/>
        <v>0</v>
      </c>
      <c r="JI138" s="85">
        <f t="shared" si="484"/>
        <v>0</v>
      </c>
      <c r="JJ138" s="85">
        <f t="shared" si="484"/>
        <v>44763.6</v>
      </c>
      <c r="JK138" s="85">
        <f t="shared" si="484"/>
        <v>11652</v>
      </c>
      <c r="JL138" s="85">
        <f t="shared" si="484"/>
        <v>0</v>
      </c>
      <c r="JM138" s="85">
        <f t="shared" si="484"/>
        <v>8316.24</v>
      </c>
      <c r="JN138" s="85">
        <f t="shared" si="484"/>
        <v>0</v>
      </c>
      <c r="JO138" s="85">
        <f t="shared" si="484"/>
        <v>0</v>
      </c>
      <c r="JP138" s="85">
        <f t="shared" si="484"/>
        <v>0</v>
      </c>
      <c r="JQ138" s="85">
        <f t="shared" si="484"/>
        <v>0</v>
      </c>
      <c r="JR138" s="85">
        <f t="shared" si="484"/>
        <v>0</v>
      </c>
      <c r="JS138" s="85">
        <f t="shared" si="484"/>
        <v>0</v>
      </c>
      <c r="JT138" s="85">
        <f t="shared" si="485"/>
        <v>0</v>
      </c>
      <c r="JU138" s="85">
        <f t="shared" si="485"/>
        <v>0</v>
      </c>
      <c r="JV138" s="85">
        <f t="shared" si="485"/>
        <v>0</v>
      </c>
      <c r="JW138" s="85">
        <f t="shared" si="485"/>
        <v>7345.4000000000005</v>
      </c>
      <c r="JX138" s="85">
        <f t="shared" si="485"/>
        <v>1751.6000000000001</v>
      </c>
      <c r="JY138" s="85">
        <f t="shared" si="485"/>
        <v>0</v>
      </c>
      <c r="JZ138" s="85">
        <f t="shared" si="485"/>
        <v>0</v>
      </c>
      <c r="KA138" s="85">
        <f t="shared" si="485"/>
        <v>0</v>
      </c>
      <c r="KB138" s="85">
        <f t="shared" si="485"/>
        <v>11088.300000000001</v>
      </c>
      <c r="KC138" s="85">
        <f t="shared" si="485"/>
        <v>0</v>
      </c>
      <c r="KD138" s="85">
        <f t="shared" si="485"/>
        <v>6244.85</v>
      </c>
      <c r="KE138" s="85">
        <f t="shared" si="485"/>
        <v>0</v>
      </c>
      <c r="KF138" s="85">
        <f t="shared" si="485"/>
        <v>0</v>
      </c>
      <c r="KG138" s="85">
        <f t="shared" si="485"/>
        <v>17646.100000000002</v>
      </c>
      <c r="KH138" s="85">
        <f t="shared" si="485"/>
        <v>0</v>
      </c>
      <c r="KI138" s="85">
        <f t="shared" si="485"/>
        <v>8888.9</v>
      </c>
      <c r="KJ138" s="85">
        <f t="shared" si="497"/>
        <v>148725.41799999998</v>
      </c>
      <c r="KK138" s="85">
        <f t="shared" ref="KK138:KW138" si="506">KK96*KK$5</f>
        <v>1704.662</v>
      </c>
      <c r="KL138" s="85">
        <f t="shared" si="506"/>
        <v>12165.86</v>
      </c>
      <c r="KM138" s="85">
        <f t="shared" si="506"/>
        <v>43800.160000000003</v>
      </c>
      <c r="KN138" s="85">
        <f t="shared" si="506"/>
        <v>8642.5920000000006</v>
      </c>
      <c r="KO138" s="85">
        <f t="shared" si="506"/>
        <v>13168.832</v>
      </c>
      <c r="KP138" s="85">
        <f t="shared" si="506"/>
        <v>42405.119999999995</v>
      </c>
      <c r="KQ138" s="85">
        <f t="shared" si="506"/>
        <v>0</v>
      </c>
      <c r="KR138" s="85">
        <f t="shared" si="506"/>
        <v>4258.4399999999996</v>
      </c>
      <c r="KS138" s="85">
        <f t="shared" si="506"/>
        <v>0</v>
      </c>
      <c r="KT138" s="85">
        <f t="shared" si="506"/>
        <v>11675.468000000001</v>
      </c>
      <c r="KU138" s="85">
        <f t="shared" si="506"/>
        <v>10211.264000000001</v>
      </c>
      <c r="KV138" s="85">
        <f t="shared" si="506"/>
        <v>693.02</v>
      </c>
      <c r="KW138" s="85">
        <f t="shared" si="506"/>
        <v>0</v>
      </c>
      <c r="KX138" s="85">
        <f t="shared" si="499"/>
        <v>175109.48300000001</v>
      </c>
      <c r="KY138" s="85">
        <f t="shared" ref="KY138:LI138" si="507">KY96*KY$5</f>
        <v>0</v>
      </c>
      <c r="KZ138" s="85">
        <f t="shared" si="507"/>
        <v>13765.745000000001</v>
      </c>
      <c r="LA138" s="85">
        <f t="shared" si="507"/>
        <v>856.62</v>
      </c>
      <c r="LB138" s="85">
        <f t="shared" si="507"/>
        <v>126700.65</v>
      </c>
      <c r="LC138" s="85">
        <f t="shared" si="507"/>
        <v>30020.800000000003</v>
      </c>
      <c r="LD138" s="85">
        <f t="shared" si="507"/>
        <v>0</v>
      </c>
      <c r="LE138" s="85">
        <f t="shared" si="507"/>
        <v>2028.1680000000001</v>
      </c>
      <c r="LF138" s="85">
        <f t="shared" si="507"/>
        <v>1737.5</v>
      </c>
      <c r="LG138" s="85">
        <f t="shared" si="507"/>
        <v>0</v>
      </c>
      <c r="LH138" s="85">
        <f t="shared" si="507"/>
        <v>0</v>
      </c>
      <c r="LI138" s="85">
        <f t="shared" si="507"/>
        <v>0</v>
      </c>
      <c r="LJ138" s="85">
        <f t="shared" si="501"/>
        <v>53908.184999999998</v>
      </c>
      <c r="LK138" s="85">
        <f t="shared" ref="LK138:LO138" si="508">LK96*LK$5</f>
        <v>12831.5</v>
      </c>
      <c r="LL138" s="85">
        <f t="shared" si="508"/>
        <v>11648.85</v>
      </c>
      <c r="LM138" s="85">
        <f t="shared" si="508"/>
        <v>22583.600000000002</v>
      </c>
      <c r="LN138" s="85">
        <f t="shared" si="508"/>
        <v>1272</v>
      </c>
      <c r="LO138" s="85">
        <f t="shared" si="508"/>
        <v>5572.2349999999997</v>
      </c>
    </row>
    <row r="139" spans="1:327" x14ac:dyDescent="0.2">
      <c r="A139" s="85" t="s">
        <v>30</v>
      </c>
      <c r="B139" s="85">
        <f t="shared" si="487"/>
        <v>2240224.5649999999</v>
      </c>
      <c r="C139" s="85">
        <f t="shared" si="488"/>
        <v>1313699.99</v>
      </c>
      <c r="D139" s="85">
        <f t="shared" si="489"/>
        <v>951705.91</v>
      </c>
      <c r="E139" s="85">
        <f t="shared" si="490"/>
        <v>317707.2</v>
      </c>
      <c r="F139" s="85">
        <f t="shared" si="490"/>
        <v>339372.7</v>
      </c>
      <c r="G139" s="85">
        <f t="shared" si="490"/>
        <v>255532.5</v>
      </c>
      <c r="H139" s="85">
        <f t="shared" si="490"/>
        <v>38118.659999999996</v>
      </c>
      <c r="I139" s="85">
        <f t="shared" si="490"/>
        <v>974.85</v>
      </c>
      <c r="J139" s="85">
        <f t="shared" si="491"/>
        <v>361994.08</v>
      </c>
      <c r="K139" s="85">
        <f t="shared" ref="K139:O139" si="509">K97*K$5</f>
        <v>35491.120000000003</v>
      </c>
      <c r="L139" s="85">
        <f t="shared" si="509"/>
        <v>90246.030000000013</v>
      </c>
      <c r="M139" s="85">
        <f t="shared" si="509"/>
        <v>141887.67999999999</v>
      </c>
      <c r="N139" s="85">
        <f t="shared" si="509"/>
        <v>93968</v>
      </c>
      <c r="O139" s="85">
        <f t="shared" si="509"/>
        <v>401.25</v>
      </c>
      <c r="P139" s="85">
        <f t="shared" si="493"/>
        <v>214758.87000000002</v>
      </c>
      <c r="Q139" s="85">
        <f t="shared" ref="Q139:U139" si="510">Q97*Q$5</f>
        <v>17041.2</v>
      </c>
      <c r="R139" s="85">
        <f t="shared" si="510"/>
        <v>95115.400000000009</v>
      </c>
      <c r="S139" s="85">
        <f t="shared" si="510"/>
        <v>87300.85</v>
      </c>
      <c r="T139" s="85">
        <f t="shared" si="510"/>
        <v>15012.35</v>
      </c>
      <c r="U139" s="85">
        <f t="shared" si="510"/>
        <v>289.07</v>
      </c>
      <c r="V139" s="85">
        <f t="shared" si="495"/>
        <v>205040.45399999997</v>
      </c>
      <c r="W139" s="85">
        <f t="shared" si="496"/>
        <v>8101.070999999999</v>
      </c>
      <c r="X139" s="85">
        <f t="shared" si="505"/>
        <v>1068.3779999999999</v>
      </c>
      <c r="Y139" s="85">
        <f t="shared" si="505"/>
        <v>3923.5349999999999</v>
      </c>
      <c r="Z139" s="85">
        <f t="shared" si="505"/>
        <v>0</v>
      </c>
      <c r="AA139" s="85">
        <f t="shared" si="505"/>
        <v>0</v>
      </c>
      <c r="AB139" s="85">
        <f t="shared" si="505"/>
        <v>0</v>
      </c>
      <c r="AC139" s="85">
        <f t="shared" si="505"/>
        <v>0</v>
      </c>
      <c r="AD139" s="85">
        <f t="shared" si="505"/>
        <v>0</v>
      </c>
      <c r="AE139" s="85">
        <f t="shared" si="505"/>
        <v>0</v>
      </c>
      <c r="AF139" s="85">
        <f t="shared" si="505"/>
        <v>0</v>
      </c>
      <c r="AG139" s="85">
        <f t="shared" si="505"/>
        <v>0</v>
      </c>
      <c r="AH139" s="85">
        <f t="shared" si="505"/>
        <v>0</v>
      </c>
      <c r="AI139" s="85">
        <f t="shared" si="505"/>
        <v>0</v>
      </c>
      <c r="AJ139" s="85">
        <f t="shared" si="505"/>
        <v>5406.34</v>
      </c>
      <c r="AK139" s="85">
        <f t="shared" si="505"/>
        <v>0</v>
      </c>
      <c r="AL139" s="85">
        <f t="shared" si="505"/>
        <v>1474.92</v>
      </c>
      <c r="AM139" s="85">
        <f t="shared" si="505"/>
        <v>0</v>
      </c>
      <c r="AN139" s="85">
        <f t="shared" si="505"/>
        <v>0</v>
      </c>
      <c r="AO139" s="85">
        <f t="shared" si="505"/>
        <v>410.42</v>
      </c>
      <c r="AP139" s="85">
        <f t="shared" si="505"/>
        <v>0</v>
      </c>
      <c r="AQ139" s="85">
        <f t="shared" si="505"/>
        <v>0</v>
      </c>
      <c r="AR139" s="85">
        <f t="shared" si="505"/>
        <v>0</v>
      </c>
      <c r="AS139" s="85">
        <f t="shared" si="505"/>
        <v>0</v>
      </c>
      <c r="AT139" s="85">
        <f t="shared" si="505"/>
        <v>0</v>
      </c>
      <c r="AU139" s="85">
        <f t="shared" si="505"/>
        <v>0</v>
      </c>
      <c r="AV139" s="85">
        <f t="shared" si="505"/>
        <v>0</v>
      </c>
      <c r="AW139" s="85">
        <f t="shared" si="505"/>
        <v>462.29400000000004</v>
      </c>
      <c r="AX139" s="85">
        <f t="shared" si="505"/>
        <v>0</v>
      </c>
      <c r="AY139" s="85">
        <f t="shared" si="505"/>
        <v>0</v>
      </c>
      <c r="AZ139" s="85">
        <f t="shared" si="505"/>
        <v>0</v>
      </c>
      <c r="BA139" s="85">
        <f t="shared" si="505"/>
        <v>0</v>
      </c>
      <c r="BB139" s="85">
        <f t="shared" si="505"/>
        <v>0</v>
      </c>
      <c r="BC139" s="85">
        <f t="shared" si="505"/>
        <v>0</v>
      </c>
      <c r="BD139" s="85">
        <f t="shared" si="505"/>
        <v>1389.864</v>
      </c>
      <c r="BE139" s="85">
        <f t="shared" si="505"/>
        <v>0</v>
      </c>
      <c r="BF139" s="85">
        <f t="shared" si="505"/>
        <v>0</v>
      </c>
      <c r="BG139" s="85">
        <f t="shared" si="505"/>
        <v>10615.752</v>
      </c>
      <c r="BH139" s="85">
        <f t="shared" si="505"/>
        <v>0</v>
      </c>
      <c r="BI139" s="85">
        <f t="shared" si="505"/>
        <v>0</v>
      </c>
      <c r="BJ139" s="85">
        <f t="shared" si="505"/>
        <v>317.95999999999998</v>
      </c>
      <c r="BK139" s="85">
        <f t="shared" si="505"/>
        <v>0</v>
      </c>
      <c r="BL139" s="85">
        <f t="shared" si="505"/>
        <v>0</v>
      </c>
      <c r="BM139" s="85">
        <f t="shared" si="505"/>
        <v>0</v>
      </c>
      <c r="BN139" s="85">
        <f t="shared" si="505"/>
        <v>0</v>
      </c>
      <c r="BO139" s="85">
        <f t="shared" si="505"/>
        <v>0</v>
      </c>
      <c r="BP139" s="85">
        <f t="shared" si="505"/>
        <v>0</v>
      </c>
      <c r="BQ139" s="85">
        <f t="shared" si="505"/>
        <v>0</v>
      </c>
      <c r="BR139" s="85">
        <f t="shared" si="505"/>
        <v>0</v>
      </c>
      <c r="BS139" s="85">
        <f t="shared" si="505"/>
        <v>0</v>
      </c>
      <c r="BT139" s="85">
        <f t="shared" si="505"/>
        <v>0</v>
      </c>
      <c r="BU139" s="85">
        <f t="shared" si="505"/>
        <v>0</v>
      </c>
      <c r="BV139" s="85">
        <f t="shared" si="505"/>
        <v>0</v>
      </c>
      <c r="BW139" s="85">
        <f t="shared" si="505"/>
        <v>1654.6000000000001</v>
      </c>
      <c r="BX139" s="85">
        <f t="shared" si="505"/>
        <v>0</v>
      </c>
      <c r="BY139" s="85">
        <f t="shared" si="505"/>
        <v>0</v>
      </c>
      <c r="BZ139" s="85">
        <f t="shared" si="505"/>
        <v>0</v>
      </c>
      <c r="CA139" s="85">
        <f t="shared" si="505"/>
        <v>0</v>
      </c>
      <c r="CB139" s="85">
        <f t="shared" si="505"/>
        <v>0</v>
      </c>
      <c r="CC139" s="85">
        <f t="shared" si="505"/>
        <v>0</v>
      </c>
      <c r="CD139" s="85">
        <f t="shared" si="505"/>
        <v>0</v>
      </c>
      <c r="CE139" s="85">
        <f t="shared" si="505"/>
        <v>0</v>
      </c>
      <c r="CF139" s="85">
        <f t="shared" si="505"/>
        <v>0</v>
      </c>
      <c r="CG139" s="85">
        <f t="shared" si="505"/>
        <v>0</v>
      </c>
      <c r="CH139" s="85">
        <f t="shared" si="505"/>
        <v>0</v>
      </c>
      <c r="CI139" s="85">
        <f t="shared" si="505"/>
        <v>0</v>
      </c>
      <c r="CJ139" s="85">
        <f t="shared" si="482"/>
        <v>0</v>
      </c>
      <c r="CK139" s="85">
        <f t="shared" si="482"/>
        <v>0</v>
      </c>
      <c r="CL139" s="85">
        <f t="shared" si="482"/>
        <v>0</v>
      </c>
      <c r="CM139" s="85">
        <f t="shared" si="482"/>
        <v>0</v>
      </c>
      <c r="CN139" s="85">
        <f t="shared" si="482"/>
        <v>0</v>
      </c>
      <c r="CO139" s="85">
        <f t="shared" si="482"/>
        <v>0</v>
      </c>
      <c r="CP139" s="85">
        <f t="shared" si="482"/>
        <v>0</v>
      </c>
      <c r="CQ139" s="85">
        <f t="shared" si="482"/>
        <v>0</v>
      </c>
      <c r="CR139" s="85">
        <f t="shared" si="482"/>
        <v>0</v>
      </c>
      <c r="CS139" s="85">
        <f t="shared" si="482"/>
        <v>0</v>
      </c>
      <c r="CT139" s="85">
        <f t="shared" si="482"/>
        <v>0</v>
      </c>
      <c r="CU139" s="85">
        <f t="shared" si="482"/>
        <v>0</v>
      </c>
      <c r="CV139" s="85">
        <f t="shared" si="482"/>
        <v>0</v>
      </c>
      <c r="CW139" s="85">
        <f t="shared" si="482"/>
        <v>0</v>
      </c>
      <c r="CX139" s="85">
        <f t="shared" si="482"/>
        <v>0</v>
      </c>
      <c r="CY139" s="85">
        <f t="shared" si="482"/>
        <v>0</v>
      </c>
      <c r="CZ139" s="85">
        <f t="shared" si="482"/>
        <v>0</v>
      </c>
      <c r="DA139" s="85">
        <f t="shared" si="482"/>
        <v>0</v>
      </c>
      <c r="DB139" s="85">
        <f t="shared" si="482"/>
        <v>0</v>
      </c>
      <c r="DC139" s="85">
        <f t="shared" si="482"/>
        <v>0</v>
      </c>
      <c r="DD139" s="85">
        <f t="shared" si="482"/>
        <v>0</v>
      </c>
      <c r="DE139" s="85">
        <f t="shared" si="482"/>
        <v>4261.8</v>
      </c>
      <c r="DF139" s="85">
        <f t="shared" si="482"/>
        <v>0</v>
      </c>
      <c r="DG139" s="85">
        <f t="shared" si="482"/>
        <v>0</v>
      </c>
      <c r="DH139" s="85">
        <f t="shared" si="482"/>
        <v>0</v>
      </c>
      <c r="DI139" s="85">
        <f t="shared" si="482"/>
        <v>0</v>
      </c>
      <c r="DJ139" s="85">
        <f t="shared" si="482"/>
        <v>885.90300000000002</v>
      </c>
      <c r="DK139" s="85">
        <f t="shared" si="482"/>
        <v>0</v>
      </c>
      <c r="DL139" s="85">
        <f t="shared" si="482"/>
        <v>1194.5989999999999</v>
      </c>
      <c r="DM139" s="85">
        <f t="shared" si="482"/>
        <v>0</v>
      </c>
      <c r="DN139" s="85">
        <f t="shared" si="482"/>
        <v>0</v>
      </c>
      <c r="DO139" s="85">
        <f t="shared" si="482"/>
        <v>0</v>
      </c>
      <c r="DP139" s="85">
        <f t="shared" si="482"/>
        <v>0</v>
      </c>
      <c r="DQ139" s="85">
        <f t="shared" si="482"/>
        <v>0</v>
      </c>
      <c r="DR139" s="85">
        <f t="shared" si="482"/>
        <v>0</v>
      </c>
      <c r="DS139" s="85">
        <f t="shared" si="482"/>
        <v>0</v>
      </c>
      <c r="DT139" s="85">
        <f t="shared" si="482"/>
        <v>0</v>
      </c>
      <c r="DU139" s="85">
        <f t="shared" si="482"/>
        <v>0</v>
      </c>
      <c r="DV139" s="85">
        <f t="shared" si="482"/>
        <v>0</v>
      </c>
      <c r="DW139" s="85">
        <f t="shared" si="482"/>
        <v>1162.3399999999999</v>
      </c>
      <c r="DX139" s="85">
        <f t="shared" si="482"/>
        <v>0</v>
      </c>
      <c r="DY139" s="85">
        <f t="shared" si="482"/>
        <v>0</v>
      </c>
      <c r="DZ139" s="85">
        <f t="shared" si="482"/>
        <v>539.06000000000006</v>
      </c>
      <c r="EA139" s="85">
        <f t="shared" si="482"/>
        <v>0</v>
      </c>
      <c r="EB139" s="85">
        <f t="shared" si="482"/>
        <v>1799.2</v>
      </c>
      <c r="EC139" s="85">
        <f t="shared" si="482"/>
        <v>0</v>
      </c>
      <c r="ED139" s="85">
        <f t="shared" si="482"/>
        <v>0</v>
      </c>
      <c r="EE139" s="85">
        <f t="shared" si="482"/>
        <v>1220.1400000000001</v>
      </c>
      <c r="EF139" s="85">
        <f t="shared" si="482"/>
        <v>0</v>
      </c>
      <c r="EG139" s="85">
        <f t="shared" si="482"/>
        <v>0</v>
      </c>
      <c r="EH139" s="85">
        <f t="shared" si="482"/>
        <v>0</v>
      </c>
      <c r="EI139" s="85">
        <f t="shared" si="482"/>
        <v>0</v>
      </c>
      <c r="EJ139" s="85">
        <f t="shared" si="482"/>
        <v>8500.58</v>
      </c>
      <c r="EK139" s="85">
        <f t="shared" si="482"/>
        <v>0</v>
      </c>
      <c r="EL139" s="85">
        <f t="shared" si="482"/>
        <v>0</v>
      </c>
      <c r="EM139" s="85">
        <f t="shared" si="482"/>
        <v>0</v>
      </c>
      <c r="EN139" s="85">
        <f t="shared" si="482"/>
        <v>0</v>
      </c>
      <c r="EO139" s="85">
        <f t="shared" si="482"/>
        <v>0</v>
      </c>
      <c r="EP139" s="85">
        <f t="shared" si="482"/>
        <v>0</v>
      </c>
      <c r="EQ139" s="85">
        <f t="shared" si="482"/>
        <v>0</v>
      </c>
      <c r="ER139" s="85">
        <f t="shared" si="482"/>
        <v>0</v>
      </c>
      <c r="ES139" s="85">
        <f t="shared" si="482"/>
        <v>0</v>
      </c>
      <c r="ET139" s="85">
        <f t="shared" si="482"/>
        <v>0</v>
      </c>
      <c r="EU139" s="85">
        <f t="shared" ref="EU139:HF143" si="511">EU97*EU$5</f>
        <v>0</v>
      </c>
      <c r="EV139" s="85">
        <f t="shared" si="511"/>
        <v>0</v>
      </c>
      <c r="EW139" s="85">
        <f t="shared" si="511"/>
        <v>1673.0500000000002</v>
      </c>
      <c r="EX139" s="85">
        <f t="shared" si="511"/>
        <v>0</v>
      </c>
      <c r="EY139" s="85">
        <f t="shared" si="511"/>
        <v>0</v>
      </c>
      <c r="EZ139" s="85">
        <f t="shared" si="511"/>
        <v>0</v>
      </c>
      <c r="FA139" s="85">
        <f t="shared" si="511"/>
        <v>0</v>
      </c>
      <c r="FB139" s="85">
        <f t="shared" si="511"/>
        <v>0</v>
      </c>
      <c r="FC139" s="85">
        <f t="shared" si="511"/>
        <v>0</v>
      </c>
      <c r="FD139" s="85">
        <f t="shared" si="511"/>
        <v>0</v>
      </c>
      <c r="FE139" s="85">
        <f t="shared" si="511"/>
        <v>0</v>
      </c>
      <c r="FF139" s="85">
        <f t="shared" si="511"/>
        <v>0</v>
      </c>
      <c r="FG139" s="85">
        <f t="shared" si="511"/>
        <v>0</v>
      </c>
      <c r="FH139" s="85">
        <f t="shared" si="511"/>
        <v>0</v>
      </c>
      <c r="FI139" s="85">
        <f t="shared" si="511"/>
        <v>0</v>
      </c>
      <c r="FJ139" s="85">
        <f t="shared" si="511"/>
        <v>0</v>
      </c>
      <c r="FK139" s="85">
        <f t="shared" si="511"/>
        <v>0</v>
      </c>
      <c r="FL139" s="85">
        <f t="shared" si="511"/>
        <v>0</v>
      </c>
      <c r="FM139" s="85">
        <f t="shared" si="511"/>
        <v>0</v>
      </c>
      <c r="FN139" s="85">
        <f t="shared" si="511"/>
        <v>0</v>
      </c>
      <c r="FO139" s="85">
        <f t="shared" si="511"/>
        <v>0</v>
      </c>
      <c r="FP139" s="85">
        <f t="shared" si="511"/>
        <v>0</v>
      </c>
      <c r="FQ139" s="85">
        <f t="shared" si="511"/>
        <v>0</v>
      </c>
      <c r="FR139" s="85">
        <f t="shared" si="511"/>
        <v>0</v>
      </c>
      <c r="FS139" s="85">
        <f t="shared" si="511"/>
        <v>0</v>
      </c>
      <c r="FT139" s="85">
        <f t="shared" si="511"/>
        <v>0</v>
      </c>
      <c r="FU139" s="85">
        <f t="shared" si="511"/>
        <v>0</v>
      </c>
      <c r="FV139" s="85">
        <f t="shared" si="511"/>
        <v>0</v>
      </c>
      <c r="FW139" s="85">
        <f t="shared" si="511"/>
        <v>4948.683</v>
      </c>
      <c r="FX139" s="85">
        <f t="shared" si="511"/>
        <v>1079.5049999999999</v>
      </c>
      <c r="FY139" s="85">
        <f t="shared" si="511"/>
        <v>11277.135</v>
      </c>
      <c r="FZ139" s="85">
        <f t="shared" si="511"/>
        <v>3829.7249999999999</v>
      </c>
      <c r="GA139" s="85">
        <f t="shared" si="511"/>
        <v>2120.4899999999998</v>
      </c>
      <c r="GB139" s="85">
        <f t="shared" si="511"/>
        <v>1619.28</v>
      </c>
      <c r="GC139" s="85">
        <f t="shared" si="511"/>
        <v>0</v>
      </c>
      <c r="GD139" s="85">
        <f t="shared" si="511"/>
        <v>0</v>
      </c>
      <c r="GE139" s="85">
        <f t="shared" si="511"/>
        <v>0</v>
      </c>
      <c r="GF139" s="85">
        <f t="shared" si="511"/>
        <v>0</v>
      </c>
      <c r="GG139" s="85">
        <f t="shared" si="511"/>
        <v>0</v>
      </c>
      <c r="GH139" s="85">
        <f t="shared" si="511"/>
        <v>0</v>
      </c>
      <c r="GI139" s="85">
        <f t="shared" si="511"/>
        <v>0</v>
      </c>
      <c r="GJ139" s="85">
        <f t="shared" si="511"/>
        <v>0</v>
      </c>
      <c r="GK139" s="85">
        <f t="shared" si="511"/>
        <v>0</v>
      </c>
      <c r="GL139" s="85">
        <f t="shared" si="511"/>
        <v>0</v>
      </c>
      <c r="GM139" s="85">
        <f t="shared" si="511"/>
        <v>0</v>
      </c>
      <c r="GN139" s="85">
        <f t="shared" si="511"/>
        <v>0</v>
      </c>
      <c r="GO139" s="85">
        <f t="shared" si="511"/>
        <v>0</v>
      </c>
      <c r="GP139" s="85">
        <f t="shared" si="511"/>
        <v>0</v>
      </c>
      <c r="GQ139" s="85">
        <f t="shared" si="511"/>
        <v>0</v>
      </c>
      <c r="GR139" s="85">
        <f t="shared" si="511"/>
        <v>0</v>
      </c>
      <c r="GS139" s="85">
        <f t="shared" si="511"/>
        <v>0</v>
      </c>
      <c r="GT139" s="85">
        <f t="shared" si="511"/>
        <v>0</v>
      </c>
      <c r="GU139" s="85">
        <f t="shared" si="511"/>
        <v>0</v>
      </c>
      <c r="GV139" s="85">
        <f t="shared" si="511"/>
        <v>0</v>
      </c>
      <c r="GW139" s="85">
        <f t="shared" si="511"/>
        <v>1774.1499999999999</v>
      </c>
      <c r="GX139" s="85">
        <f t="shared" si="511"/>
        <v>0</v>
      </c>
      <c r="GY139" s="85">
        <f t="shared" si="511"/>
        <v>0</v>
      </c>
      <c r="GZ139" s="85">
        <f t="shared" si="511"/>
        <v>0</v>
      </c>
      <c r="HA139" s="85">
        <f t="shared" si="511"/>
        <v>0</v>
      </c>
      <c r="HB139" s="85">
        <f t="shared" si="511"/>
        <v>0</v>
      </c>
      <c r="HC139" s="85">
        <f t="shared" si="511"/>
        <v>0</v>
      </c>
      <c r="HD139" s="85">
        <f t="shared" si="511"/>
        <v>0</v>
      </c>
      <c r="HE139" s="85">
        <f t="shared" si="511"/>
        <v>0</v>
      </c>
      <c r="HF139" s="85">
        <f t="shared" si="511"/>
        <v>0</v>
      </c>
      <c r="HG139" s="85">
        <f t="shared" si="483"/>
        <v>0</v>
      </c>
      <c r="HH139" s="85">
        <f t="shared" si="484"/>
        <v>0</v>
      </c>
      <c r="HI139" s="85">
        <f t="shared" si="484"/>
        <v>0</v>
      </c>
      <c r="HJ139" s="85">
        <f t="shared" si="484"/>
        <v>2617.605</v>
      </c>
      <c r="HK139" s="85">
        <f t="shared" si="484"/>
        <v>0</v>
      </c>
      <c r="HL139" s="85">
        <f t="shared" si="484"/>
        <v>0</v>
      </c>
      <c r="HM139" s="85">
        <f t="shared" si="484"/>
        <v>2621.7</v>
      </c>
      <c r="HN139" s="85">
        <f t="shared" si="484"/>
        <v>3212.8649999999998</v>
      </c>
      <c r="HO139" s="85">
        <f t="shared" si="484"/>
        <v>0</v>
      </c>
      <c r="HP139" s="85">
        <f t="shared" si="484"/>
        <v>0</v>
      </c>
      <c r="HQ139" s="85">
        <f t="shared" si="484"/>
        <v>0</v>
      </c>
      <c r="HR139" s="85">
        <f t="shared" si="484"/>
        <v>0</v>
      </c>
      <c r="HS139" s="85">
        <f t="shared" si="484"/>
        <v>0</v>
      </c>
      <c r="HT139" s="85">
        <f t="shared" si="484"/>
        <v>0</v>
      </c>
      <c r="HU139" s="85">
        <f t="shared" si="484"/>
        <v>0</v>
      </c>
      <c r="HV139" s="85">
        <f t="shared" si="484"/>
        <v>0</v>
      </c>
      <c r="HW139" s="85">
        <f t="shared" si="484"/>
        <v>1707.88</v>
      </c>
      <c r="HX139" s="85">
        <f t="shared" si="484"/>
        <v>0</v>
      </c>
      <c r="HY139" s="85">
        <f t="shared" si="484"/>
        <v>1439.3600000000001</v>
      </c>
      <c r="HZ139" s="85">
        <f t="shared" si="484"/>
        <v>0</v>
      </c>
      <c r="IA139" s="85">
        <f t="shared" si="484"/>
        <v>0</v>
      </c>
      <c r="IB139" s="85">
        <f t="shared" si="484"/>
        <v>0</v>
      </c>
      <c r="IC139" s="85">
        <f t="shared" si="484"/>
        <v>0</v>
      </c>
      <c r="ID139" s="85">
        <f t="shared" si="484"/>
        <v>0</v>
      </c>
      <c r="IE139" s="85">
        <f t="shared" si="484"/>
        <v>0</v>
      </c>
      <c r="IF139" s="85">
        <f t="shared" si="484"/>
        <v>0</v>
      </c>
      <c r="IG139" s="85">
        <f t="shared" si="484"/>
        <v>0</v>
      </c>
      <c r="IH139" s="85">
        <f t="shared" si="484"/>
        <v>0</v>
      </c>
      <c r="II139" s="85">
        <f t="shared" si="484"/>
        <v>0</v>
      </c>
      <c r="IJ139" s="85">
        <f t="shared" si="484"/>
        <v>0</v>
      </c>
      <c r="IK139" s="85">
        <f t="shared" si="484"/>
        <v>0</v>
      </c>
      <c r="IL139" s="85">
        <f t="shared" si="484"/>
        <v>0</v>
      </c>
      <c r="IM139" s="85">
        <f t="shared" si="484"/>
        <v>0</v>
      </c>
      <c r="IN139" s="85">
        <f t="shared" si="484"/>
        <v>0</v>
      </c>
      <c r="IO139" s="85">
        <f t="shared" si="484"/>
        <v>0</v>
      </c>
      <c r="IP139" s="85">
        <f t="shared" si="484"/>
        <v>0</v>
      </c>
      <c r="IQ139" s="85">
        <f t="shared" si="484"/>
        <v>0</v>
      </c>
      <c r="IR139" s="85">
        <f t="shared" si="484"/>
        <v>0</v>
      </c>
      <c r="IS139" s="85">
        <f t="shared" si="484"/>
        <v>0</v>
      </c>
      <c r="IT139" s="85">
        <f t="shared" si="484"/>
        <v>0</v>
      </c>
      <c r="IU139" s="85">
        <f t="shared" si="484"/>
        <v>0</v>
      </c>
      <c r="IV139" s="85">
        <f t="shared" si="484"/>
        <v>0</v>
      </c>
      <c r="IW139" s="85">
        <f t="shared" si="484"/>
        <v>0</v>
      </c>
      <c r="IX139" s="85">
        <f t="shared" si="484"/>
        <v>0</v>
      </c>
      <c r="IY139" s="85">
        <f t="shared" si="484"/>
        <v>0</v>
      </c>
      <c r="IZ139" s="85">
        <f t="shared" si="484"/>
        <v>0</v>
      </c>
      <c r="JA139" s="85">
        <f t="shared" si="484"/>
        <v>0</v>
      </c>
      <c r="JB139" s="85">
        <f t="shared" si="484"/>
        <v>0</v>
      </c>
      <c r="JC139" s="85">
        <f t="shared" si="484"/>
        <v>0</v>
      </c>
      <c r="JD139" s="85">
        <f t="shared" si="484"/>
        <v>0</v>
      </c>
      <c r="JE139" s="85">
        <f t="shared" si="484"/>
        <v>0</v>
      </c>
      <c r="JF139" s="85">
        <f t="shared" si="484"/>
        <v>0</v>
      </c>
      <c r="JG139" s="85">
        <f t="shared" si="484"/>
        <v>0</v>
      </c>
      <c r="JH139" s="85">
        <f t="shared" si="484"/>
        <v>0</v>
      </c>
      <c r="JI139" s="85">
        <f t="shared" si="484"/>
        <v>0</v>
      </c>
      <c r="JJ139" s="85">
        <f t="shared" si="484"/>
        <v>17027.759999999998</v>
      </c>
      <c r="JK139" s="85">
        <f t="shared" si="484"/>
        <v>19122.96</v>
      </c>
      <c r="JL139" s="85">
        <f t="shared" si="484"/>
        <v>11652</v>
      </c>
      <c r="JM139" s="85">
        <f t="shared" si="484"/>
        <v>0</v>
      </c>
      <c r="JN139" s="85">
        <f t="shared" si="484"/>
        <v>0</v>
      </c>
      <c r="JO139" s="85">
        <f t="shared" si="484"/>
        <v>0</v>
      </c>
      <c r="JP139" s="85">
        <f t="shared" si="484"/>
        <v>0</v>
      </c>
      <c r="JQ139" s="85">
        <f t="shared" si="484"/>
        <v>0</v>
      </c>
      <c r="JR139" s="85">
        <f t="shared" si="484"/>
        <v>0</v>
      </c>
      <c r="JS139" s="85">
        <f t="shared" ref="JS139:KI151" si="512">JS97*JS$5</f>
        <v>0</v>
      </c>
      <c r="JT139" s="85">
        <f t="shared" si="512"/>
        <v>0</v>
      </c>
      <c r="JU139" s="85">
        <f t="shared" si="512"/>
        <v>0</v>
      </c>
      <c r="JV139" s="85">
        <f t="shared" si="512"/>
        <v>0</v>
      </c>
      <c r="JW139" s="85">
        <f t="shared" si="512"/>
        <v>7720.8</v>
      </c>
      <c r="JX139" s="85">
        <f t="shared" si="512"/>
        <v>1228.0500000000002</v>
      </c>
      <c r="JY139" s="85">
        <f t="shared" si="512"/>
        <v>1865.75</v>
      </c>
      <c r="JZ139" s="85">
        <f t="shared" si="512"/>
        <v>0</v>
      </c>
      <c r="KA139" s="85">
        <f t="shared" si="512"/>
        <v>2092.15</v>
      </c>
      <c r="KB139" s="85">
        <f t="shared" si="512"/>
        <v>6804.4500000000007</v>
      </c>
      <c r="KC139" s="85">
        <f t="shared" si="512"/>
        <v>0</v>
      </c>
      <c r="KD139" s="85">
        <f t="shared" si="512"/>
        <v>0</v>
      </c>
      <c r="KE139" s="85">
        <f t="shared" si="512"/>
        <v>13408.75</v>
      </c>
      <c r="KF139" s="85">
        <f t="shared" si="512"/>
        <v>2190.7000000000003</v>
      </c>
      <c r="KG139" s="85">
        <f t="shared" si="512"/>
        <v>0</v>
      </c>
      <c r="KH139" s="85">
        <f t="shared" si="512"/>
        <v>0</v>
      </c>
      <c r="KI139" s="85">
        <f t="shared" si="512"/>
        <v>27616.9</v>
      </c>
      <c r="KJ139" s="85">
        <f t="shared" si="497"/>
        <v>234294.87400000001</v>
      </c>
      <c r="KK139" s="85">
        <f t="shared" ref="KK139:KW139" si="513">KK97*KK$5</f>
        <v>10701.134</v>
      </c>
      <c r="KL139" s="85">
        <f t="shared" si="513"/>
        <v>12164.94</v>
      </c>
      <c r="KM139" s="85">
        <f t="shared" si="513"/>
        <v>93867.92</v>
      </c>
      <c r="KN139" s="85">
        <f t="shared" si="513"/>
        <v>6420.4800000000005</v>
      </c>
      <c r="KO139" s="85">
        <f t="shared" si="513"/>
        <v>6077.3760000000002</v>
      </c>
      <c r="KP139" s="85">
        <f t="shared" si="513"/>
        <v>84993.72</v>
      </c>
      <c r="KQ139" s="85">
        <f t="shared" si="513"/>
        <v>0</v>
      </c>
      <c r="KR139" s="85">
        <f t="shared" si="513"/>
        <v>5159.5199999999995</v>
      </c>
      <c r="KS139" s="85">
        <f t="shared" si="513"/>
        <v>0</v>
      </c>
      <c r="KT139" s="85">
        <f t="shared" si="513"/>
        <v>4625.7960000000003</v>
      </c>
      <c r="KU139" s="85">
        <f t="shared" si="513"/>
        <v>9370.9279999999999</v>
      </c>
      <c r="KV139" s="85">
        <f t="shared" si="513"/>
        <v>913.06000000000006</v>
      </c>
      <c r="KW139" s="85">
        <f t="shared" si="513"/>
        <v>0</v>
      </c>
      <c r="KX139" s="85">
        <f t="shared" si="499"/>
        <v>223917.35200000004</v>
      </c>
      <c r="KY139" s="85">
        <f t="shared" ref="KY139:LI139" si="514">KY97*KY$5</f>
        <v>14478.52</v>
      </c>
      <c r="KZ139" s="85">
        <f t="shared" si="514"/>
        <v>13341.475</v>
      </c>
      <c r="LA139" s="85">
        <f t="shared" si="514"/>
        <v>7280.84</v>
      </c>
      <c r="LB139" s="85">
        <f t="shared" si="514"/>
        <v>122639.7</v>
      </c>
      <c r="LC139" s="85">
        <f t="shared" si="514"/>
        <v>58665.200000000004</v>
      </c>
      <c r="LD139" s="85">
        <f t="shared" si="514"/>
        <v>1981.1000000000001</v>
      </c>
      <c r="LE139" s="85">
        <f t="shared" si="514"/>
        <v>353.47199999999998</v>
      </c>
      <c r="LF139" s="85">
        <f t="shared" si="514"/>
        <v>0</v>
      </c>
      <c r="LG139" s="85">
        <f t="shared" si="514"/>
        <v>4423.125</v>
      </c>
      <c r="LH139" s="85">
        <f t="shared" si="514"/>
        <v>753.92</v>
      </c>
      <c r="LI139" s="85">
        <f t="shared" si="514"/>
        <v>0</v>
      </c>
      <c r="LJ139" s="85">
        <f t="shared" si="501"/>
        <v>48513.025000000001</v>
      </c>
      <c r="LK139" s="85">
        <f t="shared" ref="LK139:LO139" si="515">LK97*LK$5</f>
        <v>1004</v>
      </c>
      <c r="LL139" s="85">
        <f t="shared" si="515"/>
        <v>12385.199999999999</v>
      </c>
      <c r="LM139" s="85">
        <f t="shared" si="515"/>
        <v>25417.600000000002</v>
      </c>
      <c r="LN139" s="85">
        <f t="shared" si="515"/>
        <v>0</v>
      </c>
      <c r="LO139" s="85">
        <f t="shared" si="515"/>
        <v>9706.2250000000004</v>
      </c>
    </row>
    <row r="140" spans="1:327" x14ac:dyDescent="0.2">
      <c r="A140" s="85" t="s">
        <v>31</v>
      </c>
      <c r="B140" s="85">
        <f t="shared" si="487"/>
        <v>3898405.6189999999</v>
      </c>
      <c r="C140" s="85">
        <f t="shared" si="488"/>
        <v>2472002.0099999998</v>
      </c>
      <c r="D140" s="85">
        <f t="shared" si="489"/>
        <v>1810542.3699999999</v>
      </c>
      <c r="E140" s="85">
        <f t="shared" si="490"/>
        <v>753255.29999999993</v>
      </c>
      <c r="F140" s="85">
        <f t="shared" si="490"/>
        <v>459991.10000000003</v>
      </c>
      <c r="G140" s="85">
        <f t="shared" si="490"/>
        <v>546400.5</v>
      </c>
      <c r="H140" s="85">
        <f t="shared" si="490"/>
        <v>49038.42</v>
      </c>
      <c r="I140" s="85">
        <f t="shared" si="490"/>
        <v>1857.05</v>
      </c>
      <c r="J140" s="85">
        <f t="shared" si="491"/>
        <v>661459.64</v>
      </c>
      <c r="K140" s="85">
        <f t="shared" ref="K140:O140" si="516">K98*K$5</f>
        <v>46775.12</v>
      </c>
      <c r="L140" s="85">
        <f t="shared" si="516"/>
        <v>114625.90000000001</v>
      </c>
      <c r="M140" s="85">
        <f t="shared" si="516"/>
        <v>209327.14</v>
      </c>
      <c r="N140" s="85">
        <f t="shared" si="516"/>
        <v>290399.48</v>
      </c>
      <c r="O140" s="85">
        <f t="shared" si="516"/>
        <v>332</v>
      </c>
      <c r="P140" s="85">
        <f t="shared" si="493"/>
        <v>552151.14000000013</v>
      </c>
      <c r="Q140" s="85">
        <f t="shared" ref="Q140:U140" si="517">Q98*Q$5</f>
        <v>186008</v>
      </c>
      <c r="R140" s="85">
        <f t="shared" si="517"/>
        <v>208782.40000000002</v>
      </c>
      <c r="S140" s="85">
        <f t="shared" si="517"/>
        <v>50776.18</v>
      </c>
      <c r="T140" s="85">
        <f t="shared" si="517"/>
        <v>106317.25</v>
      </c>
      <c r="U140" s="85">
        <f t="shared" si="517"/>
        <v>267.31</v>
      </c>
      <c r="V140" s="85">
        <f t="shared" si="495"/>
        <v>307488.864</v>
      </c>
      <c r="W140" s="85">
        <f t="shared" si="496"/>
        <v>7368.780999999999</v>
      </c>
      <c r="X140" s="85">
        <f t="shared" si="505"/>
        <v>499.40199999999999</v>
      </c>
      <c r="Y140" s="85">
        <f t="shared" si="505"/>
        <v>6041.4999999999991</v>
      </c>
      <c r="Z140" s="85">
        <f t="shared" si="505"/>
        <v>605.827</v>
      </c>
      <c r="AA140" s="85">
        <f t="shared" si="505"/>
        <v>491.23199999999997</v>
      </c>
      <c r="AB140" s="85">
        <f t="shared" si="505"/>
        <v>1729.9759999999999</v>
      </c>
      <c r="AC140" s="85">
        <f t="shared" si="505"/>
        <v>0</v>
      </c>
      <c r="AD140" s="85">
        <f t="shared" si="505"/>
        <v>0</v>
      </c>
      <c r="AE140" s="85">
        <f t="shared" si="505"/>
        <v>0</v>
      </c>
      <c r="AF140" s="85">
        <f t="shared" si="505"/>
        <v>0</v>
      </c>
      <c r="AG140" s="85">
        <f t="shared" si="505"/>
        <v>0</v>
      </c>
      <c r="AH140" s="85">
        <f t="shared" si="505"/>
        <v>0</v>
      </c>
      <c r="AI140" s="85">
        <f t="shared" si="505"/>
        <v>2495.7629999999999</v>
      </c>
      <c r="AJ140" s="85">
        <f t="shared" si="505"/>
        <v>6005.06</v>
      </c>
      <c r="AK140" s="85">
        <f t="shared" si="505"/>
        <v>188.48</v>
      </c>
      <c r="AL140" s="85">
        <f t="shared" si="505"/>
        <v>960.48</v>
      </c>
      <c r="AM140" s="85">
        <f t="shared" si="505"/>
        <v>0</v>
      </c>
      <c r="AN140" s="85">
        <f t="shared" si="505"/>
        <v>0</v>
      </c>
      <c r="AO140" s="85">
        <f t="shared" si="505"/>
        <v>868.18000000000006</v>
      </c>
      <c r="AP140" s="85">
        <f t="shared" si="505"/>
        <v>0</v>
      </c>
      <c r="AQ140" s="85">
        <f t="shared" si="505"/>
        <v>0</v>
      </c>
      <c r="AR140" s="85">
        <f t="shared" si="505"/>
        <v>0</v>
      </c>
      <c r="AS140" s="85">
        <f t="shared" si="505"/>
        <v>0</v>
      </c>
      <c r="AT140" s="85">
        <f t="shared" si="505"/>
        <v>0</v>
      </c>
      <c r="AU140" s="85">
        <f t="shared" si="505"/>
        <v>0</v>
      </c>
      <c r="AV140" s="85">
        <f t="shared" si="505"/>
        <v>0</v>
      </c>
      <c r="AW140" s="85">
        <f t="shared" si="505"/>
        <v>0</v>
      </c>
      <c r="AX140" s="85">
        <f t="shared" si="505"/>
        <v>285.87299999999999</v>
      </c>
      <c r="AY140" s="85">
        <f t="shared" si="505"/>
        <v>182.82600000000002</v>
      </c>
      <c r="AZ140" s="85">
        <f t="shared" si="505"/>
        <v>0</v>
      </c>
      <c r="BA140" s="85">
        <f t="shared" si="505"/>
        <v>0</v>
      </c>
      <c r="BB140" s="85">
        <f t="shared" si="505"/>
        <v>779.64600000000007</v>
      </c>
      <c r="BC140" s="85">
        <f t="shared" si="505"/>
        <v>0</v>
      </c>
      <c r="BD140" s="85">
        <f t="shared" si="505"/>
        <v>975.57600000000002</v>
      </c>
      <c r="BE140" s="85">
        <f t="shared" si="505"/>
        <v>2908.4160000000002</v>
      </c>
      <c r="BF140" s="85">
        <f t="shared" si="505"/>
        <v>0</v>
      </c>
      <c r="BG140" s="85">
        <f t="shared" si="505"/>
        <v>0</v>
      </c>
      <c r="BH140" s="85">
        <f t="shared" si="505"/>
        <v>0</v>
      </c>
      <c r="BI140" s="85">
        <f t="shared" si="505"/>
        <v>0</v>
      </c>
      <c r="BJ140" s="85">
        <f t="shared" si="505"/>
        <v>485.5</v>
      </c>
      <c r="BK140" s="85">
        <f t="shared" si="505"/>
        <v>0</v>
      </c>
      <c r="BL140" s="85">
        <f t="shared" si="505"/>
        <v>0</v>
      </c>
      <c r="BM140" s="85">
        <f t="shared" si="505"/>
        <v>0</v>
      </c>
      <c r="BN140" s="85">
        <f t="shared" si="505"/>
        <v>514.62599999999998</v>
      </c>
      <c r="BO140" s="85">
        <f t="shared" si="505"/>
        <v>0</v>
      </c>
      <c r="BP140" s="85">
        <f t="shared" si="505"/>
        <v>0</v>
      </c>
      <c r="BQ140" s="85">
        <f t="shared" si="505"/>
        <v>0</v>
      </c>
      <c r="BR140" s="85">
        <f t="shared" si="505"/>
        <v>0</v>
      </c>
      <c r="BS140" s="85">
        <f t="shared" si="505"/>
        <v>0</v>
      </c>
      <c r="BT140" s="85">
        <f t="shared" si="505"/>
        <v>0</v>
      </c>
      <c r="BU140" s="85">
        <f t="shared" si="505"/>
        <v>0</v>
      </c>
      <c r="BV140" s="85">
        <f t="shared" si="505"/>
        <v>0</v>
      </c>
      <c r="BW140" s="85">
        <f t="shared" si="505"/>
        <v>746</v>
      </c>
      <c r="BX140" s="85">
        <f t="shared" si="505"/>
        <v>0</v>
      </c>
      <c r="BY140" s="85">
        <f t="shared" si="505"/>
        <v>0</v>
      </c>
      <c r="BZ140" s="85">
        <f t="shared" si="505"/>
        <v>0</v>
      </c>
      <c r="CA140" s="85">
        <f t="shared" si="505"/>
        <v>0</v>
      </c>
      <c r="CB140" s="85">
        <f t="shared" si="505"/>
        <v>0</v>
      </c>
      <c r="CC140" s="85">
        <f t="shared" si="505"/>
        <v>0</v>
      </c>
      <c r="CD140" s="85">
        <f t="shared" si="505"/>
        <v>0</v>
      </c>
      <c r="CE140" s="85">
        <f t="shared" si="505"/>
        <v>0</v>
      </c>
      <c r="CF140" s="85">
        <f t="shared" si="505"/>
        <v>0</v>
      </c>
      <c r="CG140" s="85">
        <f t="shared" si="505"/>
        <v>0</v>
      </c>
      <c r="CH140" s="85">
        <f t="shared" si="505"/>
        <v>0</v>
      </c>
      <c r="CI140" s="85">
        <f t="shared" si="505"/>
        <v>0</v>
      </c>
      <c r="CJ140" s="85">
        <f t="shared" ref="CJ140:EU151" si="518">CJ98*CJ$5</f>
        <v>0</v>
      </c>
      <c r="CK140" s="85">
        <f t="shared" si="518"/>
        <v>0</v>
      </c>
      <c r="CL140" s="85">
        <f t="shared" si="518"/>
        <v>0</v>
      </c>
      <c r="CM140" s="85">
        <f t="shared" si="518"/>
        <v>0</v>
      </c>
      <c r="CN140" s="85">
        <f t="shared" si="518"/>
        <v>0</v>
      </c>
      <c r="CO140" s="85">
        <f t="shared" si="518"/>
        <v>0</v>
      </c>
      <c r="CP140" s="85">
        <f t="shared" si="518"/>
        <v>0</v>
      </c>
      <c r="CQ140" s="85">
        <f t="shared" si="518"/>
        <v>0</v>
      </c>
      <c r="CR140" s="85">
        <f t="shared" si="518"/>
        <v>0</v>
      </c>
      <c r="CS140" s="85">
        <f t="shared" si="518"/>
        <v>0</v>
      </c>
      <c r="CT140" s="85">
        <f t="shared" si="518"/>
        <v>0</v>
      </c>
      <c r="CU140" s="85">
        <f t="shared" si="518"/>
        <v>0</v>
      </c>
      <c r="CV140" s="85">
        <f t="shared" si="518"/>
        <v>0</v>
      </c>
      <c r="CW140" s="85">
        <f t="shared" si="518"/>
        <v>159.92000000000002</v>
      </c>
      <c r="CX140" s="85">
        <f t="shared" si="518"/>
        <v>0</v>
      </c>
      <c r="CY140" s="85">
        <f t="shared" si="518"/>
        <v>0</v>
      </c>
      <c r="CZ140" s="85">
        <f t="shared" si="518"/>
        <v>0</v>
      </c>
      <c r="DA140" s="85">
        <f t="shared" si="518"/>
        <v>0</v>
      </c>
      <c r="DB140" s="85">
        <f t="shared" si="518"/>
        <v>0</v>
      </c>
      <c r="DC140" s="85">
        <f t="shared" si="518"/>
        <v>0</v>
      </c>
      <c r="DD140" s="85">
        <f t="shared" si="518"/>
        <v>0</v>
      </c>
      <c r="DE140" s="85">
        <f t="shared" si="518"/>
        <v>0</v>
      </c>
      <c r="DF140" s="85">
        <f t="shared" si="518"/>
        <v>0</v>
      </c>
      <c r="DG140" s="85">
        <f t="shared" si="518"/>
        <v>0</v>
      </c>
      <c r="DH140" s="85">
        <f t="shared" si="518"/>
        <v>0</v>
      </c>
      <c r="DI140" s="85">
        <f t="shared" si="518"/>
        <v>0</v>
      </c>
      <c r="DJ140" s="85">
        <f t="shared" si="518"/>
        <v>131.036</v>
      </c>
      <c r="DK140" s="85">
        <f t="shared" si="518"/>
        <v>0</v>
      </c>
      <c r="DL140" s="85">
        <f t="shared" si="518"/>
        <v>6956.3289999999997</v>
      </c>
      <c r="DM140" s="85">
        <f t="shared" si="518"/>
        <v>0</v>
      </c>
      <c r="DN140" s="85">
        <f t="shared" si="518"/>
        <v>0</v>
      </c>
      <c r="DO140" s="85">
        <f t="shared" si="518"/>
        <v>0</v>
      </c>
      <c r="DP140" s="85">
        <f t="shared" si="518"/>
        <v>0</v>
      </c>
      <c r="DQ140" s="85">
        <f t="shared" si="518"/>
        <v>0</v>
      </c>
      <c r="DR140" s="85">
        <f t="shared" si="518"/>
        <v>0</v>
      </c>
      <c r="DS140" s="85">
        <f t="shared" si="518"/>
        <v>0</v>
      </c>
      <c r="DT140" s="85">
        <f t="shared" si="518"/>
        <v>0</v>
      </c>
      <c r="DU140" s="85">
        <f t="shared" si="518"/>
        <v>0</v>
      </c>
      <c r="DV140" s="85">
        <f t="shared" si="518"/>
        <v>0</v>
      </c>
      <c r="DW140" s="85">
        <f t="shared" si="518"/>
        <v>1720.18</v>
      </c>
      <c r="DX140" s="85">
        <f t="shared" si="518"/>
        <v>685.4</v>
      </c>
      <c r="DY140" s="85">
        <f t="shared" si="518"/>
        <v>0</v>
      </c>
      <c r="DZ140" s="85">
        <f t="shared" si="518"/>
        <v>913.88</v>
      </c>
      <c r="EA140" s="85">
        <f t="shared" si="518"/>
        <v>0</v>
      </c>
      <c r="EB140" s="85">
        <f t="shared" si="518"/>
        <v>746.66</v>
      </c>
      <c r="EC140" s="85">
        <f t="shared" si="518"/>
        <v>0</v>
      </c>
      <c r="ED140" s="85">
        <f t="shared" si="518"/>
        <v>0</v>
      </c>
      <c r="EE140" s="85">
        <f t="shared" si="518"/>
        <v>5142.92</v>
      </c>
      <c r="EF140" s="85">
        <f t="shared" si="518"/>
        <v>0</v>
      </c>
      <c r="EG140" s="85">
        <f t="shared" si="518"/>
        <v>0</v>
      </c>
      <c r="EH140" s="85">
        <f t="shared" si="518"/>
        <v>0</v>
      </c>
      <c r="EI140" s="85">
        <f t="shared" si="518"/>
        <v>0</v>
      </c>
      <c r="EJ140" s="85">
        <f t="shared" si="518"/>
        <v>3078.68</v>
      </c>
      <c r="EK140" s="85">
        <f t="shared" si="518"/>
        <v>0</v>
      </c>
      <c r="EL140" s="85">
        <f t="shared" si="518"/>
        <v>7790.86</v>
      </c>
      <c r="EM140" s="85">
        <f t="shared" si="518"/>
        <v>0</v>
      </c>
      <c r="EN140" s="85">
        <f t="shared" si="518"/>
        <v>0</v>
      </c>
      <c r="EO140" s="85">
        <f t="shared" si="518"/>
        <v>0</v>
      </c>
      <c r="EP140" s="85">
        <f t="shared" si="518"/>
        <v>0</v>
      </c>
      <c r="EQ140" s="85">
        <f t="shared" si="518"/>
        <v>0</v>
      </c>
      <c r="ER140" s="85">
        <f t="shared" si="518"/>
        <v>0</v>
      </c>
      <c r="ES140" s="85">
        <f t="shared" si="518"/>
        <v>0</v>
      </c>
      <c r="ET140" s="85">
        <f t="shared" si="518"/>
        <v>0</v>
      </c>
      <c r="EU140" s="85">
        <f t="shared" si="518"/>
        <v>0</v>
      </c>
      <c r="EV140" s="85">
        <f t="shared" si="511"/>
        <v>0</v>
      </c>
      <c r="EW140" s="85">
        <f t="shared" si="511"/>
        <v>235.60000000000002</v>
      </c>
      <c r="EX140" s="85">
        <f t="shared" si="511"/>
        <v>911.5</v>
      </c>
      <c r="EY140" s="85">
        <f t="shared" si="511"/>
        <v>0</v>
      </c>
      <c r="EZ140" s="85">
        <f t="shared" si="511"/>
        <v>0</v>
      </c>
      <c r="FA140" s="85">
        <f t="shared" si="511"/>
        <v>0</v>
      </c>
      <c r="FB140" s="85">
        <f t="shared" si="511"/>
        <v>0</v>
      </c>
      <c r="FC140" s="85">
        <f t="shared" si="511"/>
        <v>0</v>
      </c>
      <c r="FD140" s="85">
        <f t="shared" si="511"/>
        <v>2551.25</v>
      </c>
      <c r="FE140" s="85">
        <f t="shared" si="511"/>
        <v>0</v>
      </c>
      <c r="FF140" s="85">
        <f t="shared" si="511"/>
        <v>0</v>
      </c>
      <c r="FG140" s="85">
        <f t="shared" si="511"/>
        <v>0</v>
      </c>
      <c r="FH140" s="85">
        <f t="shared" si="511"/>
        <v>0</v>
      </c>
      <c r="FI140" s="85">
        <f t="shared" si="511"/>
        <v>0</v>
      </c>
      <c r="FJ140" s="85">
        <f t="shared" si="511"/>
        <v>3967.1549999999997</v>
      </c>
      <c r="FK140" s="85">
        <f t="shared" si="511"/>
        <v>546.66</v>
      </c>
      <c r="FL140" s="85">
        <f t="shared" si="511"/>
        <v>0</v>
      </c>
      <c r="FM140" s="85">
        <f t="shared" si="511"/>
        <v>0</v>
      </c>
      <c r="FN140" s="85">
        <f t="shared" si="511"/>
        <v>0</v>
      </c>
      <c r="FO140" s="85">
        <f t="shared" si="511"/>
        <v>0</v>
      </c>
      <c r="FP140" s="85">
        <f t="shared" si="511"/>
        <v>0</v>
      </c>
      <c r="FQ140" s="85">
        <f t="shared" si="511"/>
        <v>0</v>
      </c>
      <c r="FR140" s="85">
        <f t="shared" si="511"/>
        <v>0</v>
      </c>
      <c r="FS140" s="85">
        <f t="shared" si="511"/>
        <v>0</v>
      </c>
      <c r="FT140" s="85">
        <f t="shared" si="511"/>
        <v>0</v>
      </c>
      <c r="FU140" s="85">
        <f t="shared" si="511"/>
        <v>0</v>
      </c>
      <c r="FV140" s="85">
        <f t="shared" si="511"/>
        <v>0</v>
      </c>
      <c r="FW140" s="85">
        <f t="shared" si="511"/>
        <v>2550.2939999999999</v>
      </c>
      <c r="FX140" s="85">
        <f t="shared" si="511"/>
        <v>2343.2399999999998</v>
      </c>
      <c r="FY140" s="85">
        <f t="shared" si="511"/>
        <v>629.73</v>
      </c>
      <c r="FZ140" s="85">
        <f t="shared" si="511"/>
        <v>0</v>
      </c>
      <c r="GA140" s="85">
        <f t="shared" si="511"/>
        <v>0</v>
      </c>
      <c r="GB140" s="85">
        <f t="shared" si="511"/>
        <v>0</v>
      </c>
      <c r="GC140" s="85">
        <f t="shared" si="511"/>
        <v>0</v>
      </c>
      <c r="GD140" s="85">
        <f t="shared" si="511"/>
        <v>0</v>
      </c>
      <c r="GE140" s="85">
        <f t="shared" si="511"/>
        <v>0</v>
      </c>
      <c r="GF140" s="85">
        <f t="shared" si="511"/>
        <v>0</v>
      </c>
      <c r="GG140" s="85">
        <f t="shared" si="511"/>
        <v>0</v>
      </c>
      <c r="GH140" s="85">
        <f t="shared" si="511"/>
        <v>0</v>
      </c>
      <c r="GI140" s="85">
        <f t="shared" si="511"/>
        <v>0</v>
      </c>
      <c r="GJ140" s="85">
        <f t="shared" si="511"/>
        <v>2191.9</v>
      </c>
      <c r="GK140" s="85">
        <f t="shared" si="511"/>
        <v>0</v>
      </c>
      <c r="GL140" s="85">
        <f t="shared" si="511"/>
        <v>0</v>
      </c>
      <c r="GM140" s="85">
        <f t="shared" si="511"/>
        <v>0</v>
      </c>
      <c r="GN140" s="85">
        <f t="shared" si="511"/>
        <v>2070.5</v>
      </c>
      <c r="GO140" s="85">
        <f t="shared" si="511"/>
        <v>0</v>
      </c>
      <c r="GP140" s="85">
        <f t="shared" si="511"/>
        <v>0</v>
      </c>
      <c r="GQ140" s="85">
        <f t="shared" si="511"/>
        <v>0</v>
      </c>
      <c r="GR140" s="85">
        <f t="shared" si="511"/>
        <v>0</v>
      </c>
      <c r="GS140" s="85">
        <f t="shared" si="511"/>
        <v>0</v>
      </c>
      <c r="GT140" s="85">
        <f t="shared" si="511"/>
        <v>0</v>
      </c>
      <c r="GU140" s="85">
        <f t="shared" si="511"/>
        <v>0</v>
      </c>
      <c r="GV140" s="85">
        <f t="shared" si="511"/>
        <v>0</v>
      </c>
      <c r="GW140" s="85">
        <f t="shared" si="511"/>
        <v>0</v>
      </c>
      <c r="GX140" s="85">
        <f t="shared" si="511"/>
        <v>0</v>
      </c>
      <c r="GY140" s="85">
        <f t="shared" si="511"/>
        <v>0</v>
      </c>
      <c r="GZ140" s="85">
        <f t="shared" si="511"/>
        <v>0</v>
      </c>
      <c r="HA140" s="85">
        <f t="shared" si="511"/>
        <v>0</v>
      </c>
      <c r="HB140" s="85">
        <f t="shared" si="511"/>
        <v>0</v>
      </c>
      <c r="HC140" s="85">
        <f t="shared" si="511"/>
        <v>0</v>
      </c>
      <c r="HD140" s="85">
        <f t="shared" si="511"/>
        <v>0</v>
      </c>
      <c r="HE140" s="85">
        <f t="shared" si="511"/>
        <v>0</v>
      </c>
      <c r="HF140" s="85">
        <f t="shared" si="511"/>
        <v>0</v>
      </c>
      <c r="HG140" s="85">
        <f t="shared" si="483"/>
        <v>0</v>
      </c>
      <c r="HH140" s="85">
        <f t="shared" ref="HH140:JS144" si="519">HH98*HH$5</f>
        <v>0</v>
      </c>
      <c r="HI140" s="85">
        <f t="shared" si="519"/>
        <v>0</v>
      </c>
      <c r="HJ140" s="85">
        <f t="shared" si="519"/>
        <v>5546.79</v>
      </c>
      <c r="HK140" s="85">
        <f t="shared" si="519"/>
        <v>1683.54</v>
      </c>
      <c r="HL140" s="85">
        <f t="shared" si="519"/>
        <v>0</v>
      </c>
      <c r="HM140" s="85">
        <f t="shared" si="519"/>
        <v>6640.0199999999995</v>
      </c>
      <c r="HN140" s="85">
        <f t="shared" si="519"/>
        <v>3748.3199999999997</v>
      </c>
      <c r="HO140" s="85">
        <f t="shared" si="519"/>
        <v>0</v>
      </c>
      <c r="HP140" s="85">
        <f t="shared" si="519"/>
        <v>0</v>
      </c>
      <c r="HQ140" s="85">
        <f t="shared" si="519"/>
        <v>0</v>
      </c>
      <c r="HR140" s="85">
        <f t="shared" si="519"/>
        <v>0</v>
      </c>
      <c r="HS140" s="85">
        <f t="shared" si="519"/>
        <v>2801.6099999999997</v>
      </c>
      <c r="HT140" s="85">
        <f t="shared" si="519"/>
        <v>0</v>
      </c>
      <c r="HU140" s="85">
        <f t="shared" si="519"/>
        <v>0</v>
      </c>
      <c r="HV140" s="85">
        <f t="shared" si="519"/>
        <v>0</v>
      </c>
      <c r="HW140" s="85">
        <f t="shared" si="519"/>
        <v>536.91999999999996</v>
      </c>
      <c r="HX140" s="85">
        <f t="shared" si="519"/>
        <v>944.36</v>
      </c>
      <c r="HY140" s="85">
        <f t="shared" si="519"/>
        <v>0</v>
      </c>
      <c r="HZ140" s="85">
        <f t="shared" si="519"/>
        <v>3800.2000000000003</v>
      </c>
      <c r="IA140" s="85">
        <f t="shared" si="519"/>
        <v>0</v>
      </c>
      <c r="IB140" s="85">
        <f t="shared" si="519"/>
        <v>0</v>
      </c>
      <c r="IC140" s="85">
        <f t="shared" si="519"/>
        <v>0</v>
      </c>
      <c r="ID140" s="85">
        <f t="shared" si="519"/>
        <v>0</v>
      </c>
      <c r="IE140" s="85">
        <f t="shared" si="519"/>
        <v>0</v>
      </c>
      <c r="IF140" s="85">
        <f t="shared" si="519"/>
        <v>0</v>
      </c>
      <c r="IG140" s="85">
        <f t="shared" si="519"/>
        <v>0</v>
      </c>
      <c r="IH140" s="85">
        <f t="shared" si="519"/>
        <v>0</v>
      </c>
      <c r="II140" s="85">
        <f t="shared" si="519"/>
        <v>0</v>
      </c>
      <c r="IJ140" s="85">
        <f t="shared" si="519"/>
        <v>446.66399999999999</v>
      </c>
      <c r="IK140" s="85">
        <f t="shared" si="519"/>
        <v>0</v>
      </c>
      <c r="IL140" s="85">
        <f t="shared" si="519"/>
        <v>0</v>
      </c>
      <c r="IM140" s="85">
        <f t="shared" si="519"/>
        <v>0</v>
      </c>
      <c r="IN140" s="85">
        <f t="shared" si="519"/>
        <v>0</v>
      </c>
      <c r="IO140" s="85">
        <f t="shared" si="519"/>
        <v>0</v>
      </c>
      <c r="IP140" s="85">
        <f t="shared" si="519"/>
        <v>0</v>
      </c>
      <c r="IQ140" s="85">
        <f t="shared" si="519"/>
        <v>1087.5119999999999</v>
      </c>
      <c r="IR140" s="85">
        <f t="shared" si="519"/>
        <v>0</v>
      </c>
      <c r="IS140" s="85">
        <f t="shared" si="519"/>
        <v>0</v>
      </c>
      <c r="IT140" s="85">
        <f t="shared" si="519"/>
        <v>0</v>
      </c>
      <c r="IU140" s="85">
        <f t="shared" si="519"/>
        <v>0</v>
      </c>
      <c r="IV140" s="85">
        <f t="shared" si="519"/>
        <v>0</v>
      </c>
      <c r="IW140" s="85">
        <f t="shared" si="519"/>
        <v>5362.9400000000005</v>
      </c>
      <c r="IX140" s="85">
        <f t="shared" si="519"/>
        <v>0</v>
      </c>
      <c r="IY140" s="85">
        <f t="shared" si="519"/>
        <v>0</v>
      </c>
      <c r="IZ140" s="85">
        <f t="shared" si="519"/>
        <v>0</v>
      </c>
      <c r="JA140" s="85">
        <f t="shared" si="519"/>
        <v>0</v>
      </c>
      <c r="JB140" s="85">
        <f t="shared" si="519"/>
        <v>0</v>
      </c>
      <c r="JC140" s="85">
        <f t="shared" si="519"/>
        <v>0</v>
      </c>
      <c r="JD140" s="85">
        <f t="shared" si="519"/>
        <v>0</v>
      </c>
      <c r="JE140" s="85">
        <f t="shared" si="519"/>
        <v>0</v>
      </c>
      <c r="JF140" s="85">
        <f t="shared" si="519"/>
        <v>0</v>
      </c>
      <c r="JG140" s="85">
        <f t="shared" si="519"/>
        <v>0</v>
      </c>
      <c r="JH140" s="85">
        <f t="shared" si="519"/>
        <v>0</v>
      </c>
      <c r="JI140" s="85">
        <f t="shared" si="519"/>
        <v>0</v>
      </c>
      <c r="JJ140" s="85">
        <f t="shared" si="519"/>
        <v>25013.759999999998</v>
      </c>
      <c r="JK140" s="85">
        <f t="shared" si="519"/>
        <v>9047.52</v>
      </c>
      <c r="JL140" s="85">
        <f t="shared" si="519"/>
        <v>16209.84</v>
      </c>
      <c r="JM140" s="85">
        <f t="shared" si="519"/>
        <v>15261.84</v>
      </c>
      <c r="JN140" s="85">
        <f t="shared" si="519"/>
        <v>6511.44</v>
      </c>
      <c r="JO140" s="85">
        <f t="shared" si="519"/>
        <v>7608</v>
      </c>
      <c r="JP140" s="85">
        <f t="shared" si="519"/>
        <v>0</v>
      </c>
      <c r="JQ140" s="85">
        <f t="shared" si="519"/>
        <v>0</v>
      </c>
      <c r="JR140" s="85">
        <f t="shared" si="519"/>
        <v>0</v>
      </c>
      <c r="JS140" s="85">
        <f t="shared" si="519"/>
        <v>0</v>
      </c>
      <c r="JT140" s="85">
        <f t="shared" si="512"/>
        <v>0</v>
      </c>
      <c r="JU140" s="85">
        <f t="shared" si="512"/>
        <v>0</v>
      </c>
      <c r="JV140" s="85">
        <f t="shared" si="512"/>
        <v>0</v>
      </c>
      <c r="JW140" s="85">
        <f t="shared" si="512"/>
        <v>21218.15</v>
      </c>
      <c r="JX140" s="85">
        <f t="shared" si="512"/>
        <v>2046.7</v>
      </c>
      <c r="JY140" s="85">
        <f t="shared" si="512"/>
        <v>4926.4000000000005</v>
      </c>
      <c r="JZ140" s="85">
        <f t="shared" si="512"/>
        <v>0</v>
      </c>
      <c r="KA140" s="85">
        <f t="shared" si="512"/>
        <v>5275.35</v>
      </c>
      <c r="KB140" s="85">
        <f t="shared" si="512"/>
        <v>11915.300000000001</v>
      </c>
      <c r="KC140" s="85">
        <f t="shared" si="512"/>
        <v>0</v>
      </c>
      <c r="KD140" s="85">
        <f t="shared" si="512"/>
        <v>1827.75</v>
      </c>
      <c r="KE140" s="85">
        <f t="shared" si="512"/>
        <v>0</v>
      </c>
      <c r="KF140" s="85">
        <f t="shared" si="512"/>
        <v>43871.450000000004</v>
      </c>
      <c r="KG140" s="85">
        <f t="shared" si="512"/>
        <v>0</v>
      </c>
      <c r="KH140" s="85">
        <f t="shared" si="512"/>
        <v>0</v>
      </c>
      <c r="KI140" s="85">
        <f t="shared" si="512"/>
        <v>24699.65</v>
      </c>
      <c r="KJ140" s="85">
        <f t="shared" si="497"/>
        <v>263541.83199999994</v>
      </c>
      <c r="KK140" s="85">
        <f t="shared" ref="KK140:KW140" si="520">KK98*KK$5</f>
        <v>33674.559999999998</v>
      </c>
      <c r="KL140" s="85">
        <f t="shared" si="520"/>
        <v>10804.78</v>
      </c>
      <c r="KM140" s="85">
        <f t="shared" si="520"/>
        <v>95372.08</v>
      </c>
      <c r="KN140" s="85">
        <f t="shared" si="520"/>
        <v>3130.3360000000002</v>
      </c>
      <c r="KO140" s="85">
        <f t="shared" si="520"/>
        <v>3524.2240000000002</v>
      </c>
      <c r="KP140" s="85">
        <f t="shared" si="520"/>
        <v>83998.98</v>
      </c>
      <c r="KQ140" s="85">
        <f t="shared" si="520"/>
        <v>0</v>
      </c>
      <c r="KR140" s="85">
        <f t="shared" si="520"/>
        <v>12175.439999999999</v>
      </c>
      <c r="KS140" s="85">
        <f t="shared" si="520"/>
        <v>0</v>
      </c>
      <c r="KT140" s="85">
        <f t="shared" si="520"/>
        <v>7544.152</v>
      </c>
      <c r="KU140" s="85">
        <f t="shared" si="520"/>
        <v>4618.32</v>
      </c>
      <c r="KV140" s="85">
        <f t="shared" si="520"/>
        <v>5877.36</v>
      </c>
      <c r="KW140" s="85">
        <f t="shared" si="520"/>
        <v>2821.6</v>
      </c>
      <c r="KX140" s="85">
        <f t="shared" si="499"/>
        <v>193065.948</v>
      </c>
      <c r="KY140" s="85">
        <f t="shared" ref="KY140:LI140" si="521">KY98*KY$5</f>
        <v>65332.450000000004</v>
      </c>
      <c r="KZ140" s="85">
        <f t="shared" si="521"/>
        <v>22628.305000000004</v>
      </c>
      <c r="LA140" s="85">
        <f t="shared" si="521"/>
        <v>4741.4000000000005</v>
      </c>
      <c r="LB140" s="85">
        <f t="shared" si="521"/>
        <v>42414</v>
      </c>
      <c r="LC140" s="85">
        <f t="shared" si="521"/>
        <v>49280.800000000003</v>
      </c>
      <c r="LD140" s="85">
        <f t="shared" si="521"/>
        <v>0</v>
      </c>
      <c r="LE140" s="85">
        <f t="shared" si="521"/>
        <v>1030.308</v>
      </c>
      <c r="LF140" s="85">
        <f t="shared" si="521"/>
        <v>0</v>
      </c>
      <c r="LG140" s="85">
        <f t="shared" si="521"/>
        <v>7088.125</v>
      </c>
      <c r="LH140" s="85">
        <f t="shared" si="521"/>
        <v>550.56000000000006</v>
      </c>
      <c r="LI140" s="85">
        <f t="shared" si="521"/>
        <v>0</v>
      </c>
      <c r="LJ140" s="85">
        <f t="shared" si="501"/>
        <v>110155.82500000001</v>
      </c>
      <c r="LK140" s="85">
        <f t="shared" ref="LK140:LO140" si="522">LK98*LK$5</f>
        <v>0</v>
      </c>
      <c r="LL140" s="85">
        <f t="shared" si="522"/>
        <v>23063.25</v>
      </c>
      <c r="LM140" s="85">
        <f t="shared" si="522"/>
        <v>47800.200000000004</v>
      </c>
      <c r="LN140" s="85">
        <f t="shared" si="522"/>
        <v>3592.8</v>
      </c>
      <c r="LO140" s="85">
        <f t="shared" si="522"/>
        <v>35699.575000000004</v>
      </c>
    </row>
    <row r="141" spans="1:327" x14ac:dyDescent="0.2">
      <c r="A141" s="85" t="s">
        <v>32</v>
      </c>
      <c r="B141" s="85">
        <f t="shared" si="487"/>
        <v>2220422.8849999998</v>
      </c>
      <c r="C141" s="85">
        <f t="shared" si="488"/>
        <v>1329744.78</v>
      </c>
      <c r="D141" s="85">
        <f t="shared" si="489"/>
        <v>893227.34</v>
      </c>
      <c r="E141" s="85">
        <f t="shared" si="490"/>
        <v>277599</v>
      </c>
      <c r="F141" s="85">
        <f t="shared" si="490"/>
        <v>314853.77</v>
      </c>
      <c r="G141" s="85">
        <f t="shared" si="490"/>
        <v>274609.34999999998</v>
      </c>
      <c r="H141" s="85">
        <f t="shared" si="490"/>
        <v>25535.52</v>
      </c>
      <c r="I141" s="85">
        <f t="shared" si="490"/>
        <v>629.70000000000005</v>
      </c>
      <c r="J141" s="85">
        <f t="shared" si="491"/>
        <v>436517.44</v>
      </c>
      <c r="K141" s="85">
        <f t="shared" ref="K141:O141" si="523">K99*K$5</f>
        <v>55070.400000000009</v>
      </c>
      <c r="L141" s="85">
        <f t="shared" si="523"/>
        <v>94110.810000000012</v>
      </c>
      <c r="M141" s="85">
        <f t="shared" si="523"/>
        <v>194272.32</v>
      </c>
      <c r="N141" s="85">
        <f t="shared" si="523"/>
        <v>92963.24</v>
      </c>
      <c r="O141" s="85">
        <f t="shared" si="523"/>
        <v>100.67</v>
      </c>
      <c r="P141" s="85">
        <f t="shared" si="493"/>
        <v>215341.17</v>
      </c>
      <c r="Q141" s="85">
        <f t="shared" ref="Q141:U141" si="524">Q99*Q$5</f>
        <v>49540.800000000003</v>
      </c>
      <c r="R141" s="85">
        <f t="shared" si="524"/>
        <v>108888.6</v>
      </c>
      <c r="S141" s="85">
        <f t="shared" si="524"/>
        <v>46245.03</v>
      </c>
      <c r="T141" s="85">
        <f t="shared" si="524"/>
        <v>10155.900000000001</v>
      </c>
      <c r="U141" s="85">
        <f t="shared" si="524"/>
        <v>510.84000000000003</v>
      </c>
      <c r="V141" s="85">
        <f t="shared" si="495"/>
        <v>185632.94499999998</v>
      </c>
      <c r="W141" s="85">
        <f t="shared" si="496"/>
        <v>1692.6089999999999</v>
      </c>
      <c r="X141" s="85">
        <f t="shared" si="505"/>
        <v>548.50799999999992</v>
      </c>
      <c r="Y141" s="85">
        <f t="shared" si="505"/>
        <v>4248.9589999999998</v>
      </c>
      <c r="Z141" s="85">
        <f t="shared" si="505"/>
        <v>0</v>
      </c>
      <c r="AA141" s="85">
        <f t="shared" si="505"/>
        <v>2931.3529999999996</v>
      </c>
      <c r="AB141" s="85">
        <f t="shared" si="505"/>
        <v>991.3649999999999</v>
      </c>
      <c r="AC141" s="85">
        <f t="shared" si="505"/>
        <v>0</v>
      </c>
      <c r="AD141" s="85">
        <f t="shared" si="505"/>
        <v>6434.8639999999996</v>
      </c>
      <c r="AE141" s="85">
        <f t="shared" si="505"/>
        <v>0</v>
      </c>
      <c r="AF141" s="85">
        <f t="shared" si="505"/>
        <v>0</v>
      </c>
      <c r="AG141" s="85">
        <f t="shared" si="505"/>
        <v>0</v>
      </c>
      <c r="AH141" s="85">
        <f t="shared" si="505"/>
        <v>0</v>
      </c>
      <c r="AI141" s="85">
        <f t="shared" si="505"/>
        <v>0</v>
      </c>
      <c r="AJ141" s="85">
        <f t="shared" si="505"/>
        <v>2930.52</v>
      </c>
      <c r="AK141" s="85">
        <f t="shared" si="505"/>
        <v>0</v>
      </c>
      <c r="AL141" s="85">
        <f t="shared" si="505"/>
        <v>1165.6400000000001</v>
      </c>
      <c r="AM141" s="85">
        <f t="shared" si="505"/>
        <v>342.7</v>
      </c>
      <c r="AN141" s="85">
        <f t="shared" si="505"/>
        <v>0</v>
      </c>
      <c r="AO141" s="85">
        <f t="shared" si="505"/>
        <v>1028.26</v>
      </c>
      <c r="AP141" s="85">
        <f t="shared" si="505"/>
        <v>0</v>
      </c>
      <c r="AQ141" s="85">
        <f t="shared" si="505"/>
        <v>0</v>
      </c>
      <c r="AR141" s="85">
        <f t="shared" si="505"/>
        <v>0</v>
      </c>
      <c r="AS141" s="85">
        <f t="shared" si="505"/>
        <v>0</v>
      </c>
      <c r="AT141" s="85">
        <f t="shared" si="505"/>
        <v>0</v>
      </c>
      <c r="AU141" s="85">
        <f t="shared" si="505"/>
        <v>0</v>
      </c>
      <c r="AV141" s="85">
        <f t="shared" si="505"/>
        <v>0</v>
      </c>
      <c r="AW141" s="85">
        <f t="shared" si="505"/>
        <v>110.94300000000001</v>
      </c>
      <c r="AX141" s="85">
        <f t="shared" si="505"/>
        <v>0</v>
      </c>
      <c r="AY141" s="85">
        <f t="shared" si="505"/>
        <v>1007.5590000000001</v>
      </c>
      <c r="AZ141" s="85">
        <f t="shared" si="505"/>
        <v>0</v>
      </c>
      <c r="BA141" s="85">
        <f t="shared" si="505"/>
        <v>0</v>
      </c>
      <c r="BB141" s="85">
        <f t="shared" si="505"/>
        <v>0</v>
      </c>
      <c r="BC141" s="85">
        <f t="shared" si="505"/>
        <v>0</v>
      </c>
      <c r="BD141" s="85">
        <f t="shared" si="505"/>
        <v>0</v>
      </c>
      <c r="BE141" s="85">
        <f t="shared" si="505"/>
        <v>0</v>
      </c>
      <c r="BF141" s="85">
        <f t="shared" si="505"/>
        <v>0</v>
      </c>
      <c r="BG141" s="85">
        <f t="shared" si="505"/>
        <v>0</v>
      </c>
      <c r="BH141" s="85">
        <f t="shared" si="505"/>
        <v>0</v>
      </c>
      <c r="BI141" s="85">
        <f t="shared" si="505"/>
        <v>0</v>
      </c>
      <c r="BJ141" s="85">
        <f t="shared" si="505"/>
        <v>0</v>
      </c>
      <c r="BK141" s="85">
        <f t="shared" si="505"/>
        <v>909.59400000000005</v>
      </c>
      <c r="BL141" s="85">
        <f t="shared" si="505"/>
        <v>0</v>
      </c>
      <c r="BM141" s="85">
        <f t="shared" si="505"/>
        <v>0</v>
      </c>
      <c r="BN141" s="85">
        <f t="shared" si="505"/>
        <v>0</v>
      </c>
      <c r="BO141" s="85">
        <f t="shared" si="505"/>
        <v>1979.124</v>
      </c>
      <c r="BP141" s="85">
        <f t="shared" si="505"/>
        <v>0</v>
      </c>
      <c r="BQ141" s="85">
        <f t="shared" si="505"/>
        <v>0</v>
      </c>
      <c r="BR141" s="85">
        <f t="shared" si="505"/>
        <v>0</v>
      </c>
      <c r="BS141" s="85">
        <f t="shared" si="505"/>
        <v>0</v>
      </c>
      <c r="BT141" s="85">
        <f t="shared" si="505"/>
        <v>0</v>
      </c>
      <c r="BU141" s="85">
        <f t="shared" si="505"/>
        <v>0</v>
      </c>
      <c r="BV141" s="85">
        <f t="shared" si="505"/>
        <v>0</v>
      </c>
      <c r="BW141" s="85">
        <f t="shared" si="505"/>
        <v>0</v>
      </c>
      <c r="BX141" s="85">
        <f t="shared" si="505"/>
        <v>0</v>
      </c>
      <c r="BY141" s="85">
        <f t="shared" si="505"/>
        <v>0</v>
      </c>
      <c r="BZ141" s="85">
        <f t="shared" si="505"/>
        <v>0</v>
      </c>
      <c r="CA141" s="85">
        <f t="shared" si="505"/>
        <v>0</v>
      </c>
      <c r="CB141" s="85">
        <f t="shared" si="505"/>
        <v>0</v>
      </c>
      <c r="CC141" s="85">
        <f t="shared" si="505"/>
        <v>0</v>
      </c>
      <c r="CD141" s="85">
        <f t="shared" si="505"/>
        <v>0</v>
      </c>
      <c r="CE141" s="85">
        <f t="shared" si="505"/>
        <v>0</v>
      </c>
      <c r="CF141" s="85">
        <f t="shared" si="505"/>
        <v>0</v>
      </c>
      <c r="CG141" s="85">
        <f t="shared" si="505"/>
        <v>0</v>
      </c>
      <c r="CH141" s="85">
        <f t="shared" si="505"/>
        <v>0</v>
      </c>
      <c r="CI141" s="85">
        <f t="shared" ref="CI141:ET144" si="525">CI99*CI$5</f>
        <v>0</v>
      </c>
      <c r="CJ141" s="85">
        <f t="shared" si="525"/>
        <v>0</v>
      </c>
      <c r="CK141" s="85">
        <f t="shared" si="525"/>
        <v>0</v>
      </c>
      <c r="CL141" s="85">
        <f t="shared" si="525"/>
        <v>0</v>
      </c>
      <c r="CM141" s="85">
        <f t="shared" si="525"/>
        <v>0</v>
      </c>
      <c r="CN141" s="85">
        <f t="shared" si="525"/>
        <v>0</v>
      </c>
      <c r="CO141" s="85">
        <f t="shared" si="525"/>
        <v>0</v>
      </c>
      <c r="CP141" s="85">
        <f t="shared" si="525"/>
        <v>0</v>
      </c>
      <c r="CQ141" s="85">
        <f t="shared" si="525"/>
        <v>0</v>
      </c>
      <c r="CR141" s="85">
        <f t="shared" si="525"/>
        <v>0</v>
      </c>
      <c r="CS141" s="85">
        <f t="shared" si="525"/>
        <v>0</v>
      </c>
      <c r="CT141" s="85">
        <f t="shared" si="525"/>
        <v>0</v>
      </c>
      <c r="CU141" s="85">
        <f t="shared" si="525"/>
        <v>0</v>
      </c>
      <c r="CV141" s="85">
        <f t="shared" si="525"/>
        <v>0</v>
      </c>
      <c r="CW141" s="85">
        <f t="shared" si="525"/>
        <v>0</v>
      </c>
      <c r="CX141" s="85">
        <f t="shared" si="525"/>
        <v>0</v>
      </c>
      <c r="CY141" s="85">
        <f t="shared" si="525"/>
        <v>0</v>
      </c>
      <c r="CZ141" s="85">
        <f t="shared" si="525"/>
        <v>0</v>
      </c>
      <c r="DA141" s="85">
        <f t="shared" si="525"/>
        <v>0</v>
      </c>
      <c r="DB141" s="85">
        <f t="shared" si="525"/>
        <v>0</v>
      </c>
      <c r="DC141" s="85">
        <f t="shared" si="525"/>
        <v>0</v>
      </c>
      <c r="DD141" s="85">
        <f t="shared" si="525"/>
        <v>0</v>
      </c>
      <c r="DE141" s="85">
        <f t="shared" si="525"/>
        <v>0</v>
      </c>
      <c r="DF141" s="85">
        <f t="shared" si="525"/>
        <v>0</v>
      </c>
      <c r="DG141" s="85">
        <f t="shared" si="525"/>
        <v>0</v>
      </c>
      <c r="DH141" s="85">
        <f t="shared" si="525"/>
        <v>0</v>
      </c>
      <c r="DI141" s="85">
        <f t="shared" si="525"/>
        <v>0</v>
      </c>
      <c r="DJ141" s="85">
        <f t="shared" si="525"/>
        <v>409.37</v>
      </c>
      <c r="DK141" s="85">
        <f t="shared" si="525"/>
        <v>0</v>
      </c>
      <c r="DL141" s="85">
        <f t="shared" si="525"/>
        <v>2809.19</v>
      </c>
      <c r="DM141" s="85">
        <f t="shared" si="525"/>
        <v>0</v>
      </c>
      <c r="DN141" s="85">
        <f t="shared" si="525"/>
        <v>0</v>
      </c>
      <c r="DO141" s="85">
        <f t="shared" si="525"/>
        <v>0</v>
      </c>
      <c r="DP141" s="85">
        <f t="shared" si="525"/>
        <v>0</v>
      </c>
      <c r="DQ141" s="85">
        <f t="shared" si="525"/>
        <v>0</v>
      </c>
      <c r="DR141" s="85">
        <f t="shared" si="525"/>
        <v>0</v>
      </c>
      <c r="DS141" s="85">
        <f t="shared" si="525"/>
        <v>0</v>
      </c>
      <c r="DT141" s="85">
        <f t="shared" si="525"/>
        <v>0</v>
      </c>
      <c r="DU141" s="85">
        <f t="shared" si="525"/>
        <v>0</v>
      </c>
      <c r="DV141" s="85">
        <f t="shared" si="525"/>
        <v>0</v>
      </c>
      <c r="DW141" s="85">
        <f t="shared" si="525"/>
        <v>566.41999999999996</v>
      </c>
      <c r="DX141" s="85">
        <f t="shared" si="525"/>
        <v>299.74</v>
      </c>
      <c r="DY141" s="85">
        <f t="shared" si="525"/>
        <v>0</v>
      </c>
      <c r="DZ141" s="85">
        <f t="shared" si="525"/>
        <v>0</v>
      </c>
      <c r="EA141" s="85">
        <f t="shared" si="525"/>
        <v>0</v>
      </c>
      <c r="EB141" s="85">
        <f t="shared" si="525"/>
        <v>2457.7000000000003</v>
      </c>
      <c r="EC141" s="85">
        <f t="shared" si="525"/>
        <v>1414.64</v>
      </c>
      <c r="ED141" s="85">
        <f t="shared" si="525"/>
        <v>0</v>
      </c>
      <c r="EE141" s="85">
        <f t="shared" si="525"/>
        <v>0</v>
      </c>
      <c r="EF141" s="85">
        <f t="shared" si="525"/>
        <v>2411.96</v>
      </c>
      <c r="EG141" s="85">
        <f t="shared" si="525"/>
        <v>0</v>
      </c>
      <c r="EH141" s="85">
        <f t="shared" si="525"/>
        <v>0</v>
      </c>
      <c r="EI141" s="85">
        <f t="shared" si="525"/>
        <v>0</v>
      </c>
      <c r="EJ141" s="85">
        <f t="shared" si="525"/>
        <v>9210.08</v>
      </c>
      <c r="EK141" s="85">
        <f t="shared" si="525"/>
        <v>0</v>
      </c>
      <c r="EL141" s="85">
        <f t="shared" si="525"/>
        <v>0</v>
      </c>
      <c r="EM141" s="85">
        <f t="shared" si="525"/>
        <v>8093.58</v>
      </c>
      <c r="EN141" s="85">
        <f t="shared" si="525"/>
        <v>0</v>
      </c>
      <c r="EO141" s="85">
        <f t="shared" si="525"/>
        <v>0</v>
      </c>
      <c r="EP141" s="85">
        <f t="shared" si="525"/>
        <v>0</v>
      </c>
      <c r="EQ141" s="85">
        <f t="shared" si="525"/>
        <v>0</v>
      </c>
      <c r="ER141" s="85">
        <f t="shared" si="525"/>
        <v>0</v>
      </c>
      <c r="ES141" s="85">
        <f t="shared" si="525"/>
        <v>0</v>
      </c>
      <c r="ET141" s="85">
        <f t="shared" si="525"/>
        <v>0</v>
      </c>
      <c r="EU141" s="85">
        <f t="shared" si="518"/>
        <v>0</v>
      </c>
      <c r="EV141" s="85">
        <f t="shared" si="511"/>
        <v>0</v>
      </c>
      <c r="EW141" s="85">
        <f t="shared" si="511"/>
        <v>1649.25</v>
      </c>
      <c r="EX141" s="85">
        <f t="shared" si="511"/>
        <v>371.25</v>
      </c>
      <c r="EY141" s="85">
        <f t="shared" si="511"/>
        <v>1408.95</v>
      </c>
      <c r="EZ141" s="85">
        <f t="shared" si="511"/>
        <v>6492.35</v>
      </c>
      <c r="FA141" s="85">
        <f t="shared" si="511"/>
        <v>0</v>
      </c>
      <c r="FB141" s="85">
        <f t="shared" si="511"/>
        <v>0</v>
      </c>
      <c r="FC141" s="85">
        <f t="shared" si="511"/>
        <v>0</v>
      </c>
      <c r="FD141" s="85">
        <f t="shared" si="511"/>
        <v>0</v>
      </c>
      <c r="FE141" s="85">
        <f t="shared" si="511"/>
        <v>0</v>
      </c>
      <c r="FF141" s="85">
        <f t="shared" si="511"/>
        <v>0</v>
      </c>
      <c r="FG141" s="85">
        <f t="shared" si="511"/>
        <v>0</v>
      </c>
      <c r="FH141" s="85">
        <f t="shared" si="511"/>
        <v>0</v>
      </c>
      <c r="FI141" s="85">
        <f t="shared" si="511"/>
        <v>0</v>
      </c>
      <c r="FJ141" s="85">
        <f t="shared" si="511"/>
        <v>1368.675</v>
      </c>
      <c r="FK141" s="85">
        <f t="shared" si="511"/>
        <v>0</v>
      </c>
      <c r="FL141" s="85">
        <f t="shared" si="511"/>
        <v>0</v>
      </c>
      <c r="FM141" s="85">
        <f t="shared" si="511"/>
        <v>0</v>
      </c>
      <c r="FN141" s="85">
        <f t="shared" si="511"/>
        <v>0</v>
      </c>
      <c r="FO141" s="85">
        <f t="shared" si="511"/>
        <v>0</v>
      </c>
      <c r="FP141" s="85">
        <f t="shared" si="511"/>
        <v>0</v>
      </c>
      <c r="FQ141" s="85">
        <f t="shared" si="511"/>
        <v>0</v>
      </c>
      <c r="FR141" s="85">
        <f t="shared" si="511"/>
        <v>0</v>
      </c>
      <c r="FS141" s="85">
        <f t="shared" si="511"/>
        <v>0</v>
      </c>
      <c r="FT141" s="85">
        <f t="shared" si="511"/>
        <v>0</v>
      </c>
      <c r="FU141" s="85">
        <f t="shared" si="511"/>
        <v>0</v>
      </c>
      <c r="FV141" s="85">
        <f t="shared" si="511"/>
        <v>0</v>
      </c>
      <c r="FW141" s="85">
        <f t="shared" si="511"/>
        <v>1817.787</v>
      </c>
      <c r="FX141" s="85">
        <f t="shared" si="511"/>
        <v>0</v>
      </c>
      <c r="FY141" s="85">
        <f t="shared" si="511"/>
        <v>0</v>
      </c>
      <c r="FZ141" s="85">
        <f t="shared" si="511"/>
        <v>0</v>
      </c>
      <c r="GA141" s="85">
        <f t="shared" si="511"/>
        <v>0</v>
      </c>
      <c r="GB141" s="85">
        <f t="shared" si="511"/>
        <v>565.47</v>
      </c>
      <c r="GC141" s="85">
        <f t="shared" si="511"/>
        <v>0</v>
      </c>
      <c r="GD141" s="85">
        <f t="shared" si="511"/>
        <v>0</v>
      </c>
      <c r="GE141" s="85">
        <f t="shared" si="511"/>
        <v>0</v>
      </c>
      <c r="GF141" s="85">
        <f t="shared" si="511"/>
        <v>0</v>
      </c>
      <c r="GG141" s="85">
        <f t="shared" si="511"/>
        <v>0</v>
      </c>
      <c r="GH141" s="85">
        <f t="shared" si="511"/>
        <v>0</v>
      </c>
      <c r="GI141" s="85">
        <f t="shared" si="511"/>
        <v>0</v>
      </c>
      <c r="GJ141" s="85">
        <f t="shared" si="511"/>
        <v>205.75</v>
      </c>
      <c r="GK141" s="85">
        <f t="shared" si="511"/>
        <v>0</v>
      </c>
      <c r="GL141" s="85">
        <f t="shared" si="511"/>
        <v>0</v>
      </c>
      <c r="GM141" s="85">
        <f t="shared" si="511"/>
        <v>0</v>
      </c>
      <c r="GN141" s="85">
        <f t="shared" si="511"/>
        <v>0</v>
      </c>
      <c r="GO141" s="85">
        <f t="shared" si="511"/>
        <v>0</v>
      </c>
      <c r="GP141" s="85">
        <f t="shared" si="511"/>
        <v>0</v>
      </c>
      <c r="GQ141" s="85">
        <f t="shared" si="511"/>
        <v>0</v>
      </c>
      <c r="GR141" s="85">
        <f t="shared" si="511"/>
        <v>0</v>
      </c>
      <c r="GS141" s="85">
        <f t="shared" si="511"/>
        <v>0</v>
      </c>
      <c r="GT141" s="85">
        <f t="shared" si="511"/>
        <v>0</v>
      </c>
      <c r="GU141" s="85">
        <f t="shared" si="511"/>
        <v>0</v>
      </c>
      <c r="GV141" s="85">
        <f t="shared" si="511"/>
        <v>0</v>
      </c>
      <c r="GW141" s="85">
        <f t="shared" si="511"/>
        <v>924.52499999999998</v>
      </c>
      <c r="GX141" s="85">
        <f t="shared" si="511"/>
        <v>0</v>
      </c>
      <c r="GY141" s="85">
        <f t="shared" si="511"/>
        <v>0</v>
      </c>
      <c r="GZ141" s="85">
        <f t="shared" si="511"/>
        <v>0</v>
      </c>
      <c r="HA141" s="85">
        <f t="shared" si="511"/>
        <v>0</v>
      </c>
      <c r="HB141" s="85">
        <f t="shared" si="511"/>
        <v>0</v>
      </c>
      <c r="HC141" s="85">
        <f t="shared" si="511"/>
        <v>0</v>
      </c>
      <c r="HD141" s="85">
        <f t="shared" si="511"/>
        <v>0</v>
      </c>
      <c r="HE141" s="85">
        <f t="shared" si="511"/>
        <v>0</v>
      </c>
      <c r="HF141" s="85">
        <f t="shared" si="511"/>
        <v>0</v>
      </c>
      <c r="HG141" s="85">
        <f t="shared" si="483"/>
        <v>0</v>
      </c>
      <c r="HH141" s="85">
        <f t="shared" si="519"/>
        <v>0</v>
      </c>
      <c r="HI141" s="85">
        <f t="shared" si="519"/>
        <v>0</v>
      </c>
      <c r="HJ141" s="85">
        <f t="shared" si="519"/>
        <v>9016.56</v>
      </c>
      <c r="HK141" s="85">
        <f t="shared" si="519"/>
        <v>0</v>
      </c>
      <c r="HL141" s="85">
        <f t="shared" si="519"/>
        <v>11702.744999999999</v>
      </c>
      <c r="HM141" s="85">
        <f t="shared" si="519"/>
        <v>625.45499999999993</v>
      </c>
      <c r="HN141" s="85">
        <f t="shared" si="519"/>
        <v>7322.4449999999997</v>
      </c>
      <c r="HO141" s="85">
        <f t="shared" si="519"/>
        <v>0</v>
      </c>
      <c r="HP141" s="85">
        <f t="shared" si="519"/>
        <v>0</v>
      </c>
      <c r="HQ141" s="85">
        <f t="shared" si="519"/>
        <v>10212.615</v>
      </c>
      <c r="HR141" s="85">
        <f t="shared" si="519"/>
        <v>0</v>
      </c>
      <c r="HS141" s="85">
        <f t="shared" si="519"/>
        <v>0</v>
      </c>
      <c r="HT141" s="85">
        <f t="shared" si="519"/>
        <v>0</v>
      </c>
      <c r="HU141" s="85">
        <f t="shared" si="519"/>
        <v>0</v>
      </c>
      <c r="HV141" s="85">
        <f t="shared" si="519"/>
        <v>0</v>
      </c>
      <c r="HW141" s="85">
        <f t="shared" si="519"/>
        <v>567.36</v>
      </c>
      <c r="HX141" s="85">
        <f t="shared" si="519"/>
        <v>0</v>
      </c>
      <c r="HY141" s="85">
        <f t="shared" si="519"/>
        <v>0</v>
      </c>
      <c r="HZ141" s="85">
        <f t="shared" si="519"/>
        <v>0</v>
      </c>
      <c r="IA141" s="85">
        <f t="shared" si="519"/>
        <v>4026.8</v>
      </c>
      <c r="IB141" s="85">
        <f t="shared" si="519"/>
        <v>0</v>
      </c>
      <c r="IC141" s="85">
        <f t="shared" si="519"/>
        <v>0</v>
      </c>
      <c r="ID141" s="85">
        <f t="shared" si="519"/>
        <v>0</v>
      </c>
      <c r="IE141" s="85">
        <f t="shared" si="519"/>
        <v>0</v>
      </c>
      <c r="IF141" s="85">
        <f t="shared" si="519"/>
        <v>0</v>
      </c>
      <c r="IG141" s="85">
        <f t="shared" si="519"/>
        <v>0</v>
      </c>
      <c r="IH141" s="85">
        <f t="shared" si="519"/>
        <v>0</v>
      </c>
      <c r="II141" s="85">
        <f t="shared" si="519"/>
        <v>0</v>
      </c>
      <c r="IJ141" s="85">
        <f t="shared" si="519"/>
        <v>0</v>
      </c>
      <c r="IK141" s="85">
        <f t="shared" si="519"/>
        <v>0</v>
      </c>
      <c r="IL141" s="85">
        <f t="shared" si="519"/>
        <v>0</v>
      </c>
      <c r="IM141" s="85">
        <f t="shared" si="519"/>
        <v>0</v>
      </c>
      <c r="IN141" s="85">
        <f t="shared" si="519"/>
        <v>0</v>
      </c>
      <c r="IO141" s="85">
        <f t="shared" si="519"/>
        <v>0</v>
      </c>
      <c r="IP141" s="85">
        <f t="shared" si="519"/>
        <v>0</v>
      </c>
      <c r="IQ141" s="85">
        <f t="shared" si="519"/>
        <v>0</v>
      </c>
      <c r="IR141" s="85">
        <f t="shared" si="519"/>
        <v>0</v>
      </c>
      <c r="IS141" s="85">
        <f t="shared" si="519"/>
        <v>0</v>
      </c>
      <c r="IT141" s="85">
        <f t="shared" si="519"/>
        <v>0</v>
      </c>
      <c r="IU141" s="85">
        <f t="shared" si="519"/>
        <v>0</v>
      </c>
      <c r="IV141" s="85">
        <f t="shared" si="519"/>
        <v>0</v>
      </c>
      <c r="IW141" s="85">
        <f t="shared" si="519"/>
        <v>0</v>
      </c>
      <c r="IX141" s="85">
        <f t="shared" si="519"/>
        <v>0</v>
      </c>
      <c r="IY141" s="85">
        <f t="shared" si="519"/>
        <v>0</v>
      </c>
      <c r="IZ141" s="85">
        <f t="shared" si="519"/>
        <v>0</v>
      </c>
      <c r="JA141" s="85">
        <f t="shared" si="519"/>
        <v>0</v>
      </c>
      <c r="JB141" s="85">
        <f t="shared" si="519"/>
        <v>0</v>
      </c>
      <c r="JC141" s="85">
        <f t="shared" si="519"/>
        <v>0</v>
      </c>
      <c r="JD141" s="85">
        <f t="shared" si="519"/>
        <v>0</v>
      </c>
      <c r="JE141" s="85">
        <f t="shared" si="519"/>
        <v>0</v>
      </c>
      <c r="JF141" s="85">
        <f t="shared" si="519"/>
        <v>0</v>
      </c>
      <c r="JG141" s="85">
        <f t="shared" si="519"/>
        <v>0</v>
      </c>
      <c r="JH141" s="85">
        <f t="shared" si="519"/>
        <v>0</v>
      </c>
      <c r="JI141" s="85">
        <f t="shared" si="519"/>
        <v>0</v>
      </c>
      <c r="JJ141" s="85">
        <f t="shared" si="519"/>
        <v>11491.92</v>
      </c>
      <c r="JK141" s="85">
        <f t="shared" si="519"/>
        <v>2536.08</v>
      </c>
      <c r="JL141" s="85">
        <f t="shared" si="519"/>
        <v>12782.88</v>
      </c>
      <c r="JM141" s="85">
        <f t="shared" si="519"/>
        <v>0</v>
      </c>
      <c r="JN141" s="85">
        <f t="shared" si="519"/>
        <v>0</v>
      </c>
      <c r="JO141" s="85">
        <f t="shared" si="519"/>
        <v>0</v>
      </c>
      <c r="JP141" s="85">
        <f t="shared" si="519"/>
        <v>0</v>
      </c>
      <c r="JQ141" s="85">
        <f t="shared" si="519"/>
        <v>0</v>
      </c>
      <c r="JR141" s="85">
        <f t="shared" si="519"/>
        <v>0</v>
      </c>
      <c r="JS141" s="85">
        <f t="shared" si="519"/>
        <v>0</v>
      </c>
      <c r="JT141" s="85">
        <f t="shared" si="512"/>
        <v>0</v>
      </c>
      <c r="JU141" s="85">
        <f t="shared" si="512"/>
        <v>0</v>
      </c>
      <c r="JV141" s="85">
        <f t="shared" si="512"/>
        <v>0</v>
      </c>
      <c r="JW141" s="85">
        <f t="shared" si="512"/>
        <v>2433.4500000000003</v>
      </c>
      <c r="JX141" s="85">
        <f t="shared" si="512"/>
        <v>0</v>
      </c>
      <c r="JY141" s="85">
        <f t="shared" si="512"/>
        <v>1501.75</v>
      </c>
      <c r="JZ141" s="85">
        <f t="shared" si="512"/>
        <v>0</v>
      </c>
      <c r="KA141" s="85">
        <f t="shared" si="512"/>
        <v>476</v>
      </c>
      <c r="KB141" s="85">
        <f t="shared" si="512"/>
        <v>30357</v>
      </c>
      <c r="KC141" s="85">
        <f t="shared" si="512"/>
        <v>0</v>
      </c>
      <c r="KD141" s="85">
        <f t="shared" si="512"/>
        <v>3350.9</v>
      </c>
      <c r="KE141" s="85">
        <f t="shared" si="512"/>
        <v>6050.4000000000005</v>
      </c>
      <c r="KF141" s="85">
        <f t="shared" si="512"/>
        <v>0</v>
      </c>
      <c r="KG141" s="85">
        <f t="shared" si="512"/>
        <v>0</v>
      </c>
      <c r="KH141" s="85">
        <f t="shared" si="512"/>
        <v>0</v>
      </c>
      <c r="KI141" s="85">
        <f t="shared" si="512"/>
        <v>2379.9</v>
      </c>
      <c r="KJ141" s="85">
        <f t="shared" si="497"/>
        <v>295164.45</v>
      </c>
      <c r="KK141" s="85">
        <f t="shared" ref="KK141:KW141" si="526">KK99*KK$5</f>
        <v>5831.4260000000004</v>
      </c>
      <c r="KL141" s="85">
        <f t="shared" si="526"/>
        <v>12212.9</v>
      </c>
      <c r="KM141" s="85">
        <f t="shared" si="526"/>
        <v>86889.76</v>
      </c>
      <c r="KN141" s="85">
        <f t="shared" si="526"/>
        <v>2270.4</v>
      </c>
      <c r="KO141" s="85">
        <f t="shared" si="526"/>
        <v>90503.680000000008</v>
      </c>
      <c r="KP141" s="85">
        <f t="shared" si="526"/>
        <v>44562.119999999995</v>
      </c>
      <c r="KQ141" s="85">
        <f t="shared" si="526"/>
        <v>0</v>
      </c>
      <c r="KR141" s="85">
        <f t="shared" si="526"/>
        <v>12878.88</v>
      </c>
      <c r="KS141" s="85">
        <f t="shared" si="526"/>
        <v>26659.68</v>
      </c>
      <c r="KT141" s="85">
        <f t="shared" si="526"/>
        <v>5920.2080000000005</v>
      </c>
      <c r="KU141" s="85">
        <f t="shared" si="526"/>
        <v>1749.2160000000001</v>
      </c>
      <c r="KV141" s="85">
        <f t="shared" si="526"/>
        <v>2007.06</v>
      </c>
      <c r="KW141" s="85">
        <f t="shared" si="526"/>
        <v>3679.12</v>
      </c>
      <c r="KX141" s="85">
        <f t="shared" si="499"/>
        <v>144228.32499999998</v>
      </c>
      <c r="KY141" s="85">
        <f t="shared" ref="KY141:LI141" si="527">KY99*KY$5</f>
        <v>1075.125</v>
      </c>
      <c r="KZ141" s="85">
        <f t="shared" si="527"/>
        <v>10672.655000000001</v>
      </c>
      <c r="LA141" s="85">
        <f t="shared" si="527"/>
        <v>1602.64</v>
      </c>
      <c r="LB141" s="85">
        <f t="shared" si="527"/>
        <v>81279.599999999991</v>
      </c>
      <c r="LC141" s="85">
        <f t="shared" si="527"/>
        <v>25771.800000000003</v>
      </c>
      <c r="LD141" s="85">
        <f t="shared" si="527"/>
        <v>9636.9</v>
      </c>
      <c r="LE141" s="85">
        <f t="shared" si="527"/>
        <v>0</v>
      </c>
      <c r="LF141" s="85">
        <f t="shared" si="527"/>
        <v>0</v>
      </c>
      <c r="LG141" s="85">
        <f t="shared" si="527"/>
        <v>5379.125</v>
      </c>
      <c r="LH141" s="85">
        <f t="shared" si="527"/>
        <v>8810.48</v>
      </c>
      <c r="LI141" s="85">
        <f t="shared" si="527"/>
        <v>0</v>
      </c>
      <c r="LJ141" s="85">
        <f t="shared" si="501"/>
        <v>50311.215000000004</v>
      </c>
      <c r="LK141" s="85">
        <f t="shared" ref="LK141:LO141" si="528">LK99*LK$5</f>
        <v>9261</v>
      </c>
      <c r="LL141" s="85">
        <f t="shared" si="528"/>
        <v>7933.2</v>
      </c>
      <c r="LM141" s="85">
        <f t="shared" si="528"/>
        <v>17562.400000000001</v>
      </c>
      <c r="LN141" s="85">
        <f t="shared" si="528"/>
        <v>212</v>
      </c>
      <c r="LO141" s="85">
        <f t="shared" si="528"/>
        <v>15342.615</v>
      </c>
    </row>
    <row r="142" spans="1:327" x14ac:dyDescent="0.2">
      <c r="A142" s="85" t="s">
        <v>33</v>
      </c>
      <c r="B142" s="85">
        <f t="shared" si="487"/>
        <v>1864678.6650000003</v>
      </c>
      <c r="C142" s="85">
        <f t="shared" si="488"/>
        <v>1049429.3</v>
      </c>
      <c r="D142" s="85">
        <f t="shared" si="489"/>
        <v>707416.46000000008</v>
      </c>
      <c r="E142" s="85">
        <f t="shared" si="490"/>
        <v>187146.6</v>
      </c>
      <c r="F142" s="85">
        <f t="shared" si="490"/>
        <v>325339.03000000003</v>
      </c>
      <c r="G142" s="85">
        <f t="shared" si="490"/>
        <v>178753.35</v>
      </c>
      <c r="H142" s="85">
        <f t="shared" si="490"/>
        <v>15912.81</v>
      </c>
      <c r="I142" s="85">
        <f t="shared" si="490"/>
        <v>264.67</v>
      </c>
      <c r="J142" s="85">
        <f t="shared" si="491"/>
        <v>342012.84</v>
      </c>
      <c r="K142" s="85">
        <f t="shared" ref="K142:O142" si="529">K100*K$5</f>
        <v>27747.72</v>
      </c>
      <c r="L142" s="85">
        <f t="shared" si="529"/>
        <v>67119.23000000001</v>
      </c>
      <c r="M142" s="85">
        <f t="shared" si="529"/>
        <v>147239.62</v>
      </c>
      <c r="N142" s="85">
        <f t="shared" si="529"/>
        <v>99814.88</v>
      </c>
      <c r="O142" s="85">
        <f t="shared" si="529"/>
        <v>91.39</v>
      </c>
      <c r="P142" s="85">
        <f t="shared" si="493"/>
        <v>238172.35</v>
      </c>
      <c r="Q142" s="85">
        <f t="shared" ref="Q142:U142" si="530">Q100*Q$5</f>
        <v>33273.599999999999</v>
      </c>
      <c r="R142" s="85">
        <f t="shared" si="530"/>
        <v>103708.40000000001</v>
      </c>
      <c r="S142" s="85">
        <f t="shared" si="530"/>
        <v>86661.25</v>
      </c>
      <c r="T142" s="85">
        <f t="shared" si="530"/>
        <v>14529.1</v>
      </c>
      <c r="U142" s="85">
        <f t="shared" si="530"/>
        <v>0</v>
      </c>
      <c r="V142" s="85">
        <f t="shared" si="495"/>
        <v>198973.24299999999</v>
      </c>
      <c r="W142" s="85">
        <f t="shared" si="496"/>
        <v>5119.6659999999993</v>
      </c>
      <c r="X142" s="85">
        <f t="shared" ref="X142:CI145" si="531">X100*X$5</f>
        <v>446.16799999999995</v>
      </c>
      <c r="Y142" s="85">
        <f t="shared" si="531"/>
        <v>0</v>
      </c>
      <c r="Z142" s="85">
        <f t="shared" si="531"/>
        <v>0</v>
      </c>
      <c r="AA142" s="85">
        <f t="shared" si="531"/>
        <v>2761.9759999999997</v>
      </c>
      <c r="AB142" s="85">
        <f t="shared" si="531"/>
        <v>2406.9249999999997</v>
      </c>
      <c r="AC142" s="85">
        <f t="shared" si="531"/>
        <v>0</v>
      </c>
      <c r="AD142" s="85">
        <f t="shared" si="531"/>
        <v>0</v>
      </c>
      <c r="AE142" s="85">
        <f t="shared" si="531"/>
        <v>0</v>
      </c>
      <c r="AF142" s="85">
        <f t="shared" si="531"/>
        <v>0</v>
      </c>
      <c r="AG142" s="85">
        <f t="shared" si="531"/>
        <v>0</v>
      </c>
      <c r="AH142" s="85">
        <f t="shared" si="531"/>
        <v>0</v>
      </c>
      <c r="AI142" s="85">
        <f t="shared" si="531"/>
        <v>0</v>
      </c>
      <c r="AJ142" s="85">
        <f t="shared" si="531"/>
        <v>5350.6</v>
      </c>
      <c r="AK142" s="85">
        <f t="shared" si="531"/>
        <v>0</v>
      </c>
      <c r="AL142" s="85">
        <f t="shared" si="531"/>
        <v>565.46</v>
      </c>
      <c r="AM142" s="85">
        <f t="shared" si="531"/>
        <v>0</v>
      </c>
      <c r="AN142" s="85">
        <f t="shared" si="531"/>
        <v>0</v>
      </c>
      <c r="AO142" s="85">
        <f t="shared" si="531"/>
        <v>0</v>
      </c>
      <c r="AP142" s="85">
        <f t="shared" si="531"/>
        <v>0</v>
      </c>
      <c r="AQ142" s="85">
        <f t="shared" si="531"/>
        <v>0</v>
      </c>
      <c r="AR142" s="85">
        <f t="shared" si="531"/>
        <v>0</v>
      </c>
      <c r="AS142" s="85">
        <f t="shared" si="531"/>
        <v>0</v>
      </c>
      <c r="AT142" s="85">
        <f t="shared" si="531"/>
        <v>0</v>
      </c>
      <c r="AU142" s="85">
        <f t="shared" si="531"/>
        <v>0</v>
      </c>
      <c r="AV142" s="85">
        <f t="shared" si="531"/>
        <v>0</v>
      </c>
      <c r="AW142" s="85">
        <f t="shared" si="531"/>
        <v>230.89500000000001</v>
      </c>
      <c r="AX142" s="85">
        <f t="shared" si="531"/>
        <v>0</v>
      </c>
      <c r="AY142" s="85">
        <f t="shared" si="531"/>
        <v>0</v>
      </c>
      <c r="AZ142" s="85">
        <f t="shared" si="531"/>
        <v>0</v>
      </c>
      <c r="BA142" s="85">
        <f t="shared" si="531"/>
        <v>0</v>
      </c>
      <c r="BB142" s="85">
        <f t="shared" si="531"/>
        <v>0</v>
      </c>
      <c r="BC142" s="85">
        <f t="shared" si="531"/>
        <v>0</v>
      </c>
      <c r="BD142" s="85">
        <f t="shared" si="531"/>
        <v>0</v>
      </c>
      <c r="BE142" s="85">
        <f t="shared" si="531"/>
        <v>0</v>
      </c>
      <c r="BF142" s="85">
        <f t="shared" si="531"/>
        <v>0</v>
      </c>
      <c r="BG142" s="85">
        <f t="shared" si="531"/>
        <v>2372.538</v>
      </c>
      <c r="BH142" s="85">
        <f t="shared" si="531"/>
        <v>0</v>
      </c>
      <c r="BI142" s="85">
        <f t="shared" si="531"/>
        <v>0</v>
      </c>
      <c r="BJ142" s="85">
        <f t="shared" si="531"/>
        <v>0</v>
      </c>
      <c r="BK142" s="85">
        <f t="shared" si="531"/>
        <v>0</v>
      </c>
      <c r="BL142" s="85">
        <f t="shared" si="531"/>
        <v>0</v>
      </c>
      <c r="BM142" s="85">
        <f t="shared" si="531"/>
        <v>0</v>
      </c>
      <c r="BN142" s="85">
        <f t="shared" si="531"/>
        <v>0</v>
      </c>
      <c r="BO142" s="85">
        <f t="shared" si="531"/>
        <v>0</v>
      </c>
      <c r="BP142" s="85">
        <f t="shared" si="531"/>
        <v>0</v>
      </c>
      <c r="BQ142" s="85">
        <f t="shared" si="531"/>
        <v>0</v>
      </c>
      <c r="BR142" s="85">
        <f t="shared" si="531"/>
        <v>0</v>
      </c>
      <c r="BS142" s="85">
        <f t="shared" si="531"/>
        <v>0</v>
      </c>
      <c r="BT142" s="85">
        <f t="shared" si="531"/>
        <v>0</v>
      </c>
      <c r="BU142" s="85">
        <f t="shared" si="531"/>
        <v>0</v>
      </c>
      <c r="BV142" s="85">
        <f t="shared" si="531"/>
        <v>0</v>
      </c>
      <c r="BW142" s="85">
        <f t="shared" si="531"/>
        <v>0</v>
      </c>
      <c r="BX142" s="85">
        <f t="shared" si="531"/>
        <v>0</v>
      </c>
      <c r="BY142" s="85">
        <f t="shared" si="531"/>
        <v>0</v>
      </c>
      <c r="BZ142" s="85">
        <f t="shared" si="531"/>
        <v>0</v>
      </c>
      <c r="CA142" s="85">
        <f t="shared" si="531"/>
        <v>0</v>
      </c>
      <c r="CB142" s="85">
        <f t="shared" si="531"/>
        <v>0</v>
      </c>
      <c r="CC142" s="85">
        <f t="shared" si="531"/>
        <v>0</v>
      </c>
      <c r="CD142" s="85">
        <f t="shared" si="531"/>
        <v>0</v>
      </c>
      <c r="CE142" s="85">
        <f t="shared" si="531"/>
        <v>0</v>
      </c>
      <c r="CF142" s="85">
        <f t="shared" si="531"/>
        <v>0</v>
      </c>
      <c r="CG142" s="85">
        <f t="shared" si="531"/>
        <v>0</v>
      </c>
      <c r="CH142" s="85">
        <f t="shared" si="531"/>
        <v>0</v>
      </c>
      <c r="CI142" s="85">
        <f t="shared" si="531"/>
        <v>0</v>
      </c>
      <c r="CJ142" s="85">
        <f t="shared" si="525"/>
        <v>0</v>
      </c>
      <c r="CK142" s="85">
        <f t="shared" si="525"/>
        <v>0</v>
      </c>
      <c r="CL142" s="85">
        <f t="shared" si="525"/>
        <v>0</v>
      </c>
      <c r="CM142" s="85">
        <f t="shared" si="525"/>
        <v>0</v>
      </c>
      <c r="CN142" s="85">
        <f t="shared" si="525"/>
        <v>0</v>
      </c>
      <c r="CO142" s="85">
        <f t="shared" si="525"/>
        <v>0</v>
      </c>
      <c r="CP142" s="85">
        <f t="shared" si="525"/>
        <v>0</v>
      </c>
      <c r="CQ142" s="85">
        <f t="shared" si="525"/>
        <v>0</v>
      </c>
      <c r="CR142" s="85">
        <f t="shared" si="525"/>
        <v>0</v>
      </c>
      <c r="CS142" s="85">
        <f t="shared" si="525"/>
        <v>0</v>
      </c>
      <c r="CT142" s="85">
        <f t="shared" si="525"/>
        <v>0</v>
      </c>
      <c r="CU142" s="85">
        <f t="shared" si="525"/>
        <v>0</v>
      </c>
      <c r="CV142" s="85">
        <f t="shared" si="525"/>
        <v>0</v>
      </c>
      <c r="CW142" s="85">
        <f t="shared" si="525"/>
        <v>0</v>
      </c>
      <c r="CX142" s="85">
        <f t="shared" si="525"/>
        <v>0</v>
      </c>
      <c r="CY142" s="85">
        <f t="shared" si="525"/>
        <v>0</v>
      </c>
      <c r="CZ142" s="85">
        <f t="shared" si="525"/>
        <v>0</v>
      </c>
      <c r="DA142" s="85">
        <f t="shared" si="525"/>
        <v>0</v>
      </c>
      <c r="DB142" s="85">
        <f t="shared" si="525"/>
        <v>0</v>
      </c>
      <c r="DC142" s="85">
        <f t="shared" si="525"/>
        <v>0</v>
      </c>
      <c r="DD142" s="85">
        <f t="shared" si="525"/>
        <v>0</v>
      </c>
      <c r="DE142" s="85">
        <f t="shared" si="525"/>
        <v>0</v>
      </c>
      <c r="DF142" s="85">
        <f t="shared" si="525"/>
        <v>0</v>
      </c>
      <c r="DG142" s="85">
        <f t="shared" si="525"/>
        <v>0</v>
      </c>
      <c r="DH142" s="85">
        <f t="shared" si="525"/>
        <v>0</v>
      </c>
      <c r="DI142" s="85">
        <f t="shared" si="525"/>
        <v>0</v>
      </c>
      <c r="DJ142" s="85">
        <f t="shared" si="525"/>
        <v>0</v>
      </c>
      <c r="DK142" s="85">
        <f t="shared" si="525"/>
        <v>0</v>
      </c>
      <c r="DL142" s="85">
        <f t="shared" si="525"/>
        <v>288.58</v>
      </c>
      <c r="DM142" s="85">
        <f t="shared" si="525"/>
        <v>0</v>
      </c>
      <c r="DN142" s="85">
        <f t="shared" si="525"/>
        <v>0</v>
      </c>
      <c r="DO142" s="85">
        <f t="shared" si="525"/>
        <v>0</v>
      </c>
      <c r="DP142" s="85">
        <f t="shared" si="525"/>
        <v>0</v>
      </c>
      <c r="DQ142" s="85">
        <f t="shared" si="525"/>
        <v>0</v>
      </c>
      <c r="DR142" s="85">
        <f t="shared" si="525"/>
        <v>0</v>
      </c>
      <c r="DS142" s="85">
        <f t="shared" si="525"/>
        <v>0</v>
      </c>
      <c r="DT142" s="85">
        <f t="shared" si="525"/>
        <v>0</v>
      </c>
      <c r="DU142" s="85">
        <f t="shared" si="525"/>
        <v>0</v>
      </c>
      <c r="DV142" s="85">
        <f t="shared" si="525"/>
        <v>0</v>
      </c>
      <c r="DW142" s="85">
        <f t="shared" si="525"/>
        <v>285.58</v>
      </c>
      <c r="DX142" s="85">
        <f t="shared" si="525"/>
        <v>0</v>
      </c>
      <c r="DY142" s="85">
        <f t="shared" si="525"/>
        <v>0</v>
      </c>
      <c r="DZ142" s="85">
        <f t="shared" si="525"/>
        <v>1347.98</v>
      </c>
      <c r="EA142" s="85">
        <f t="shared" si="525"/>
        <v>5665.34</v>
      </c>
      <c r="EB142" s="85">
        <f t="shared" si="525"/>
        <v>0</v>
      </c>
      <c r="EC142" s="85">
        <f t="shared" si="525"/>
        <v>0</v>
      </c>
      <c r="ED142" s="85">
        <f t="shared" si="525"/>
        <v>0</v>
      </c>
      <c r="EE142" s="85">
        <f t="shared" si="525"/>
        <v>20195.36</v>
      </c>
      <c r="EF142" s="85">
        <f t="shared" si="525"/>
        <v>0</v>
      </c>
      <c r="EG142" s="85">
        <f t="shared" si="525"/>
        <v>0</v>
      </c>
      <c r="EH142" s="85">
        <f t="shared" si="525"/>
        <v>0</v>
      </c>
      <c r="EI142" s="85">
        <f t="shared" si="525"/>
        <v>0</v>
      </c>
      <c r="EJ142" s="85">
        <f t="shared" si="525"/>
        <v>17948.259999999998</v>
      </c>
      <c r="EK142" s="85">
        <f t="shared" si="525"/>
        <v>0</v>
      </c>
      <c r="EL142" s="85">
        <f t="shared" si="525"/>
        <v>6502.76</v>
      </c>
      <c r="EM142" s="85">
        <f t="shared" si="525"/>
        <v>0</v>
      </c>
      <c r="EN142" s="85">
        <f t="shared" si="525"/>
        <v>0</v>
      </c>
      <c r="EO142" s="85">
        <f t="shared" si="525"/>
        <v>0</v>
      </c>
      <c r="EP142" s="85">
        <f t="shared" si="525"/>
        <v>0</v>
      </c>
      <c r="EQ142" s="85">
        <f t="shared" si="525"/>
        <v>0</v>
      </c>
      <c r="ER142" s="85">
        <f t="shared" si="525"/>
        <v>0</v>
      </c>
      <c r="ES142" s="85">
        <f t="shared" si="525"/>
        <v>0</v>
      </c>
      <c r="ET142" s="85">
        <f t="shared" si="525"/>
        <v>0</v>
      </c>
      <c r="EU142" s="85">
        <f t="shared" si="518"/>
        <v>0</v>
      </c>
      <c r="EV142" s="85">
        <f t="shared" si="511"/>
        <v>0</v>
      </c>
      <c r="EW142" s="85">
        <f t="shared" si="511"/>
        <v>2838.9</v>
      </c>
      <c r="EX142" s="85">
        <f t="shared" si="511"/>
        <v>0</v>
      </c>
      <c r="EY142" s="85">
        <f t="shared" si="511"/>
        <v>0</v>
      </c>
      <c r="EZ142" s="85">
        <f t="shared" si="511"/>
        <v>0</v>
      </c>
      <c r="FA142" s="85">
        <f t="shared" si="511"/>
        <v>0</v>
      </c>
      <c r="FB142" s="85">
        <f t="shared" si="511"/>
        <v>0</v>
      </c>
      <c r="FC142" s="85">
        <f t="shared" si="511"/>
        <v>0</v>
      </c>
      <c r="FD142" s="85">
        <f t="shared" si="511"/>
        <v>0</v>
      </c>
      <c r="FE142" s="85">
        <f t="shared" si="511"/>
        <v>0</v>
      </c>
      <c r="FF142" s="85">
        <f t="shared" si="511"/>
        <v>0</v>
      </c>
      <c r="FG142" s="85">
        <f t="shared" si="511"/>
        <v>0</v>
      </c>
      <c r="FH142" s="85">
        <f t="shared" si="511"/>
        <v>0</v>
      </c>
      <c r="FI142" s="85">
        <f t="shared" si="511"/>
        <v>0</v>
      </c>
      <c r="FJ142" s="85">
        <f t="shared" si="511"/>
        <v>0</v>
      </c>
      <c r="FK142" s="85">
        <f t="shared" si="511"/>
        <v>0</v>
      </c>
      <c r="FL142" s="85">
        <f t="shared" si="511"/>
        <v>0</v>
      </c>
      <c r="FM142" s="85">
        <f t="shared" si="511"/>
        <v>0</v>
      </c>
      <c r="FN142" s="85">
        <f t="shared" si="511"/>
        <v>0</v>
      </c>
      <c r="FO142" s="85">
        <f t="shared" si="511"/>
        <v>0</v>
      </c>
      <c r="FP142" s="85">
        <f t="shared" si="511"/>
        <v>0</v>
      </c>
      <c r="FQ142" s="85">
        <f t="shared" si="511"/>
        <v>0</v>
      </c>
      <c r="FR142" s="85">
        <f t="shared" si="511"/>
        <v>0</v>
      </c>
      <c r="FS142" s="85">
        <f t="shared" si="511"/>
        <v>0</v>
      </c>
      <c r="FT142" s="85">
        <f t="shared" si="511"/>
        <v>0</v>
      </c>
      <c r="FU142" s="85">
        <f t="shared" si="511"/>
        <v>0</v>
      </c>
      <c r="FV142" s="85">
        <f t="shared" si="511"/>
        <v>0</v>
      </c>
      <c r="FW142" s="85">
        <f t="shared" si="511"/>
        <v>0</v>
      </c>
      <c r="FX142" s="85">
        <f t="shared" si="511"/>
        <v>616.86</v>
      </c>
      <c r="FY142" s="85">
        <f t="shared" si="511"/>
        <v>224.91</v>
      </c>
      <c r="FZ142" s="85">
        <f t="shared" si="511"/>
        <v>0</v>
      </c>
      <c r="GA142" s="85">
        <f t="shared" si="511"/>
        <v>0</v>
      </c>
      <c r="GB142" s="85">
        <f t="shared" si="511"/>
        <v>0</v>
      </c>
      <c r="GC142" s="85">
        <f t="shared" si="511"/>
        <v>0</v>
      </c>
      <c r="GD142" s="85">
        <f t="shared" si="511"/>
        <v>0</v>
      </c>
      <c r="GE142" s="85">
        <f t="shared" si="511"/>
        <v>0</v>
      </c>
      <c r="GF142" s="85">
        <f t="shared" si="511"/>
        <v>0</v>
      </c>
      <c r="GG142" s="85">
        <f t="shared" si="511"/>
        <v>0</v>
      </c>
      <c r="GH142" s="85">
        <f t="shared" si="511"/>
        <v>0</v>
      </c>
      <c r="GI142" s="85">
        <f t="shared" si="511"/>
        <v>0</v>
      </c>
      <c r="GJ142" s="85">
        <f t="shared" si="511"/>
        <v>684.05000000000007</v>
      </c>
      <c r="GK142" s="85">
        <f t="shared" si="511"/>
        <v>0</v>
      </c>
      <c r="GL142" s="85">
        <f t="shared" si="511"/>
        <v>0</v>
      </c>
      <c r="GM142" s="85">
        <f t="shared" si="511"/>
        <v>1808.7</v>
      </c>
      <c r="GN142" s="85">
        <f t="shared" si="511"/>
        <v>0</v>
      </c>
      <c r="GO142" s="85">
        <f t="shared" si="511"/>
        <v>0</v>
      </c>
      <c r="GP142" s="85">
        <f t="shared" si="511"/>
        <v>0</v>
      </c>
      <c r="GQ142" s="85">
        <f t="shared" si="511"/>
        <v>0</v>
      </c>
      <c r="GR142" s="85">
        <f t="shared" si="511"/>
        <v>0</v>
      </c>
      <c r="GS142" s="85">
        <f t="shared" si="511"/>
        <v>0</v>
      </c>
      <c r="GT142" s="85">
        <f t="shared" si="511"/>
        <v>0</v>
      </c>
      <c r="GU142" s="85">
        <f t="shared" si="511"/>
        <v>0</v>
      </c>
      <c r="GV142" s="85">
        <f t="shared" si="511"/>
        <v>0</v>
      </c>
      <c r="GW142" s="85">
        <f t="shared" si="511"/>
        <v>0</v>
      </c>
      <c r="GX142" s="85">
        <f t="shared" si="511"/>
        <v>0</v>
      </c>
      <c r="GY142" s="85">
        <f t="shared" si="511"/>
        <v>0</v>
      </c>
      <c r="GZ142" s="85">
        <f t="shared" si="511"/>
        <v>0</v>
      </c>
      <c r="HA142" s="85">
        <f t="shared" si="511"/>
        <v>0</v>
      </c>
      <c r="HB142" s="85">
        <f t="shared" si="511"/>
        <v>0</v>
      </c>
      <c r="HC142" s="85">
        <f t="shared" si="511"/>
        <v>0</v>
      </c>
      <c r="HD142" s="85">
        <f t="shared" si="511"/>
        <v>0</v>
      </c>
      <c r="HE142" s="85">
        <f t="shared" si="511"/>
        <v>0</v>
      </c>
      <c r="HF142" s="85">
        <f t="shared" si="511"/>
        <v>0</v>
      </c>
      <c r="HG142" s="85">
        <f t="shared" si="483"/>
        <v>0</v>
      </c>
      <c r="HH142" s="85">
        <f t="shared" si="519"/>
        <v>0</v>
      </c>
      <c r="HI142" s="85">
        <f t="shared" si="519"/>
        <v>0</v>
      </c>
      <c r="HJ142" s="85">
        <f t="shared" si="519"/>
        <v>3391.5149999999999</v>
      </c>
      <c r="HK142" s="85">
        <f t="shared" si="519"/>
        <v>0</v>
      </c>
      <c r="HL142" s="85">
        <f t="shared" si="519"/>
        <v>0</v>
      </c>
      <c r="HM142" s="85">
        <f t="shared" si="519"/>
        <v>2330.415</v>
      </c>
      <c r="HN142" s="85">
        <f t="shared" si="519"/>
        <v>4167.0450000000001</v>
      </c>
      <c r="HO142" s="85">
        <f t="shared" si="519"/>
        <v>0</v>
      </c>
      <c r="HP142" s="85">
        <f t="shared" si="519"/>
        <v>0</v>
      </c>
      <c r="HQ142" s="85">
        <f t="shared" si="519"/>
        <v>0</v>
      </c>
      <c r="HR142" s="85">
        <f t="shared" si="519"/>
        <v>0</v>
      </c>
      <c r="HS142" s="85">
        <f t="shared" si="519"/>
        <v>4896</v>
      </c>
      <c r="HT142" s="85">
        <f t="shared" si="519"/>
        <v>0</v>
      </c>
      <c r="HU142" s="85">
        <f t="shared" si="519"/>
        <v>4279.5450000000001</v>
      </c>
      <c r="HV142" s="85">
        <f t="shared" si="519"/>
        <v>0</v>
      </c>
      <c r="HW142" s="85">
        <f t="shared" si="519"/>
        <v>1134.72</v>
      </c>
      <c r="HX142" s="85">
        <f t="shared" si="519"/>
        <v>0</v>
      </c>
      <c r="HY142" s="85">
        <f t="shared" si="519"/>
        <v>0</v>
      </c>
      <c r="HZ142" s="85">
        <f t="shared" si="519"/>
        <v>0</v>
      </c>
      <c r="IA142" s="85">
        <f t="shared" si="519"/>
        <v>0</v>
      </c>
      <c r="IB142" s="85">
        <f t="shared" si="519"/>
        <v>0</v>
      </c>
      <c r="IC142" s="85">
        <f t="shared" si="519"/>
        <v>0</v>
      </c>
      <c r="ID142" s="85">
        <f t="shared" si="519"/>
        <v>0</v>
      </c>
      <c r="IE142" s="85">
        <f t="shared" si="519"/>
        <v>0</v>
      </c>
      <c r="IF142" s="85">
        <f t="shared" si="519"/>
        <v>0</v>
      </c>
      <c r="IG142" s="85">
        <f t="shared" si="519"/>
        <v>0</v>
      </c>
      <c r="IH142" s="85">
        <f t="shared" si="519"/>
        <v>0</v>
      </c>
      <c r="II142" s="85">
        <f t="shared" si="519"/>
        <v>0</v>
      </c>
      <c r="IJ142" s="85">
        <f t="shared" si="519"/>
        <v>0</v>
      </c>
      <c r="IK142" s="85">
        <f t="shared" si="519"/>
        <v>0</v>
      </c>
      <c r="IL142" s="85">
        <f t="shared" si="519"/>
        <v>0</v>
      </c>
      <c r="IM142" s="85">
        <f t="shared" si="519"/>
        <v>0</v>
      </c>
      <c r="IN142" s="85">
        <f t="shared" si="519"/>
        <v>0</v>
      </c>
      <c r="IO142" s="85">
        <f t="shared" si="519"/>
        <v>0</v>
      </c>
      <c r="IP142" s="85">
        <f t="shared" si="519"/>
        <v>0</v>
      </c>
      <c r="IQ142" s="85">
        <f t="shared" si="519"/>
        <v>0</v>
      </c>
      <c r="IR142" s="85">
        <f t="shared" si="519"/>
        <v>0</v>
      </c>
      <c r="IS142" s="85">
        <f t="shared" si="519"/>
        <v>0</v>
      </c>
      <c r="IT142" s="85">
        <f t="shared" si="519"/>
        <v>0</v>
      </c>
      <c r="IU142" s="85">
        <f t="shared" si="519"/>
        <v>0</v>
      </c>
      <c r="IV142" s="85">
        <f t="shared" si="519"/>
        <v>0</v>
      </c>
      <c r="IW142" s="85">
        <f t="shared" si="519"/>
        <v>2604.52</v>
      </c>
      <c r="IX142" s="85">
        <f t="shared" si="519"/>
        <v>13529.14</v>
      </c>
      <c r="IY142" s="85">
        <f t="shared" si="519"/>
        <v>0</v>
      </c>
      <c r="IZ142" s="85">
        <f t="shared" si="519"/>
        <v>0</v>
      </c>
      <c r="JA142" s="85">
        <f t="shared" si="519"/>
        <v>0</v>
      </c>
      <c r="JB142" s="85">
        <f t="shared" si="519"/>
        <v>0</v>
      </c>
      <c r="JC142" s="85">
        <f t="shared" si="519"/>
        <v>0</v>
      </c>
      <c r="JD142" s="85">
        <f t="shared" si="519"/>
        <v>0</v>
      </c>
      <c r="JE142" s="85">
        <f t="shared" si="519"/>
        <v>0</v>
      </c>
      <c r="JF142" s="85">
        <f t="shared" si="519"/>
        <v>0</v>
      </c>
      <c r="JG142" s="85">
        <f t="shared" si="519"/>
        <v>0</v>
      </c>
      <c r="JH142" s="85">
        <f t="shared" si="519"/>
        <v>0</v>
      </c>
      <c r="JI142" s="85">
        <f t="shared" si="519"/>
        <v>0</v>
      </c>
      <c r="JJ142" s="85">
        <f t="shared" si="519"/>
        <v>11731.92</v>
      </c>
      <c r="JK142" s="85">
        <f t="shared" si="519"/>
        <v>3335.7599999999998</v>
      </c>
      <c r="JL142" s="85">
        <f t="shared" si="519"/>
        <v>0</v>
      </c>
      <c r="JM142" s="85">
        <f t="shared" si="519"/>
        <v>17546.399999999998</v>
      </c>
      <c r="JN142" s="85">
        <f t="shared" si="519"/>
        <v>0</v>
      </c>
      <c r="JO142" s="85">
        <f t="shared" si="519"/>
        <v>0</v>
      </c>
      <c r="JP142" s="85">
        <f t="shared" si="519"/>
        <v>0</v>
      </c>
      <c r="JQ142" s="85">
        <f t="shared" si="519"/>
        <v>0</v>
      </c>
      <c r="JR142" s="85">
        <f t="shared" si="519"/>
        <v>0</v>
      </c>
      <c r="JS142" s="85">
        <f t="shared" si="519"/>
        <v>0</v>
      </c>
      <c r="JT142" s="85">
        <f t="shared" si="512"/>
        <v>0</v>
      </c>
      <c r="JU142" s="85">
        <f t="shared" si="512"/>
        <v>0</v>
      </c>
      <c r="JV142" s="85">
        <f t="shared" si="512"/>
        <v>37012.080000000002</v>
      </c>
      <c r="JW142" s="85">
        <f t="shared" si="512"/>
        <v>4738.375</v>
      </c>
      <c r="JX142" s="85">
        <f t="shared" si="512"/>
        <v>1080.45</v>
      </c>
      <c r="JY142" s="85">
        <f t="shared" si="512"/>
        <v>4369.5</v>
      </c>
      <c r="JZ142" s="85">
        <f t="shared" si="512"/>
        <v>1094.75</v>
      </c>
      <c r="KA142" s="85">
        <f t="shared" si="512"/>
        <v>2070.5</v>
      </c>
      <c r="KB142" s="85">
        <f t="shared" si="512"/>
        <v>0</v>
      </c>
      <c r="KC142" s="85">
        <f t="shared" si="512"/>
        <v>0</v>
      </c>
      <c r="KD142" s="85">
        <f t="shared" si="512"/>
        <v>1999.1000000000001</v>
      </c>
      <c r="KE142" s="85">
        <f t="shared" si="512"/>
        <v>0</v>
      </c>
      <c r="KF142" s="85">
        <f t="shared" si="512"/>
        <v>0</v>
      </c>
      <c r="KG142" s="85">
        <f t="shared" si="512"/>
        <v>0</v>
      </c>
      <c r="KH142" s="85">
        <f t="shared" si="512"/>
        <v>0</v>
      </c>
      <c r="KI142" s="85">
        <f t="shared" si="512"/>
        <v>0</v>
      </c>
      <c r="KJ142" s="85">
        <f t="shared" si="497"/>
        <v>178108.242</v>
      </c>
      <c r="KK142" s="85">
        <f t="shared" ref="KK142:KW142" si="532">KK100*KK$5</f>
        <v>7174.77</v>
      </c>
      <c r="KL142" s="85">
        <f t="shared" si="532"/>
        <v>10354.1</v>
      </c>
      <c r="KM142" s="85">
        <f t="shared" si="532"/>
        <v>83615.92</v>
      </c>
      <c r="KN142" s="85">
        <f t="shared" si="532"/>
        <v>1309.088</v>
      </c>
      <c r="KO142" s="85">
        <f t="shared" si="532"/>
        <v>18746.88</v>
      </c>
      <c r="KP142" s="85">
        <f t="shared" si="532"/>
        <v>37310.22</v>
      </c>
      <c r="KQ142" s="85">
        <f t="shared" si="532"/>
        <v>0</v>
      </c>
      <c r="KR142" s="85">
        <f t="shared" si="532"/>
        <v>9758.8799999999992</v>
      </c>
      <c r="KS142" s="85">
        <f t="shared" si="532"/>
        <v>0</v>
      </c>
      <c r="KT142" s="85">
        <f t="shared" si="532"/>
        <v>6674.6120000000001</v>
      </c>
      <c r="KU142" s="85">
        <f t="shared" si="532"/>
        <v>2630.712</v>
      </c>
      <c r="KV142" s="85">
        <f t="shared" si="532"/>
        <v>533.06000000000006</v>
      </c>
      <c r="KW142" s="85">
        <f t="shared" si="532"/>
        <v>0</v>
      </c>
      <c r="KX142" s="85">
        <f t="shared" si="499"/>
        <v>100591.815</v>
      </c>
      <c r="KY142" s="85">
        <f t="shared" ref="KY142:LI142" si="533">KY100*KY$5</f>
        <v>14953.36</v>
      </c>
      <c r="KZ142" s="85">
        <f t="shared" si="533"/>
        <v>22000.685000000001</v>
      </c>
      <c r="LA142" s="85">
        <f t="shared" si="533"/>
        <v>3266.82</v>
      </c>
      <c r="LB142" s="85">
        <f t="shared" si="533"/>
        <v>32295.3</v>
      </c>
      <c r="LC142" s="85">
        <f t="shared" si="533"/>
        <v>17438</v>
      </c>
      <c r="LD142" s="85">
        <f t="shared" si="533"/>
        <v>0</v>
      </c>
      <c r="LE142" s="85">
        <f t="shared" si="533"/>
        <v>0</v>
      </c>
      <c r="LF142" s="85">
        <f t="shared" si="533"/>
        <v>4862.3</v>
      </c>
      <c r="LG142" s="85">
        <f t="shared" si="533"/>
        <v>4481.75</v>
      </c>
      <c r="LH142" s="85">
        <f t="shared" si="533"/>
        <v>1293.6000000000001</v>
      </c>
      <c r="LI142" s="85">
        <f t="shared" si="533"/>
        <v>0</v>
      </c>
      <c r="LJ142" s="85">
        <f t="shared" si="501"/>
        <v>99403.714999999997</v>
      </c>
      <c r="LK142" s="85">
        <f t="shared" ref="LK142:LO142" si="534">LK100*LK$5</f>
        <v>2789.5</v>
      </c>
      <c r="LL142" s="85">
        <f t="shared" si="534"/>
        <v>39900.449999999997</v>
      </c>
      <c r="LM142" s="85">
        <f t="shared" si="534"/>
        <v>44921.600000000006</v>
      </c>
      <c r="LN142" s="85">
        <f t="shared" si="534"/>
        <v>524.4</v>
      </c>
      <c r="LO142" s="85">
        <f t="shared" si="534"/>
        <v>11267.764999999999</v>
      </c>
    </row>
    <row r="143" spans="1:327" x14ac:dyDescent="0.2">
      <c r="A143" s="85" t="s">
        <v>34</v>
      </c>
      <c r="B143" s="85">
        <f t="shared" si="487"/>
        <v>1530413.8320000002</v>
      </c>
      <c r="C143" s="85">
        <f t="shared" si="488"/>
        <v>779836.74</v>
      </c>
      <c r="D143" s="85">
        <f t="shared" si="489"/>
        <v>401084.54</v>
      </c>
      <c r="E143" s="85">
        <f t="shared" si="490"/>
        <v>79126.5</v>
      </c>
      <c r="F143" s="85">
        <f t="shared" si="490"/>
        <v>197154.61000000002</v>
      </c>
      <c r="G143" s="85">
        <f t="shared" si="490"/>
        <v>86155.8</v>
      </c>
      <c r="H143" s="85">
        <f t="shared" si="490"/>
        <v>38325.629999999997</v>
      </c>
      <c r="I143" s="85">
        <f t="shared" si="490"/>
        <v>322</v>
      </c>
      <c r="J143" s="85">
        <f t="shared" si="491"/>
        <v>378752.2</v>
      </c>
      <c r="K143" s="85">
        <f t="shared" ref="K143:O143" si="535">K101*K$5</f>
        <v>12776.400000000001</v>
      </c>
      <c r="L143" s="85">
        <f t="shared" si="535"/>
        <v>70531.13</v>
      </c>
      <c r="M143" s="85">
        <f t="shared" si="535"/>
        <v>167435.95000000001</v>
      </c>
      <c r="N143" s="85">
        <f t="shared" si="535"/>
        <v>127676.72</v>
      </c>
      <c r="O143" s="85">
        <f t="shared" si="535"/>
        <v>332</v>
      </c>
      <c r="P143" s="85">
        <f t="shared" si="493"/>
        <v>249002.49</v>
      </c>
      <c r="Q143" s="85">
        <f t="shared" ref="Q143:U143" si="536">Q101*Q$5</f>
        <v>10587.2</v>
      </c>
      <c r="R143" s="85">
        <f t="shared" si="536"/>
        <v>108988.6</v>
      </c>
      <c r="S143" s="85">
        <f t="shared" si="536"/>
        <v>99817.64</v>
      </c>
      <c r="T143" s="85">
        <f t="shared" si="536"/>
        <v>29609.050000000003</v>
      </c>
      <c r="U143" s="85">
        <f t="shared" si="536"/>
        <v>0</v>
      </c>
      <c r="V143" s="85">
        <f t="shared" si="495"/>
        <v>112512.399</v>
      </c>
      <c r="W143" s="85">
        <f t="shared" si="496"/>
        <v>5582.69</v>
      </c>
      <c r="X143" s="85">
        <f t="shared" si="531"/>
        <v>114.59499999999998</v>
      </c>
      <c r="Y143" s="85">
        <f t="shared" si="531"/>
        <v>4478.3209999999999</v>
      </c>
      <c r="Z143" s="85">
        <f t="shared" si="531"/>
        <v>0</v>
      </c>
      <c r="AA143" s="85">
        <f t="shared" si="531"/>
        <v>0</v>
      </c>
      <c r="AB143" s="85">
        <f t="shared" si="531"/>
        <v>0</v>
      </c>
      <c r="AC143" s="85">
        <f t="shared" si="531"/>
        <v>0</v>
      </c>
      <c r="AD143" s="85">
        <f t="shared" si="531"/>
        <v>0</v>
      </c>
      <c r="AE143" s="85">
        <f t="shared" si="531"/>
        <v>0</v>
      </c>
      <c r="AF143" s="85">
        <f t="shared" si="531"/>
        <v>0</v>
      </c>
      <c r="AG143" s="85">
        <f t="shared" si="531"/>
        <v>0</v>
      </c>
      <c r="AH143" s="85">
        <f t="shared" si="531"/>
        <v>0</v>
      </c>
      <c r="AI143" s="85">
        <f t="shared" si="531"/>
        <v>0</v>
      </c>
      <c r="AJ143" s="85">
        <f t="shared" si="531"/>
        <v>1530.64</v>
      </c>
      <c r="AK143" s="85">
        <f t="shared" si="531"/>
        <v>0</v>
      </c>
      <c r="AL143" s="85">
        <f t="shared" si="531"/>
        <v>2260.8200000000002</v>
      </c>
      <c r="AM143" s="85">
        <f t="shared" si="531"/>
        <v>0</v>
      </c>
      <c r="AN143" s="85">
        <f t="shared" si="531"/>
        <v>0</v>
      </c>
      <c r="AO143" s="85">
        <f t="shared" si="531"/>
        <v>0</v>
      </c>
      <c r="AP143" s="85">
        <f t="shared" si="531"/>
        <v>0</v>
      </c>
      <c r="AQ143" s="85">
        <f t="shared" si="531"/>
        <v>0</v>
      </c>
      <c r="AR143" s="85">
        <f t="shared" si="531"/>
        <v>0</v>
      </c>
      <c r="AS143" s="85">
        <f t="shared" si="531"/>
        <v>0</v>
      </c>
      <c r="AT143" s="85">
        <f t="shared" si="531"/>
        <v>0</v>
      </c>
      <c r="AU143" s="85">
        <f t="shared" si="531"/>
        <v>0</v>
      </c>
      <c r="AV143" s="85">
        <f t="shared" si="531"/>
        <v>0</v>
      </c>
      <c r="AW143" s="85">
        <f t="shared" si="531"/>
        <v>504.54600000000005</v>
      </c>
      <c r="AX143" s="85">
        <f t="shared" si="531"/>
        <v>0</v>
      </c>
      <c r="AY143" s="85">
        <f t="shared" si="531"/>
        <v>0</v>
      </c>
      <c r="AZ143" s="85">
        <f t="shared" si="531"/>
        <v>0</v>
      </c>
      <c r="BA143" s="85">
        <f t="shared" si="531"/>
        <v>0</v>
      </c>
      <c r="BB143" s="85">
        <f t="shared" si="531"/>
        <v>0</v>
      </c>
      <c r="BC143" s="85">
        <f t="shared" si="531"/>
        <v>0</v>
      </c>
      <c r="BD143" s="85">
        <f t="shared" si="531"/>
        <v>0</v>
      </c>
      <c r="BE143" s="85">
        <f t="shared" si="531"/>
        <v>0</v>
      </c>
      <c r="BF143" s="85">
        <f t="shared" si="531"/>
        <v>0</v>
      </c>
      <c r="BG143" s="85">
        <f t="shared" si="531"/>
        <v>8967.8610000000008</v>
      </c>
      <c r="BH143" s="85">
        <f t="shared" si="531"/>
        <v>0</v>
      </c>
      <c r="BI143" s="85">
        <f t="shared" si="531"/>
        <v>0</v>
      </c>
      <c r="BJ143" s="85">
        <f t="shared" si="531"/>
        <v>0</v>
      </c>
      <c r="BK143" s="85">
        <f t="shared" si="531"/>
        <v>0</v>
      </c>
      <c r="BL143" s="85">
        <f t="shared" si="531"/>
        <v>0</v>
      </c>
      <c r="BM143" s="85">
        <f t="shared" si="531"/>
        <v>0</v>
      </c>
      <c r="BN143" s="85">
        <f t="shared" si="531"/>
        <v>0</v>
      </c>
      <c r="BO143" s="85">
        <f t="shared" si="531"/>
        <v>0</v>
      </c>
      <c r="BP143" s="85">
        <f t="shared" si="531"/>
        <v>0</v>
      </c>
      <c r="BQ143" s="85">
        <f t="shared" si="531"/>
        <v>0</v>
      </c>
      <c r="BR143" s="85">
        <f t="shared" si="531"/>
        <v>0</v>
      </c>
      <c r="BS143" s="85">
        <f t="shared" si="531"/>
        <v>0</v>
      </c>
      <c r="BT143" s="85">
        <f t="shared" si="531"/>
        <v>0</v>
      </c>
      <c r="BU143" s="85">
        <f t="shared" si="531"/>
        <v>0</v>
      </c>
      <c r="BV143" s="85">
        <f t="shared" si="531"/>
        <v>0</v>
      </c>
      <c r="BW143" s="85">
        <f t="shared" si="531"/>
        <v>6555.6</v>
      </c>
      <c r="BX143" s="85">
        <f t="shared" si="531"/>
        <v>0</v>
      </c>
      <c r="BY143" s="85">
        <f t="shared" si="531"/>
        <v>0</v>
      </c>
      <c r="BZ143" s="85">
        <f t="shared" si="531"/>
        <v>0</v>
      </c>
      <c r="CA143" s="85">
        <f t="shared" si="531"/>
        <v>0</v>
      </c>
      <c r="CB143" s="85">
        <f t="shared" si="531"/>
        <v>0</v>
      </c>
      <c r="CC143" s="85">
        <f t="shared" si="531"/>
        <v>0</v>
      </c>
      <c r="CD143" s="85">
        <f t="shared" si="531"/>
        <v>0</v>
      </c>
      <c r="CE143" s="85">
        <f t="shared" si="531"/>
        <v>0</v>
      </c>
      <c r="CF143" s="85">
        <f t="shared" si="531"/>
        <v>0</v>
      </c>
      <c r="CG143" s="85">
        <f t="shared" si="531"/>
        <v>0</v>
      </c>
      <c r="CH143" s="85">
        <f t="shared" si="531"/>
        <v>0</v>
      </c>
      <c r="CI143" s="85">
        <f t="shared" si="531"/>
        <v>0</v>
      </c>
      <c r="CJ143" s="85">
        <f t="shared" si="525"/>
        <v>0</v>
      </c>
      <c r="CK143" s="85">
        <f t="shared" si="525"/>
        <v>0</v>
      </c>
      <c r="CL143" s="85">
        <f t="shared" si="525"/>
        <v>0</v>
      </c>
      <c r="CM143" s="85">
        <f t="shared" si="525"/>
        <v>0</v>
      </c>
      <c r="CN143" s="85">
        <f t="shared" si="525"/>
        <v>0</v>
      </c>
      <c r="CO143" s="85">
        <f t="shared" si="525"/>
        <v>0</v>
      </c>
      <c r="CP143" s="85">
        <f t="shared" si="525"/>
        <v>0</v>
      </c>
      <c r="CQ143" s="85">
        <f t="shared" si="525"/>
        <v>0</v>
      </c>
      <c r="CR143" s="85">
        <f t="shared" si="525"/>
        <v>0</v>
      </c>
      <c r="CS143" s="85">
        <f t="shared" si="525"/>
        <v>0</v>
      </c>
      <c r="CT143" s="85">
        <f t="shared" si="525"/>
        <v>0</v>
      </c>
      <c r="CU143" s="85">
        <f t="shared" si="525"/>
        <v>0</v>
      </c>
      <c r="CV143" s="85">
        <f t="shared" si="525"/>
        <v>0</v>
      </c>
      <c r="CW143" s="85">
        <f t="shared" si="525"/>
        <v>55.18</v>
      </c>
      <c r="CX143" s="85">
        <f t="shared" si="525"/>
        <v>0</v>
      </c>
      <c r="CY143" s="85">
        <f t="shared" si="525"/>
        <v>0</v>
      </c>
      <c r="CZ143" s="85">
        <f t="shared" si="525"/>
        <v>0</v>
      </c>
      <c r="DA143" s="85">
        <f t="shared" si="525"/>
        <v>0</v>
      </c>
      <c r="DB143" s="85">
        <f t="shared" si="525"/>
        <v>0</v>
      </c>
      <c r="DC143" s="85">
        <f t="shared" si="525"/>
        <v>0</v>
      </c>
      <c r="DD143" s="85">
        <f t="shared" si="525"/>
        <v>0</v>
      </c>
      <c r="DE143" s="85">
        <f t="shared" si="525"/>
        <v>0</v>
      </c>
      <c r="DF143" s="85">
        <f t="shared" si="525"/>
        <v>0</v>
      </c>
      <c r="DG143" s="85">
        <f t="shared" si="525"/>
        <v>0</v>
      </c>
      <c r="DH143" s="85">
        <f t="shared" si="525"/>
        <v>0</v>
      </c>
      <c r="DI143" s="85">
        <f t="shared" si="525"/>
        <v>0</v>
      </c>
      <c r="DJ143" s="85">
        <f t="shared" si="525"/>
        <v>0</v>
      </c>
      <c r="DK143" s="85">
        <f t="shared" si="525"/>
        <v>0</v>
      </c>
      <c r="DL143" s="85">
        <f t="shared" si="525"/>
        <v>0</v>
      </c>
      <c r="DM143" s="85">
        <f t="shared" si="525"/>
        <v>0</v>
      </c>
      <c r="DN143" s="85">
        <f t="shared" si="525"/>
        <v>0</v>
      </c>
      <c r="DO143" s="85">
        <f t="shared" si="525"/>
        <v>0</v>
      </c>
      <c r="DP143" s="85">
        <f t="shared" si="525"/>
        <v>0</v>
      </c>
      <c r="DQ143" s="85">
        <f t="shared" si="525"/>
        <v>0</v>
      </c>
      <c r="DR143" s="85">
        <f t="shared" si="525"/>
        <v>0</v>
      </c>
      <c r="DS143" s="85">
        <f t="shared" si="525"/>
        <v>0</v>
      </c>
      <c r="DT143" s="85">
        <f t="shared" si="525"/>
        <v>0</v>
      </c>
      <c r="DU143" s="85">
        <f t="shared" si="525"/>
        <v>0</v>
      </c>
      <c r="DV143" s="85">
        <f t="shared" si="525"/>
        <v>0</v>
      </c>
      <c r="DW143" s="85">
        <f t="shared" si="525"/>
        <v>184.74</v>
      </c>
      <c r="DX143" s="85">
        <f t="shared" si="525"/>
        <v>0</v>
      </c>
      <c r="DY143" s="85">
        <f t="shared" si="525"/>
        <v>159.92000000000002</v>
      </c>
      <c r="DZ143" s="85">
        <f t="shared" si="525"/>
        <v>0</v>
      </c>
      <c r="EA143" s="85">
        <f t="shared" si="525"/>
        <v>0</v>
      </c>
      <c r="EB143" s="85">
        <f t="shared" si="525"/>
        <v>0</v>
      </c>
      <c r="EC143" s="85">
        <f t="shared" si="525"/>
        <v>0</v>
      </c>
      <c r="ED143" s="85">
        <f t="shared" si="525"/>
        <v>0</v>
      </c>
      <c r="EE143" s="85">
        <f t="shared" si="525"/>
        <v>0</v>
      </c>
      <c r="EF143" s="85">
        <f t="shared" si="525"/>
        <v>0</v>
      </c>
      <c r="EG143" s="85">
        <f t="shared" si="525"/>
        <v>0</v>
      </c>
      <c r="EH143" s="85">
        <f t="shared" si="525"/>
        <v>0</v>
      </c>
      <c r="EI143" s="85">
        <f t="shared" si="525"/>
        <v>0</v>
      </c>
      <c r="EJ143" s="85">
        <f t="shared" si="525"/>
        <v>6148.56</v>
      </c>
      <c r="EK143" s="85">
        <f t="shared" si="525"/>
        <v>0</v>
      </c>
      <c r="EL143" s="85">
        <f t="shared" si="525"/>
        <v>0</v>
      </c>
      <c r="EM143" s="85">
        <f t="shared" si="525"/>
        <v>0</v>
      </c>
      <c r="EN143" s="85">
        <f t="shared" si="525"/>
        <v>0</v>
      </c>
      <c r="EO143" s="85">
        <f t="shared" si="525"/>
        <v>0</v>
      </c>
      <c r="EP143" s="85">
        <f t="shared" si="525"/>
        <v>0</v>
      </c>
      <c r="EQ143" s="85">
        <f t="shared" si="525"/>
        <v>0</v>
      </c>
      <c r="ER143" s="85">
        <f t="shared" si="525"/>
        <v>0</v>
      </c>
      <c r="ES143" s="85">
        <f t="shared" si="525"/>
        <v>0</v>
      </c>
      <c r="ET143" s="85">
        <f t="shared" si="525"/>
        <v>0</v>
      </c>
      <c r="EU143" s="85">
        <f t="shared" si="518"/>
        <v>0</v>
      </c>
      <c r="EV143" s="85">
        <f t="shared" si="511"/>
        <v>0</v>
      </c>
      <c r="EW143" s="85">
        <f t="shared" si="511"/>
        <v>785.35</v>
      </c>
      <c r="EX143" s="85">
        <f t="shared" ref="EX143:HI146" si="537">EX101*EX$5</f>
        <v>0</v>
      </c>
      <c r="EY143" s="85">
        <f t="shared" si="537"/>
        <v>0</v>
      </c>
      <c r="EZ143" s="85">
        <f t="shared" si="537"/>
        <v>0</v>
      </c>
      <c r="FA143" s="85">
        <f t="shared" si="537"/>
        <v>0</v>
      </c>
      <c r="FB143" s="85">
        <f t="shared" si="537"/>
        <v>0</v>
      </c>
      <c r="FC143" s="85">
        <f t="shared" si="537"/>
        <v>0</v>
      </c>
      <c r="FD143" s="85">
        <f t="shared" si="537"/>
        <v>0</v>
      </c>
      <c r="FE143" s="85">
        <f t="shared" si="537"/>
        <v>0</v>
      </c>
      <c r="FF143" s="85">
        <f t="shared" si="537"/>
        <v>0</v>
      </c>
      <c r="FG143" s="85">
        <f t="shared" si="537"/>
        <v>0</v>
      </c>
      <c r="FH143" s="85">
        <f t="shared" si="537"/>
        <v>0</v>
      </c>
      <c r="FI143" s="85">
        <f t="shared" si="537"/>
        <v>0</v>
      </c>
      <c r="FJ143" s="85">
        <f t="shared" si="537"/>
        <v>736.60500000000002</v>
      </c>
      <c r="FK143" s="85">
        <f t="shared" si="537"/>
        <v>0</v>
      </c>
      <c r="FL143" s="85">
        <f t="shared" si="537"/>
        <v>0</v>
      </c>
      <c r="FM143" s="85">
        <f t="shared" si="537"/>
        <v>0</v>
      </c>
      <c r="FN143" s="85">
        <f t="shared" si="537"/>
        <v>0</v>
      </c>
      <c r="FO143" s="85">
        <f t="shared" si="537"/>
        <v>0</v>
      </c>
      <c r="FP143" s="85">
        <f t="shared" si="537"/>
        <v>0</v>
      </c>
      <c r="FQ143" s="85">
        <f t="shared" si="537"/>
        <v>0</v>
      </c>
      <c r="FR143" s="85">
        <f t="shared" si="537"/>
        <v>0</v>
      </c>
      <c r="FS143" s="85">
        <f t="shared" si="537"/>
        <v>0</v>
      </c>
      <c r="FT143" s="85">
        <f t="shared" si="537"/>
        <v>0</v>
      </c>
      <c r="FU143" s="85">
        <f t="shared" si="537"/>
        <v>0</v>
      </c>
      <c r="FV143" s="85">
        <f t="shared" si="537"/>
        <v>0</v>
      </c>
      <c r="FW143" s="85">
        <f t="shared" si="537"/>
        <v>436.791</v>
      </c>
      <c r="FX143" s="85">
        <f t="shared" si="537"/>
        <v>406.97999999999996</v>
      </c>
      <c r="FY143" s="85">
        <f t="shared" si="537"/>
        <v>0</v>
      </c>
      <c r="FZ143" s="85">
        <f t="shared" si="537"/>
        <v>0</v>
      </c>
      <c r="GA143" s="85">
        <f t="shared" si="537"/>
        <v>0</v>
      </c>
      <c r="GB143" s="85">
        <f t="shared" si="537"/>
        <v>0</v>
      </c>
      <c r="GC143" s="85">
        <f t="shared" si="537"/>
        <v>0</v>
      </c>
      <c r="GD143" s="85">
        <f t="shared" si="537"/>
        <v>0</v>
      </c>
      <c r="GE143" s="85">
        <f t="shared" si="537"/>
        <v>0</v>
      </c>
      <c r="GF143" s="85">
        <f t="shared" si="537"/>
        <v>0</v>
      </c>
      <c r="GG143" s="85">
        <f t="shared" si="537"/>
        <v>0</v>
      </c>
      <c r="GH143" s="85">
        <f t="shared" si="537"/>
        <v>0</v>
      </c>
      <c r="GI143" s="85">
        <f t="shared" si="537"/>
        <v>0</v>
      </c>
      <c r="GJ143" s="85">
        <f t="shared" si="537"/>
        <v>199.9</v>
      </c>
      <c r="GK143" s="85">
        <f t="shared" si="537"/>
        <v>0</v>
      </c>
      <c r="GL143" s="85">
        <f t="shared" si="537"/>
        <v>0</v>
      </c>
      <c r="GM143" s="85">
        <f t="shared" si="537"/>
        <v>0</v>
      </c>
      <c r="GN143" s="85">
        <f t="shared" si="537"/>
        <v>0</v>
      </c>
      <c r="GO143" s="85">
        <f t="shared" si="537"/>
        <v>0</v>
      </c>
      <c r="GP143" s="85">
        <f t="shared" si="537"/>
        <v>0</v>
      </c>
      <c r="GQ143" s="85">
        <f t="shared" si="537"/>
        <v>0</v>
      </c>
      <c r="GR143" s="85">
        <f t="shared" si="537"/>
        <v>0</v>
      </c>
      <c r="GS143" s="85">
        <f t="shared" si="537"/>
        <v>0</v>
      </c>
      <c r="GT143" s="85">
        <f t="shared" si="537"/>
        <v>0</v>
      </c>
      <c r="GU143" s="85">
        <f t="shared" si="537"/>
        <v>0</v>
      </c>
      <c r="GV143" s="85">
        <f t="shared" si="537"/>
        <v>0</v>
      </c>
      <c r="GW143" s="85">
        <f t="shared" si="537"/>
        <v>3673.4249999999997</v>
      </c>
      <c r="GX143" s="85">
        <f t="shared" si="537"/>
        <v>0</v>
      </c>
      <c r="GY143" s="85">
        <f t="shared" si="537"/>
        <v>0</v>
      </c>
      <c r="GZ143" s="85">
        <f t="shared" si="537"/>
        <v>0</v>
      </c>
      <c r="HA143" s="85">
        <f t="shared" si="537"/>
        <v>0</v>
      </c>
      <c r="HB143" s="85">
        <f t="shared" si="537"/>
        <v>0</v>
      </c>
      <c r="HC143" s="85">
        <f t="shared" si="537"/>
        <v>0</v>
      </c>
      <c r="HD143" s="85">
        <f t="shared" si="537"/>
        <v>0</v>
      </c>
      <c r="HE143" s="85">
        <f t="shared" si="537"/>
        <v>0</v>
      </c>
      <c r="HF143" s="85">
        <f t="shared" si="537"/>
        <v>0</v>
      </c>
      <c r="HG143" s="85">
        <f t="shared" si="537"/>
        <v>0</v>
      </c>
      <c r="HH143" s="85">
        <f t="shared" si="537"/>
        <v>0</v>
      </c>
      <c r="HI143" s="85">
        <f t="shared" si="537"/>
        <v>0</v>
      </c>
      <c r="HJ143" s="85">
        <f t="shared" si="519"/>
        <v>3565.5299999999997</v>
      </c>
      <c r="HK143" s="85">
        <f t="shared" si="519"/>
        <v>0</v>
      </c>
      <c r="HL143" s="85">
        <f t="shared" si="519"/>
        <v>255.42</v>
      </c>
      <c r="HM143" s="85">
        <f t="shared" si="519"/>
        <v>1514.07</v>
      </c>
      <c r="HN143" s="85">
        <f t="shared" si="519"/>
        <v>0</v>
      </c>
      <c r="HO143" s="85">
        <f t="shared" si="519"/>
        <v>0</v>
      </c>
      <c r="HP143" s="85">
        <f t="shared" si="519"/>
        <v>0</v>
      </c>
      <c r="HQ143" s="85">
        <f t="shared" si="519"/>
        <v>0</v>
      </c>
      <c r="HR143" s="85">
        <f t="shared" si="519"/>
        <v>0</v>
      </c>
      <c r="HS143" s="85">
        <f t="shared" si="519"/>
        <v>0</v>
      </c>
      <c r="HT143" s="85">
        <f t="shared" si="519"/>
        <v>0</v>
      </c>
      <c r="HU143" s="85">
        <f t="shared" si="519"/>
        <v>0</v>
      </c>
      <c r="HV143" s="85">
        <f t="shared" si="519"/>
        <v>0</v>
      </c>
      <c r="HW143" s="85">
        <f t="shared" si="519"/>
        <v>3038.08</v>
      </c>
      <c r="HX143" s="85">
        <f t="shared" si="519"/>
        <v>0</v>
      </c>
      <c r="HY143" s="85">
        <f t="shared" si="519"/>
        <v>0</v>
      </c>
      <c r="HZ143" s="85">
        <f t="shared" si="519"/>
        <v>0</v>
      </c>
      <c r="IA143" s="85">
        <f t="shared" si="519"/>
        <v>0</v>
      </c>
      <c r="IB143" s="85">
        <f t="shared" si="519"/>
        <v>0</v>
      </c>
      <c r="IC143" s="85">
        <f t="shared" si="519"/>
        <v>0</v>
      </c>
      <c r="ID143" s="85">
        <f t="shared" si="519"/>
        <v>0</v>
      </c>
      <c r="IE143" s="85">
        <f t="shared" si="519"/>
        <v>0</v>
      </c>
      <c r="IF143" s="85">
        <f t="shared" si="519"/>
        <v>0</v>
      </c>
      <c r="IG143" s="85">
        <f t="shared" si="519"/>
        <v>0</v>
      </c>
      <c r="IH143" s="85">
        <f t="shared" si="519"/>
        <v>0</v>
      </c>
      <c r="II143" s="85">
        <f t="shared" si="519"/>
        <v>4569.4000000000005</v>
      </c>
      <c r="IJ143" s="85">
        <f t="shared" si="519"/>
        <v>0</v>
      </c>
      <c r="IK143" s="85">
        <f t="shared" si="519"/>
        <v>0</v>
      </c>
      <c r="IL143" s="85">
        <f t="shared" si="519"/>
        <v>0</v>
      </c>
      <c r="IM143" s="85">
        <f t="shared" si="519"/>
        <v>0</v>
      </c>
      <c r="IN143" s="85">
        <f t="shared" si="519"/>
        <v>0</v>
      </c>
      <c r="IO143" s="85">
        <f t="shared" si="519"/>
        <v>0</v>
      </c>
      <c r="IP143" s="85">
        <f t="shared" si="519"/>
        <v>0</v>
      </c>
      <c r="IQ143" s="85">
        <f t="shared" si="519"/>
        <v>0</v>
      </c>
      <c r="IR143" s="85">
        <f t="shared" si="519"/>
        <v>0</v>
      </c>
      <c r="IS143" s="85">
        <f t="shared" si="519"/>
        <v>0</v>
      </c>
      <c r="IT143" s="85">
        <f t="shared" si="519"/>
        <v>0</v>
      </c>
      <c r="IU143" s="85">
        <f t="shared" si="519"/>
        <v>0</v>
      </c>
      <c r="IV143" s="85">
        <f t="shared" si="519"/>
        <v>0</v>
      </c>
      <c r="IW143" s="85">
        <f t="shared" si="519"/>
        <v>2694.96</v>
      </c>
      <c r="IX143" s="85">
        <f t="shared" si="519"/>
        <v>0</v>
      </c>
      <c r="IY143" s="85">
        <f t="shared" si="519"/>
        <v>0</v>
      </c>
      <c r="IZ143" s="85">
        <f t="shared" si="519"/>
        <v>1776.31</v>
      </c>
      <c r="JA143" s="85">
        <f t="shared" si="519"/>
        <v>0</v>
      </c>
      <c r="JB143" s="85">
        <f t="shared" si="519"/>
        <v>0</v>
      </c>
      <c r="JC143" s="85">
        <f t="shared" si="519"/>
        <v>0</v>
      </c>
      <c r="JD143" s="85">
        <f t="shared" si="519"/>
        <v>0</v>
      </c>
      <c r="JE143" s="85">
        <f t="shared" si="519"/>
        <v>0</v>
      </c>
      <c r="JF143" s="85">
        <f t="shared" si="519"/>
        <v>0</v>
      </c>
      <c r="JG143" s="85">
        <f t="shared" si="519"/>
        <v>0</v>
      </c>
      <c r="JH143" s="85">
        <f t="shared" si="519"/>
        <v>0</v>
      </c>
      <c r="JI143" s="85">
        <f t="shared" si="519"/>
        <v>0</v>
      </c>
      <c r="JJ143" s="85">
        <f t="shared" si="519"/>
        <v>2014.8</v>
      </c>
      <c r="JK143" s="85">
        <f t="shared" si="519"/>
        <v>4340.88</v>
      </c>
      <c r="JL143" s="85">
        <f t="shared" si="519"/>
        <v>0</v>
      </c>
      <c r="JM143" s="85">
        <f t="shared" si="519"/>
        <v>0</v>
      </c>
      <c r="JN143" s="85">
        <f t="shared" si="519"/>
        <v>0</v>
      </c>
      <c r="JO143" s="85">
        <f t="shared" si="519"/>
        <v>0</v>
      </c>
      <c r="JP143" s="85">
        <f t="shared" si="519"/>
        <v>0</v>
      </c>
      <c r="JQ143" s="85">
        <f t="shared" si="519"/>
        <v>0</v>
      </c>
      <c r="JR143" s="85">
        <f t="shared" si="519"/>
        <v>0</v>
      </c>
      <c r="JS143" s="85">
        <f t="shared" si="519"/>
        <v>0</v>
      </c>
      <c r="JT143" s="85">
        <f t="shared" si="512"/>
        <v>0</v>
      </c>
      <c r="JU143" s="85">
        <f t="shared" si="512"/>
        <v>0</v>
      </c>
      <c r="JV143" s="85">
        <f t="shared" si="512"/>
        <v>0</v>
      </c>
      <c r="JW143" s="85">
        <f t="shared" si="512"/>
        <v>2045.575</v>
      </c>
      <c r="JX143" s="85">
        <f t="shared" si="512"/>
        <v>1118.55</v>
      </c>
      <c r="JY143" s="85">
        <f t="shared" si="512"/>
        <v>6612.6</v>
      </c>
      <c r="JZ143" s="85">
        <f t="shared" si="512"/>
        <v>0</v>
      </c>
      <c r="KA143" s="85">
        <f t="shared" si="512"/>
        <v>1475.5500000000002</v>
      </c>
      <c r="KB143" s="85">
        <f t="shared" si="512"/>
        <v>7709.1</v>
      </c>
      <c r="KC143" s="85">
        <f t="shared" si="512"/>
        <v>2249</v>
      </c>
      <c r="KD143" s="85">
        <f t="shared" si="512"/>
        <v>0</v>
      </c>
      <c r="KE143" s="85">
        <f t="shared" si="512"/>
        <v>0</v>
      </c>
      <c r="KF143" s="85">
        <f t="shared" si="512"/>
        <v>12755.400000000001</v>
      </c>
      <c r="KG143" s="85">
        <f t="shared" si="512"/>
        <v>0</v>
      </c>
      <c r="KH143" s="85">
        <f t="shared" si="512"/>
        <v>0</v>
      </c>
      <c r="KI143" s="85">
        <f t="shared" si="512"/>
        <v>11994.650000000001</v>
      </c>
      <c r="KJ143" s="85">
        <f t="shared" si="497"/>
        <v>177967.14800000002</v>
      </c>
      <c r="KK143" s="85">
        <f t="shared" ref="KK143:KW143" si="538">KK101*KK$5</f>
        <v>2819.7000000000003</v>
      </c>
      <c r="KL143" s="85">
        <f t="shared" si="538"/>
        <v>3614.4</v>
      </c>
      <c r="KM143" s="85">
        <f t="shared" si="538"/>
        <v>100227.76000000001</v>
      </c>
      <c r="KN143" s="85">
        <f t="shared" si="538"/>
        <v>10500.992</v>
      </c>
      <c r="KO143" s="85">
        <f t="shared" si="538"/>
        <v>15244.48</v>
      </c>
      <c r="KP143" s="85">
        <f t="shared" si="538"/>
        <v>12135.84</v>
      </c>
      <c r="KQ143" s="85">
        <f t="shared" si="538"/>
        <v>0</v>
      </c>
      <c r="KR143" s="85">
        <f t="shared" si="538"/>
        <v>8874.119999999999</v>
      </c>
      <c r="KS143" s="85">
        <f t="shared" si="538"/>
        <v>0</v>
      </c>
      <c r="KT143" s="85">
        <f t="shared" si="538"/>
        <v>9450.14</v>
      </c>
      <c r="KU143" s="85">
        <f t="shared" si="538"/>
        <v>12640.096</v>
      </c>
      <c r="KV143" s="85">
        <f t="shared" si="538"/>
        <v>2459.62</v>
      </c>
      <c r="KW143" s="85">
        <f t="shared" si="538"/>
        <v>0</v>
      </c>
      <c r="KX143" s="85">
        <f t="shared" si="499"/>
        <v>137036.43499999997</v>
      </c>
      <c r="KY143" s="85">
        <f t="shared" ref="KY143:LI143" si="539">KY101*KY$5</f>
        <v>7642.6</v>
      </c>
      <c r="KZ143" s="85">
        <f t="shared" si="539"/>
        <v>11362.015000000001</v>
      </c>
      <c r="LA143" s="85">
        <f t="shared" si="539"/>
        <v>2047.44</v>
      </c>
      <c r="LB143" s="85">
        <f t="shared" si="539"/>
        <v>59788.799999999996</v>
      </c>
      <c r="LC143" s="85">
        <f t="shared" si="539"/>
        <v>47666</v>
      </c>
      <c r="LD143" s="85">
        <f t="shared" si="539"/>
        <v>4948.7000000000007</v>
      </c>
      <c r="LE143" s="85">
        <f t="shared" si="539"/>
        <v>988.80000000000007</v>
      </c>
      <c r="LF143" s="85">
        <f t="shared" si="539"/>
        <v>0</v>
      </c>
      <c r="LG143" s="85">
        <f t="shared" si="539"/>
        <v>2062</v>
      </c>
      <c r="LH143" s="85">
        <f t="shared" si="539"/>
        <v>530.08000000000004</v>
      </c>
      <c r="LI143" s="85">
        <f t="shared" si="539"/>
        <v>0</v>
      </c>
      <c r="LJ143" s="85">
        <f t="shared" si="501"/>
        <v>74058.62000000001</v>
      </c>
      <c r="LK143" s="85">
        <f t="shared" ref="LK143:LO143" si="540">LK101*LK$5</f>
        <v>11269.5</v>
      </c>
      <c r="LL143" s="85">
        <f t="shared" si="540"/>
        <v>8016.9</v>
      </c>
      <c r="LM143" s="85">
        <f t="shared" si="540"/>
        <v>41083.200000000004</v>
      </c>
      <c r="LN143" s="85">
        <f t="shared" si="540"/>
        <v>0</v>
      </c>
      <c r="LO143" s="85">
        <f t="shared" si="540"/>
        <v>13689.02</v>
      </c>
    </row>
    <row r="144" spans="1:327" x14ac:dyDescent="0.2">
      <c r="A144" s="85" t="s">
        <v>35</v>
      </c>
      <c r="B144" s="85">
        <f t="shared" si="487"/>
        <v>1377202.9900000002</v>
      </c>
      <c r="C144" s="85">
        <f t="shared" si="488"/>
        <v>756388.77</v>
      </c>
      <c r="D144" s="85">
        <f t="shared" si="489"/>
        <v>557935.14</v>
      </c>
      <c r="E144" s="85">
        <f t="shared" si="490"/>
        <v>246132</v>
      </c>
      <c r="F144" s="85">
        <f t="shared" si="490"/>
        <v>147342.06</v>
      </c>
      <c r="G144" s="85">
        <f t="shared" si="490"/>
        <v>146952</v>
      </c>
      <c r="H144" s="85">
        <f t="shared" si="490"/>
        <v>16709.46</v>
      </c>
      <c r="I144" s="85">
        <f t="shared" si="490"/>
        <v>799.62</v>
      </c>
      <c r="J144" s="85">
        <f t="shared" si="491"/>
        <v>198453.63000000003</v>
      </c>
      <c r="K144" s="85">
        <f t="shared" ref="K144:O144" si="541">K102*K$5</f>
        <v>25631.760000000002</v>
      </c>
      <c r="L144" s="85">
        <f t="shared" si="541"/>
        <v>28455.620000000003</v>
      </c>
      <c r="M144" s="85">
        <f t="shared" si="541"/>
        <v>91162.39</v>
      </c>
      <c r="N144" s="85">
        <f t="shared" si="541"/>
        <v>53059.64</v>
      </c>
      <c r="O144" s="85">
        <f t="shared" si="541"/>
        <v>144.22</v>
      </c>
      <c r="P144" s="85">
        <f t="shared" si="493"/>
        <v>237414.77000000002</v>
      </c>
      <c r="Q144" s="85">
        <f t="shared" ref="Q144:U144" si="542">Q102*Q$5</f>
        <v>8871.2000000000007</v>
      </c>
      <c r="R144" s="85">
        <f t="shared" si="542"/>
        <v>98159.6</v>
      </c>
      <c r="S144" s="85">
        <f t="shared" si="542"/>
        <v>125658.65000000001</v>
      </c>
      <c r="T144" s="85">
        <f t="shared" si="542"/>
        <v>4554.4000000000005</v>
      </c>
      <c r="U144" s="85">
        <f t="shared" si="542"/>
        <v>170.92000000000002</v>
      </c>
      <c r="V144" s="85">
        <f t="shared" si="495"/>
        <v>137441.30700000003</v>
      </c>
      <c r="W144" s="85">
        <f t="shared" si="496"/>
        <v>4771.1939999999995</v>
      </c>
      <c r="X144" s="85">
        <f t="shared" si="531"/>
        <v>913.96499999999992</v>
      </c>
      <c r="Y144" s="85">
        <f t="shared" si="531"/>
        <v>0</v>
      </c>
      <c r="Z144" s="85">
        <f t="shared" si="531"/>
        <v>0</v>
      </c>
      <c r="AA144" s="85">
        <f t="shared" si="531"/>
        <v>0</v>
      </c>
      <c r="AB144" s="85">
        <f t="shared" si="531"/>
        <v>816.44099999999992</v>
      </c>
      <c r="AC144" s="85">
        <f t="shared" si="531"/>
        <v>0</v>
      </c>
      <c r="AD144" s="85">
        <f t="shared" si="531"/>
        <v>7735.2699999999995</v>
      </c>
      <c r="AE144" s="85">
        <f t="shared" si="531"/>
        <v>0</v>
      </c>
      <c r="AF144" s="85">
        <f t="shared" si="531"/>
        <v>0</v>
      </c>
      <c r="AG144" s="85">
        <f t="shared" si="531"/>
        <v>0</v>
      </c>
      <c r="AH144" s="85">
        <f t="shared" si="531"/>
        <v>0</v>
      </c>
      <c r="AI144" s="85">
        <f t="shared" si="531"/>
        <v>0</v>
      </c>
      <c r="AJ144" s="85">
        <f t="shared" si="531"/>
        <v>2956.52</v>
      </c>
      <c r="AK144" s="85">
        <f t="shared" si="531"/>
        <v>0</v>
      </c>
      <c r="AL144" s="85">
        <f t="shared" si="531"/>
        <v>0</v>
      </c>
      <c r="AM144" s="85">
        <f t="shared" si="531"/>
        <v>0</v>
      </c>
      <c r="AN144" s="85">
        <f t="shared" si="531"/>
        <v>0</v>
      </c>
      <c r="AO144" s="85">
        <f t="shared" si="531"/>
        <v>0</v>
      </c>
      <c r="AP144" s="85">
        <f t="shared" si="531"/>
        <v>0</v>
      </c>
      <c r="AQ144" s="85">
        <f t="shared" si="531"/>
        <v>0</v>
      </c>
      <c r="AR144" s="85">
        <f t="shared" si="531"/>
        <v>0</v>
      </c>
      <c r="AS144" s="85">
        <f t="shared" si="531"/>
        <v>0</v>
      </c>
      <c r="AT144" s="85">
        <f t="shared" si="531"/>
        <v>0</v>
      </c>
      <c r="AU144" s="85">
        <f t="shared" si="531"/>
        <v>0</v>
      </c>
      <c r="AV144" s="85">
        <f t="shared" si="531"/>
        <v>0</v>
      </c>
      <c r="AW144" s="85">
        <f t="shared" si="531"/>
        <v>263.88600000000002</v>
      </c>
      <c r="AX144" s="85">
        <f t="shared" si="531"/>
        <v>183.91800000000001</v>
      </c>
      <c r="AY144" s="85">
        <f t="shared" si="531"/>
        <v>0</v>
      </c>
      <c r="AZ144" s="85">
        <f t="shared" si="531"/>
        <v>570.94799999999998</v>
      </c>
      <c r="BA144" s="85">
        <f t="shared" si="531"/>
        <v>0</v>
      </c>
      <c r="BB144" s="85">
        <f t="shared" si="531"/>
        <v>0</v>
      </c>
      <c r="BC144" s="85">
        <f t="shared" si="531"/>
        <v>0</v>
      </c>
      <c r="BD144" s="85">
        <f t="shared" si="531"/>
        <v>0</v>
      </c>
      <c r="BE144" s="85">
        <f t="shared" si="531"/>
        <v>0</v>
      </c>
      <c r="BF144" s="85">
        <f t="shared" si="531"/>
        <v>0</v>
      </c>
      <c r="BG144" s="85">
        <f t="shared" si="531"/>
        <v>0</v>
      </c>
      <c r="BH144" s="85">
        <f t="shared" si="531"/>
        <v>0</v>
      </c>
      <c r="BI144" s="85">
        <f t="shared" si="531"/>
        <v>0</v>
      </c>
      <c r="BJ144" s="85">
        <f t="shared" si="531"/>
        <v>419.82</v>
      </c>
      <c r="BK144" s="85">
        <f t="shared" si="531"/>
        <v>0</v>
      </c>
      <c r="BL144" s="85">
        <f t="shared" si="531"/>
        <v>0</v>
      </c>
      <c r="BM144" s="85">
        <f t="shared" si="531"/>
        <v>0</v>
      </c>
      <c r="BN144" s="85">
        <f t="shared" si="531"/>
        <v>0</v>
      </c>
      <c r="BO144" s="85">
        <f t="shared" si="531"/>
        <v>0</v>
      </c>
      <c r="BP144" s="85">
        <f t="shared" si="531"/>
        <v>0</v>
      </c>
      <c r="BQ144" s="85">
        <f t="shared" si="531"/>
        <v>0</v>
      </c>
      <c r="BR144" s="85">
        <f t="shared" si="531"/>
        <v>0</v>
      </c>
      <c r="BS144" s="85">
        <f t="shared" si="531"/>
        <v>0</v>
      </c>
      <c r="BT144" s="85">
        <f t="shared" si="531"/>
        <v>0</v>
      </c>
      <c r="BU144" s="85">
        <f t="shared" si="531"/>
        <v>0</v>
      </c>
      <c r="BV144" s="85">
        <f t="shared" si="531"/>
        <v>0</v>
      </c>
      <c r="BW144" s="85">
        <f t="shared" si="531"/>
        <v>0</v>
      </c>
      <c r="BX144" s="85">
        <f t="shared" si="531"/>
        <v>0</v>
      </c>
      <c r="BY144" s="85">
        <f t="shared" si="531"/>
        <v>0</v>
      </c>
      <c r="BZ144" s="85">
        <f t="shared" si="531"/>
        <v>0</v>
      </c>
      <c r="CA144" s="85">
        <f t="shared" si="531"/>
        <v>0</v>
      </c>
      <c r="CB144" s="85">
        <f t="shared" si="531"/>
        <v>0</v>
      </c>
      <c r="CC144" s="85">
        <f t="shared" si="531"/>
        <v>0</v>
      </c>
      <c r="CD144" s="85">
        <f t="shared" si="531"/>
        <v>0</v>
      </c>
      <c r="CE144" s="85">
        <f t="shared" si="531"/>
        <v>0</v>
      </c>
      <c r="CF144" s="85">
        <f t="shared" si="531"/>
        <v>0</v>
      </c>
      <c r="CG144" s="85">
        <f t="shared" si="531"/>
        <v>0</v>
      </c>
      <c r="CH144" s="85">
        <f t="shared" si="531"/>
        <v>0</v>
      </c>
      <c r="CI144" s="85">
        <f t="shared" si="531"/>
        <v>0</v>
      </c>
      <c r="CJ144" s="85">
        <f t="shared" si="525"/>
        <v>0</v>
      </c>
      <c r="CK144" s="85">
        <f t="shared" si="525"/>
        <v>0</v>
      </c>
      <c r="CL144" s="85">
        <f t="shared" si="525"/>
        <v>0</v>
      </c>
      <c r="CM144" s="85">
        <f t="shared" si="525"/>
        <v>0</v>
      </c>
      <c r="CN144" s="85">
        <f t="shared" si="525"/>
        <v>0</v>
      </c>
      <c r="CO144" s="85">
        <f t="shared" si="525"/>
        <v>0</v>
      </c>
      <c r="CP144" s="85">
        <f t="shared" si="525"/>
        <v>0</v>
      </c>
      <c r="CQ144" s="85">
        <f t="shared" si="525"/>
        <v>0</v>
      </c>
      <c r="CR144" s="85">
        <f t="shared" si="525"/>
        <v>0</v>
      </c>
      <c r="CS144" s="85">
        <f t="shared" si="525"/>
        <v>0</v>
      </c>
      <c r="CT144" s="85">
        <f t="shared" si="525"/>
        <v>0</v>
      </c>
      <c r="CU144" s="85">
        <f t="shared" si="525"/>
        <v>0</v>
      </c>
      <c r="CV144" s="85">
        <f t="shared" si="525"/>
        <v>0</v>
      </c>
      <c r="CW144" s="85">
        <f t="shared" si="525"/>
        <v>0</v>
      </c>
      <c r="CX144" s="85">
        <f t="shared" si="525"/>
        <v>0</v>
      </c>
      <c r="CY144" s="85">
        <f t="shared" si="525"/>
        <v>0</v>
      </c>
      <c r="CZ144" s="85">
        <f t="shared" si="525"/>
        <v>0</v>
      </c>
      <c r="DA144" s="85">
        <f t="shared" si="525"/>
        <v>0</v>
      </c>
      <c r="DB144" s="85">
        <f t="shared" si="525"/>
        <v>0</v>
      </c>
      <c r="DC144" s="85">
        <f t="shared" si="525"/>
        <v>0</v>
      </c>
      <c r="DD144" s="85">
        <f t="shared" si="525"/>
        <v>396.02</v>
      </c>
      <c r="DE144" s="85">
        <f t="shared" si="525"/>
        <v>0</v>
      </c>
      <c r="DF144" s="85">
        <f t="shared" si="525"/>
        <v>0</v>
      </c>
      <c r="DG144" s="85">
        <f t="shared" si="525"/>
        <v>0</v>
      </c>
      <c r="DH144" s="85">
        <f t="shared" si="525"/>
        <v>0</v>
      </c>
      <c r="DI144" s="85">
        <f t="shared" si="525"/>
        <v>0</v>
      </c>
      <c r="DJ144" s="85">
        <f t="shared" si="525"/>
        <v>514.55600000000004</v>
      </c>
      <c r="DK144" s="85">
        <f t="shared" si="525"/>
        <v>0</v>
      </c>
      <c r="DL144" s="85">
        <f t="shared" si="525"/>
        <v>0</v>
      </c>
      <c r="DM144" s="85">
        <f t="shared" si="525"/>
        <v>0</v>
      </c>
      <c r="DN144" s="85">
        <f t="shared" si="525"/>
        <v>0</v>
      </c>
      <c r="DO144" s="85">
        <f t="shared" si="525"/>
        <v>0</v>
      </c>
      <c r="DP144" s="85">
        <f t="shared" si="525"/>
        <v>0</v>
      </c>
      <c r="DQ144" s="85">
        <f t="shared" si="525"/>
        <v>0</v>
      </c>
      <c r="DR144" s="85">
        <f t="shared" si="525"/>
        <v>0</v>
      </c>
      <c r="DS144" s="85">
        <f t="shared" si="525"/>
        <v>0</v>
      </c>
      <c r="DT144" s="85">
        <f t="shared" si="525"/>
        <v>0</v>
      </c>
      <c r="DU144" s="85">
        <f t="shared" si="525"/>
        <v>0</v>
      </c>
      <c r="DV144" s="85">
        <f t="shared" si="525"/>
        <v>0</v>
      </c>
      <c r="DW144" s="85">
        <f t="shared" si="525"/>
        <v>2087.3200000000002</v>
      </c>
      <c r="DX144" s="85">
        <f t="shared" si="525"/>
        <v>0</v>
      </c>
      <c r="DY144" s="85">
        <f t="shared" si="525"/>
        <v>171.36</v>
      </c>
      <c r="DZ144" s="85">
        <f t="shared" si="525"/>
        <v>0</v>
      </c>
      <c r="EA144" s="85">
        <f t="shared" si="525"/>
        <v>0</v>
      </c>
      <c r="EB144" s="85">
        <f t="shared" si="525"/>
        <v>1735.58</v>
      </c>
      <c r="EC144" s="85">
        <f t="shared" si="525"/>
        <v>1742.56</v>
      </c>
      <c r="ED144" s="85">
        <f t="shared" si="525"/>
        <v>441.7</v>
      </c>
      <c r="EE144" s="85">
        <f t="shared" si="525"/>
        <v>952.9</v>
      </c>
      <c r="EF144" s="85">
        <f t="shared" si="525"/>
        <v>0</v>
      </c>
      <c r="EG144" s="85">
        <f t="shared" si="525"/>
        <v>0</v>
      </c>
      <c r="EH144" s="85">
        <f t="shared" si="525"/>
        <v>0</v>
      </c>
      <c r="EI144" s="85">
        <f t="shared" si="525"/>
        <v>0</v>
      </c>
      <c r="EJ144" s="85">
        <f t="shared" si="525"/>
        <v>2020.92</v>
      </c>
      <c r="EK144" s="85">
        <f t="shared" si="525"/>
        <v>0</v>
      </c>
      <c r="EL144" s="85">
        <f t="shared" si="525"/>
        <v>0</v>
      </c>
      <c r="EM144" s="85">
        <f t="shared" si="525"/>
        <v>0</v>
      </c>
      <c r="EN144" s="85">
        <f t="shared" si="525"/>
        <v>0</v>
      </c>
      <c r="EO144" s="85">
        <f t="shared" si="525"/>
        <v>0</v>
      </c>
      <c r="EP144" s="85">
        <f t="shared" si="525"/>
        <v>0</v>
      </c>
      <c r="EQ144" s="85">
        <f t="shared" si="525"/>
        <v>0</v>
      </c>
      <c r="ER144" s="85">
        <f t="shared" si="525"/>
        <v>0</v>
      </c>
      <c r="ES144" s="85">
        <f t="shared" si="525"/>
        <v>0</v>
      </c>
      <c r="ET144" s="85">
        <f t="shared" si="525"/>
        <v>0</v>
      </c>
      <c r="EU144" s="85">
        <f t="shared" si="518"/>
        <v>0</v>
      </c>
      <c r="EV144" s="85">
        <f t="shared" ref="EV144:HG147" si="543">EV102*EV$5</f>
        <v>0</v>
      </c>
      <c r="EW144" s="85">
        <f t="shared" si="543"/>
        <v>921</v>
      </c>
      <c r="EX144" s="85">
        <f t="shared" si="543"/>
        <v>409.35</v>
      </c>
      <c r="EY144" s="85">
        <f t="shared" si="543"/>
        <v>0</v>
      </c>
      <c r="EZ144" s="85">
        <f t="shared" si="543"/>
        <v>0</v>
      </c>
      <c r="FA144" s="85">
        <f t="shared" si="543"/>
        <v>0</v>
      </c>
      <c r="FB144" s="85">
        <f t="shared" si="543"/>
        <v>0</v>
      </c>
      <c r="FC144" s="85">
        <f t="shared" si="543"/>
        <v>0</v>
      </c>
      <c r="FD144" s="85">
        <f t="shared" si="543"/>
        <v>0</v>
      </c>
      <c r="FE144" s="85">
        <f t="shared" si="543"/>
        <v>0</v>
      </c>
      <c r="FF144" s="85">
        <f t="shared" si="543"/>
        <v>0</v>
      </c>
      <c r="FG144" s="85">
        <f t="shared" si="543"/>
        <v>0</v>
      </c>
      <c r="FH144" s="85">
        <f t="shared" si="543"/>
        <v>0</v>
      </c>
      <c r="FI144" s="85">
        <f t="shared" si="543"/>
        <v>0</v>
      </c>
      <c r="FJ144" s="85">
        <f t="shared" si="543"/>
        <v>0</v>
      </c>
      <c r="FK144" s="85">
        <f t="shared" si="543"/>
        <v>0</v>
      </c>
      <c r="FL144" s="85">
        <f t="shared" si="543"/>
        <v>0</v>
      </c>
      <c r="FM144" s="85">
        <f t="shared" si="543"/>
        <v>0</v>
      </c>
      <c r="FN144" s="85">
        <f t="shared" si="543"/>
        <v>0</v>
      </c>
      <c r="FO144" s="85">
        <f t="shared" si="543"/>
        <v>0</v>
      </c>
      <c r="FP144" s="85">
        <f t="shared" si="543"/>
        <v>0</v>
      </c>
      <c r="FQ144" s="85">
        <f t="shared" si="543"/>
        <v>0</v>
      </c>
      <c r="FR144" s="85">
        <f t="shared" si="543"/>
        <v>0</v>
      </c>
      <c r="FS144" s="85">
        <f t="shared" si="543"/>
        <v>0</v>
      </c>
      <c r="FT144" s="85">
        <f t="shared" si="543"/>
        <v>0</v>
      </c>
      <c r="FU144" s="85">
        <f t="shared" si="543"/>
        <v>0</v>
      </c>
      <c r="FV144" s="85">
        <f t="shared" si="543"/>
        <v>0</v>
      </c>
      <c r="FW144" s="85">
        <f t="shared" si="543"/>
        <v>1161.204</v>
      </c>
      <c r="FX144" s="85">
        <f t="shared" si="543"/>
        <v>1092.375</v>
      </c>
      <c r="FY144" s="85">
        <f t="shared" si="543"/>
        <v>0</v>
      </c>
      <c r="FZ144" s="85">
        <f t="shared" si="543"/>
        <v>1156.635</v>
      </c>
      <c r="GA144" s="85">
        <f t="shared" si="543"/>
        <v>0</v>
      </c>
      <c r="GB144" s="85">
        <f t="shared" si="543"/>
        <v>1542.1499999999999</v>
      </c>
      <c r="GC144" s="85">
        <f t="shared" si="543"/>
        <v>0</v>
      </c>
      <c r="GD144" s="85">
        <f t="shared" si="543"/>
        <v>0</v>
      </c>
      <c r="GE144" s="85">
        <f t="shared" si="543"/>
        <v>0</v>
      </c>
      <c r="GF144" s="85">
        <f t="shared" si="543"/>
        <v>0</v>
      </c>
      <c r="GG144" s="85">
        <f t="shared" si="543"/>
        <v>0</v>
      </c>
      <c r="GH144" s="85">
        <f t="shared" si="543"/>
        <v>0</v>
      </c>
      <c r="GI144" s="85">
        <f t="shared" si="543"/>
        <v>0</v>
      </c>
      <c r="GJ144" s="85">
        <f t="shared" si="543"/>
        <v>0</v>
      </c>
      <c r="GK144" s="85">
        <f t="shared" si="543"/>
        <v>0</v>
      </c>
      <c r="GL144" s="85">
        <f t="shared" si="543"/>
        <v>0</v>
      </c>
      <c r="GM144" s="85">
        <f t="shared" si="543"/>
        <v>0</v>
      </c>
      <c r="GN144" s="85">
        <f t="shared" si="543"/>
        <v>0</v>
      </c>
      <c r="GO144" s="85">
        <f t="shared" si="543"/>
        <v>0</v>
      </c>
      <c r="GP144" s="85">
        <f t="shared" si="543"/>
        <v>0</v>
      </c>
      <c r="GQ144" s="85">
        <f t="shared" si="543"/>
        <v>0</v>
      </c>
      <c r="GR144" s="85">
        <f t="shared" si="543"/>
        <v>0</v>
      </c>
      <c r="GS144" s="85">
        <f t="shared" si="543"/>
        <v>0</v>
      </c>
      <c r="GT144" s="85">
        <f t="shared" si="543"/>
        <v>0</v>
      </c>
      <c r="GU144" s="85">
        <f t="shared" si="543"/>
        <v>0</v>
      </c>
      <c r="GV144" s="85">
        <f t="shared" si="543"/>
        <v>0</v>
      </c>
      <c r="GW144" s="85">
        <f t="shared" si="543"/>
        <v>1066.2749999999999</v>
      </c>
      <c r="GX144" s="85">
        <f t="shared" si="543"/>
        <v>0</v>
      </c>
      <c r="GY144" s="85">
        <f t="shared" si="543"/>
        <v>0</v>
      </c>
      <c r="GZ144" s="85">
        <f t="shared" si="543"/>
        <v>0</v>
      </c>
      <c r="HA144" s="85">
        <f t="shared" si="543"/>
        <v>0</v>
      </c>
      <c r="HB144" s="85">
        <f t="shared" si="543"/>
        <v>0</v>
      </c>
      <c r="HC144" s="85">
        <f t="shared" si="543"/>
        <v>0</v>
      </c>
      <c r="HD144" s="85">
        <f t="shared" si="543"/>
        <v>0</v>
      </c>
      <c r="HE144" s="85">
        <f t="shared" si="543"/>
        <v>0</v>
      </c>
      <c r="HF144" s="85">
        <f t="shared" si="543"/>
        <v>0</v>
      </c>
      <c r="HG144" s="85">
        <f t="shared" si="543"/>
        <v>0</v>
      </c>
      <c r="HH144" s="85">
        <f t="shared" si="537"/>
        <v>0</v>
      </c>
      <c r="HI144" s="85">
        <f t="shared" si="537"/>
        <v>0</v>
      </c>
      <c r="HJ144" s="85">
        <f t="shared" si="519"/>
        <v>2880.585</v>
      </c>
      <c r="HK144" s="85">
        <f t="shared" ref="HK144:JV151" si="544">HK102*HK$5</f>
        <v>0</v>
      </c>
      <c r="HL144" s="85">
        <f t="shared" si="544"/>
        <v>2305.5299999999997</v>
      </c>
      <c r="HM144" s="85">
        <f t="shared" si="544"/>
        <v>0</v>
      </c>
      <c r="HN144" s="85">
        <f t="shared" si="544"/>
        <v>749.65499999999997</v>
      </c>
      <c r="HO144" s="85">
        <f t="shared" si="544"/>
        <v>0</v>
      </c>
      <c r="HP144" s="85">
        <f t="shared" si="544"/>
        <v>0</v>
      </c>
      <c r="HQ144" s="85">
        <f t="shared" si="544"/>
        <v>0</v>
      </c>
      <c r="HR144" s="85">
        <f t="shared" si="544"/>
        <v>0</v>
      </c>
      <c r="HS144" s="85">
        <f t="shared" si="544"/>
        <v>0</v>
      </c>
      <c r="HT144" s="85">
        <f t="shared" si="544"/>
        <v>0</v>
      </c>
      <c r="HU144" s="85">
        <f t="shared" si="544"/>
        <v>0</v>
      </c>
      <c r="HV144" s="85">
        <f t="shared" si="544"/>
        <v>0</v>
      </c>
      <c r="HW144" s="85">
        <f t="shared" si="544"/>
        <v>443.6</v>
      </c>
      <c r="HX144" s="85">
        <f t="shared" si="544"/>
        <v>0</v>
      </c>
      <c r="HY144" s="85">
        <f t="shared" si="544"/>
        <v>0</v>
      </c>
      <c r="HZ144" s="85">
        <f t="shared" si="544"/>
        <v>1028.1200000000001</v>
      </c>
      <c r="IA144" s="85">
        <f t="shared" si="544"/>
        <v>0</v>
      </c>
      <c r="IB144" s="85">
        <f t="shared" si="544"/>
        <v>0</v>
      </c>
      <c r="IC144" s="85">
        <f t="shared" si="544"/>
        <v>0</v>
      </c>
      <c r="ID144" s="85">
        <f t="shared" si="544"/>
        <v>0</v>
      </c>
      <c r="IE144" s="85">
        <f t="shared" si="544"/>
        <v>0</v>
      </c>
      <c r="IF144" s="85">
        <f t="shared" si="544"/>
        <v>0</v>
      </c>
      <c r="IG144" s="85">
        <f t="shared" si="544"/>
        <v>0</v>
      </c>
      <c r="IH144" s="85">
        <f t="shared" si="544"/>
        <v>0</v>
      </c>
      <c r="II144" s="85">
        <f t="shared" si="544"/>
        <v>0</v>
      </c>
      <c r="IJ144" s="85">
        <f t="shared" si="544"/>
        <v>0</v>
      </c>
      <c r="IK144" s="85">
        <f t="shared" si="544"/>
        <v>0</v>
      </c>
      <c r="IL144" s="85">
        <f t="shared" si="544"/>
        <v>0</v>
      </c>
      <c r="IM144" s="85">
        <f t="shared" si="544"/>
        <v>0</v>
      </c>
      <c r="IN144" s="85">
        <f t="shared" si="544"/>
        <v>0</v>
      </c>
      <c r="IO144" s="85">
        <f t="shared" si="544"/>
        <v>0</v>
      </c>
      <c r="IP144" s="85">
        <f t="shared" si="544"/>
        <v>0</v>
      </c>
      <c r="IQ144" s="85">
        <f t="shared" si="544"/>
        <v>0</v>
      </c>
      <c r="IR144" s="85">
        <f t="shared" si="544"/>
        <v>0</v>
      </c>
      <c r="IS144" s="85">
        <f t="shared" si="544"/>
        <v>0</v>
      </c>
      <c r="IT144" s="85">
        <f t="shared" si="544"/>
        <v>0</v>
      </c>
      <c r="IU144" s="85">
        <f t="shared" si="544"/>
        <v>0</v>
      </c>
      <c r="IV144" s="85">
        <f t="shared" si="544"/>
        <v>0</v>
      </c>
      <c r="IW144" s="85">
        <f t="shared" si="544"/>
        <v>5196.3100000000004</v>
      </c>
      <c r="IX144" s="85">
        <f t="shared" si="544"/>
        <v>1465.09</v>
      </c>
      <c r="IY144" s="85">
        <f t="shared" si="544"/>
        <v>0</v>
      </c>
      <c r="IZ144" s="85">
        <f t="shared" si="544"/>
        <v>0</v>
      </c>
      <c r="JA144" s="85">
        <f t="shared" si="544"/>
        <v>0</v>
      </c>
      <c r="JB144" s="85">
        <f t="shared" si="544"/>
        <v>0</v>
      </c>
      <c r="JC144" s="85">
        <f t="shared" si="544"/>
        <v>0</v>
      </c>
      <c r="JD144" s="85">
        <f t="shared" si="544"/>
        <v>0</v>
      </c>
      <c r="JE144" s="85">
        <f t="shared" si="544"/>
        <v>0</v>
      </c>
      <c r="JF144" s="85">
        <f t="shared" si="544"/>
        <v>0</v>
      </c>
      <c r="JG144" s="85">
        <f t="shared" si="544"/>
        <v>0</v>
      </c>
      <c r="JH144" s="85">
        <f t="shared" si="544"/>
        <v>0</v>
      </c>
      <c r="JI144" s="85">
        <f t="shared" si="544"/>
        <v>0</v>
      </c>
      <c r="JJ144" s="85">
        <f t="shared" si="544"/>
        <v>15136.08</v>
      </c>
      <c r="JK144" s="85">
        <f t="shared" si="544"/>
        <v>16518.48</v>
      </c>
      <c r="JL144" s="85">
        <f t="shared" si="544"/>
        <v>0</v>
      </c>
      <c r="JM144" s="85">
        <f t="shared" si="544"/>
        <v>0</v>
      </c>
      <c r="JN144" s="85">
        <f t="shared" si="544"/>
        <v>0</v>
      </c>
      <c r="JO144" s="85">
        <f t="shared" si="544"/>
        <v>0</v>
      </c>
      <c r="JP144" s="85">
        <f t="shared" si="544"/>
        <v>0</v>
      </c>
      <c r="JQ144" s="85">
        <f t="shared" si="544"/>
        <v>0</v>
      </c>
      <c r="JR144" s="85">
        <f t="shared" si="544"/>
        <v>0</v>
      </c>
      <c r="JS144" s="85">
        <f t="shared" si="544"/>
        <v>0</v>
      </c>
      <c r="JT144" s="85">
        <f t="shared" si="544"/>
        <v>0</v>
      </c>
      <c r="JU144" s="85">
        <f t="shared" si="544"/>
        <v>0</v>
      </c>
      <c r="JV144" s="85">
        <f t="shared" si="544"/>
        <v>13879.439999999999</v>
      </c>
      <c r="JW144" s="85">
        <f t="shared" si="512"/>
        <v>3440.5</v>
      </c>
      <c r="JX144" s="85">
        <f t="shared" si="512"/>
        <v>1142.3500000000001</v>
      </c>
      <c r="JY144" s="85">
        <f t="shared" si="512"/>
        <v>499.8</v>
      </c>
      <c r="JZ144" s="85">
        <f t="shared" si="512"/>
        <v>0</v>
      </c>
      <c r="KA144" s="85">
        <f t="shared" si="512"/>
        <v>10225</v>
      </c>
      <c r="KB144" s="85">
        <f t="shared" si="512"/>
        <v>0</v>
      </c>
      <c r="KC144" s="85">
        <f t="shared" si="512"/>
        <v>1082.8500000000001</v>
      </c>
      <c r="KD144" s="85">
        <f t="shared" si="512"/>
        <v>0</v>
      </c>
      <c r="KE144" s="85">
        <f t="shared" si="512"/>
        <v>0</v>
      </c>
      <c r="KF144" s="85">
        <f t="shared" si="512"/>
        <v>0</v>
      </c>
      <c r="KG144" s="85">
        <f t="shared" si="512"/>
        <v>14198.050000000001</v>
      </c>
      <c r="KH144" s="85">
        <f t="shared" si="512"/>
        <v>0</v>
      </c>
      <c r="KI144" s="85">
        <f t="shared" si="512"/>
        <v>11206</v>
      </c>
      <c r="KJ144" s="85">
        <f t="shared" si="497"/>
        <v>116197.26199999999</v>
      </c>
      <c r="KK144" s="85">
        <f t="shared" ref="KK144:KW144" si="545">KK102*KK$5</f>
        <v>2430.846</v>
      </c>
      <c r="KL144" s="85">
        <f t="shared" si="545"/>
        <v>12073.32</v>
      </c>
      <c r="KM144" s="85">
        <f t="shared" si="545"/>
        <v>46121.04</v>
      </c>
      <c r="KN144" s="85">
        <f t="shared" si="545"/>
        <v>2594.56</v>
      </c>
      <c r="KO144" s="85">
        <f t="shared" si="545"/>
        <v>5239.232</v>
      </c>
      <c r="KP144" s="85">
        <f t="shared" si="545"/>
        <v>24368.46</v>
      </c>
      <c r="KQ144" s="85">
        <f t="shared" si="545"/>
        <v>0</v>
      </c>
      <c r="KR144" s="85">
        <f t="shared" si="545"/>
        <v>2813.16</v>
      </c>
      <c r="KS144" s="85">
        <f t="shared" si="545"/>
        <v>0</v>
      </c>
      <c r="KT144" s="85">
        <f t="shared" si="545"/>
        <v>9440.3960000000006</v>
      </c>
      <c r="KU144" s="85">
        <f t="shared" si="545"/>
        <v>10459.848</v>
      </c>
      <c r="KV144" s="85">
        <f t="shared" si="545"/>
        <v>656.4</v>
      </c>
      <c r="KW144" s="85">
        <f t="shared" si="545"/>
        <v>0</v>
      </c>
      <c r="KX144" s="85">
        <f t="shared" si="499"/>
        <v>85242.805999999997</v>
      </c>
      <c r="KY144" s="85">
        <f t="shared" ref="KY144:LI144" si="546">KY102*KY$5</f>
        <v>7565.27</v>
      </c>
      <c r="KZ144" s="85">
        <f t="shared" si="546"/>
        <v>5295.01</v>
      </c>
      <c r="LA144" s="85">
        <f t="shared" si="546"/>
        <v>4238</v>
      </c>
      <c r="LB144" s="85">
        <f t="shared" si="546"/>
        <v>30393.449999999997</v>
      </c>
      <c r="LC144" s="85">
        <f t="shared" si="546"/>
        <v>31721</v>
      </c>
      <c r="LD144" s="85">
        <f t="shared" si="546"/>
        <v>0</v>
      </c>
      <c r="LE144" s="85">
        <f t="shared" si="546"/>
        <v>3644.6759999999999</v>
      </c>
      <c r="LF144" s="85">
        <f t="shared" si="546"/>
        <v>0</v>
      </c>
      <c r="LG144" s="85">
        <f t="shared" si="546"/>
        <v>1769</v>
      </c>
      <c r="LH144" s="85">
        <f t="shared" si="546"/>
        <v>616.4</v>
      </c>
      <c r="LI144" s="85">
        <f t="shared" si="546"/>
        <v>0</v>
      </c>
      <c r="LJ144" s="85">
        <f t="shared" si="501"/>
        <v>44518.075000000004</v>
      </c>
      <c r="LK144" s="85">
        <f t="shared" ref="LK144:LO144" si="547">LK102*LK$5</f>
        <v>0</v>
      </c>
      <c r="LL144" s="85">
        <f t="shared" si="547"/>
        <v>14443.8</v>
      </c>
      <c r="LM144" s="85">
        <f t="shared" si="547"/>
        <v>27626.800000000003</v>
      </c>
      <c r="LN144" s="85">
        <f t="shared" si="547"/>
        <v>0</v>
      </c>
      <c r="LO144" s="85">
        <f t="shared" si="547"/>
        <v>2447.4749999999999</v>
      </c>
    </row>
    <row r="145" spans="1:327" x14ac:dyDescent="0.2">
      <c r="A145" s="85" t="s">
        <v>36</v>
      </c>
      <c r="B145" s="85">
        <f t="shared" si="487"/>
        <v>1398651.3770000001</v>
      </c>
      <c r="C145" s="85">
        <f t="shared" si="488"/>
        <v>981603.74</v>
      </c>
      <c r="D145" s="85">
        <f t="shared" si="489"/>
        <v>480822.23999999993</v>
      </c>
      <c r="E145" s="85">
        <f t="shared" si="490"/>
        <v>37503.9</v>
      </c>
      <c r="F145" s="85">
        <f t="shared" si="490"/>
        <v>159443.68000000002</v>
      </c>
      <c r="G145" s="85">
        <f t="shared" si="490"/>
        <v>214993.65</v>
      </c>
      <c r="H145" s="85">
        <f t="shared" si="490"/>
        <v>68656.47</v>
      </c>
      <c r="I145" s="85">
        <f t="shared" si="490"/>
        <v>224.54</v>
      </c>
      <c r="J145" s="85">
        <f t="shared" si="491"/>
        <v>500781.5</v>
      </c>
      <c r="K145" s="85">
        <f t="shared" ref="K145:O145" si="548">K103*K$5</f>
        <v>19762.68</v>
      </c>
      <c r="L145" s="85">
        <f t="shared" si="548"/>
        <v>61593.380000000005</v>
      </c>
      <c r="M145" s="85">
        <f t="shared" si="548"/>
        <v>171345.9</v>
      </c>
      <c r="N145" s="85">
        <f t="shared" si="548"/>
        <v>248015.28</v>
      </c>
      <c r="O145" s="85">
        <f t="shared" si="548"/>
        <v>64.260000000000005</v>
      </c>
      <c r="P145" s="85">
        <f t="shared" si="493"/>
        <v>187218.74</v>
      </c>
      <c r="Q145" s="85">
        <f t="shared" ref="Q145:U145" si="549">Q103*Q$5</f>
        <v>0</v>
      </c>
      <c r="R145" s="85">
        <f t="shared" si="549"/>
        <v>66346</v>
      </c>
      <c r="S145" s="85">
        <f t="shared" si="549"/>
        <v>59359.69</v>
      </c>
      <c r="T145" s="85">
        <f t="shared" si="549"/>
        <v>61513.05</v>
      </c>
      <c r="U145" s="85">
        <f t="shared" si="549"/>
        <v>0</v>
      </c>
      <c r="V145" s="85">
        <f t="shared" si="495"/>
        <v>80725.492000000013</v>
      </c>
      <c r="W145" s="85">
        <f t="shared" si="496"/>
        <v>5755.9369999999999</v>
      </c>
      <c r="X145" s="85">
        <f t="shared" si="531"/>
        <v>1122.73</v>
      </c>
      <c r="Y145" s="85">
        <f t="shared" si="531"/>
        <v>1719.2259999999999</v>
      </c>
      <c r="Z145" s="85">
        <f t="shared" si="531"/>
        <v>0</v>
      </c>
      <c r="AA145" s="85">
        <f t="shared" si="531"/>
        <v>2931.3529999999996</v>
      </c>
      <c r="AB145" s="85">
        <f t="shared" si="531"/>
        <v>0</v>
      </c>
      <c r="AC145" s="85">
        <f t="shared" si="531"/>
        <v>0</v>
      </c>
      <c r="AD145" s="85">
        <f t="shared" si="531"/>
        <v>0</v>
      </c>
      <c r="AE145" s="85">
        <f t="shared" si="531"/>
        <v>0</v>
      </c>
      <c r="AF145" s="85">
        <f t="shared" si="531"/>
        <v>0</v>
      </c>
      <c r="AG145" s="85">
        <f t="shared" si="531"/>
        <v>0</v>
      </c>
      <c r="AH145" s="85">
        <f t="shared" si="531"/>
        <v>0</v>
      </c>
      <c r="AI145" s="85">
        <f t="shared" si="531"/>
        <v>0</v>
      </c>
      <c r="AJ145" s="85">
        <f t="shared" si="531"/>
        <v>959.36</v>
      </c>
      <c r="AK145" s="85">
        <f t="shared" si="531"/>
        <v>0</v>
      </c>
      <c r="AL145" s="85">
        <f t="shared" si="531"/>
        <v>0</v>
      </c>
      <c r="AM145" s="85">
        <f t="shared" si="531"/>
        <v>0</v>
      </c>
      <c r="AN145" s="85">
        <f t="shared" si="531"/>
        <v>0</v>
      </c>
      <c r="AO145" s="85">
        <f t="shared" si="531"/>
        <v>0</v>
      </c>
      <c r="AP145" s="85">
        <f t="shared" si="531"/>
        <v>0</v>
      </c>
      <c r="AQ145" s="85">
        <f t="shared" si="531"/>
        <v>0</v>
      </c>
      <c r="AR145" s="85">
        <f t="shared" si="531"/>
        <v>0</v>
      </c>
      <c r="AS145" s="85">
        <f t="shared" si="531"/>
        <v>0</v>
      </c>
      <c r="AT145" s="85">
        <f t="shared" si="531"/>
        <v>0</v>
      </c>
      <c r="AU145" s="85">
        <f t="shared" si="531"/>
        <v>0</v>
      </c>
      <c r="AV145" s="85">
        <f t="shared" si="531"/>
        <v>0</v>
      </c>
      <c r="AW145" s="85">
        <f t="shared" si="531"/>
        <v>42.756</v>
      </c>
      <c r="AX145" s="85">
        <f t="shared" si="531"/>
        <v>0</v>
      </c>
      <c r="AY145" s="85">
        <f t="shared" si="531"/>
        <v>0</v>
      </c>
      <c r="AZ145" s="85">
        <f t="shared" si="531"/>
        <v>570.94799999999998</v>
      </c>
      <c r="BA145" s="85">
        <f t="shared" si="531"/>
        <v>0</v>
      </c>
      <c r="BB145" s="85">
        <f t="shared" si="531"/>
        <v>0</v>
      </c>
      <c r="BC145" s="85">
        <f t="shared" si="531"/>
        <v>0</v>
      </c>
      <c r="BD145" s="85">
        <f t="shared" si="531"/>
        <v>0</v>
      </c>
      <c r="BE145" s="85">
        <f t="shared" si="531"/>
        <v>0</v>
      </c>
      <c r="BF145" s="85">
        <f t="shared" si="531"/>
        <v>0</v>
      </c>
      <c r="BG145" s="85">
        <f t="shared" si="531"/>
        <v>0</v>
      </c>
      <c r="BH145" s="85">
        <f t="shared" si="531"/>
        <v>0</v>
      </c>
      <c r="BI145" s="85">
        <f t="shared" si="531"/>
        <v>0</v>
      </c>
      <c r="BJ145" s="85">
        <f t="shared" si="531"/>
        <v>0</v>
      </c>
      <c r="BK145" s="85">
        <f t="shared" si="531"/>
        <v>0</v>
      </c>
      <c r="BL145" s="85">
        <f t="shared" si="531"/>
        <v>0</v>
      </c>
      <c r="BM145" s="85">
        <f t="shared" si="531"/>
        <v>0</v>
      </c>
      <c r="BN145" s="85">
        <f t="shared" si="531"/>
        <v>0</v>
      </c>
      <c r="BO145" s="85">
        <f t="shared" si="531"/>
        <v>1097.817</v>
      </c>
      <c r="BP145" s="85">
        <f t="shared" si="531"/>
        <v>0</v>
      </c>
      <c r="BQ145" s="85">
        <f t="shared" si="531"/>
        <v>0</v>
      </c>
      <c r="BR145" s="85">
        <f t="shared" si="531"/>
        <v>0</v>
      </c>
      <c r="BS145" s="85">
        <f t="shared" si="531"/>
        <v>0</v>
      </c>
      <c r="BT145" s="85">
        <f t="shared" si="531"/>
        <v>0</v>
      </c>
      <c r="BU145" s="85">
        <f t="shared" si="531"/>
        <v>0</v>
      </c>
      <c r="BV145" s="85">
        <f t="shared" si="531"/>
        <v>0</v>
      </c>
      <c r="BW145" s="85">
        <f t="shared" si="531"/>
        <v>0</v>
      </c>
      <c r="BX145" s="85">
        <f t="shared" si="531"/>
        <v>0</v>
      </c>
      <c r="BY145" s="85">
        <f t="shared" si="531"/>
        <v>0</v>
      </c>
      <c r="BZ145" s="85">
        <f t="shared" si="531"/>
        <v>0</v>
      </c>
      <c r="CA145" s="85">
        <f t="shared" si="531"/>
        <v>0</v>
      </c>
      <c r="CB145" s="85">
        <f t="shared" si="531"/>
        <v>0</v>
      </c>
      <c r="CC145" s="85">
        <f t="shared" si="531"/>
        <v>0</v>
      </c>
      <c r="CD145" s="85">
        <f t="shared" si="531"/>
        <v>0</v>
      </c>
      <c r="CE145" s="85">
        <f t="shared" si="531"/>
        <v>0</v>
      </c>
      <c r="CF145" s="85">
        <f t="shared" si="531"/>
        <v>0</v>
      </c>
      <c r="CG145" s="85">
        <f t="shared" si="531"/>
        <v>0</v>
      </c>
      <c r="CH145" s="85">
        <f t="shared" si="531"/>
        <v>0</v>
      </c>
      <c r="CI145" s="85">
        <f t="shared" ref="CI145:ET148" si="550">CI103*CI$5</f>
        <v>0</v>
      </c>
      <c r="CJ145" s="85">
        <f t="shared" si="550"/>
        <v>0</v>
      </c>
      <c r="CK145" s="85">
        <f t="shared" si="550"/>
        <v>0</v>
      </c>
      <c r="CL145" s="85">
        <f t="shared" si="550"/>
        <v>0</v>
      </c>
      <c r="CM145" s="85">
        <f t="shared" si="550"/>
        <v>0</v>
      </c>
      <c r="CN145" s="85">
        <f t="shared" si="550"/>
        <v>0</v>
      </c>
      <c r="CO145" s="85">
        <f t="shared" si="550"/>
        <v>0</v>
      </c>
      <c r="CP145" s="85">
        <f t="shared" si="550"/>
        <v>0</v>
      </c>
      <c r="CQ145" s="85">
        <f t="shared" si="550"/>
        <v>0</v>
      </c>
      <c r="CR145" s="85">
        <f t="shared" si="550"/>
        <v>0</v>
      </c>
      <c r="CS145" s="85">
        <f t="shared" si="550"/>
        <v>0</v>
      </c>
      <c r="CT145" s="85">
        <f t="shared" si="550"/>
        <v>0</v>
      </c>
      <c r="CU145" s="85">
        <f t="shared" si="550"/>
        <v>0</v>
      </c>
      <c r="CV145" s="85">
        <f t="shared" si="550"/>
        <v>0</v>
      </c>
      <c r="CW145" s="85">
        <f t="shared" si="550"/>
        <v>0</v>
      </c>
      <c r="CX145" s="85">
        <f t="shared" si="550"/>
        <v>0</v>
      </c>
      <c r="CY145" s="85">
        <f t="shared" si="550"/>
        <v>0</v>
      </c>
      <c r="CZ145" s="85">
        <f t="shared" si="550"/>
        <v>0</v>
      </c>
      <c r="DA145" s="85">
        <f t="shared" si="550"/>
        <v>0</v>
      </c>
      <c r="DB145" s="85">
        <f t="shared" si="550"/>
        <v>0</v>
      </c>
      <c r="DC145" s="85">
        <f t="shared" si="550"/>
        <v>0</v>
      </c>
      <c r="DD145" s="85">
        <f t="shared" si="550"/>
        <v>0</v>
      </c>
      <c r="DE145" s="85">
        <f t="shared" si="550"/>
        <v>0</v>
      </c>
      <c r="DF145" s="85">
        <f t="shared" si="550"/>
        <v>0</v>
      </c>
      <c r="DG145" s="85">
        <f t="shared" si="550"/>
        <v>0</v>
      </c>
      <c r="DH145" s="85">
        <f t="shared" si="550"/>
        <v>0</v>
      </c>
      <c r="DI145" s="85">
        <f t="shared" si="550"/>
        <v>0</v>
      </c>
      <c r="DJ145" s="85">
        <f t="shared" si="550"/>
        <v>0</v>
      </c>
      <c r="DK145" s="85">
        <f t="shared" si="550"/>
        <v>0</v>
      </c>
      <c r="DL145" s="85">
        <f t="shared" si="550"/>
        <v>0</v>
      </c>
      <c r="DM145" s="85">
        <f t="shared" si="550"/>
        <v>0</v>
      </c>
      <c r="DN145" s="85">
        <f t="shared" si="550"/>
        <v>0</v>
      </c>
      <c r="DO145" s="85">
        <f t="shared" si="550"/>
        <v>0</v>
      </c>
      <c r="DP145" s="85">
        <f t="shared" si="550"/>
        <v>0</v>
      </c>
      <c r="DQ145" s="85">
        <f t="shared" si="550"/>
        <v>0</v>
      </c>
      <c r="DR145" s="85">
        <f t="shared" si="550"/>
        <v>0</v>
      </c>
      <c r="DS145" s="85">
        <f t="shared" si="550"/>
        <v>0</v>
      </c>
      <c r="DT145" s="85">
        <f t="shared" si="550"/>
        <v>0</v>
      </c>
      <c r="DU145" s="85">
        <f t="shared" si="550"/>
        <v>0</v>
      </c>
      <c r="DV145" s="85">
        <f t="shared" si="550"/>
        <v>0</v>
      </c>
      <c r="DW145" s="85">
        <f t="shared" si="550"/>
        <v>1085.28</v>
      </c>
      <c r="DX145" s="85">
        <f t="shared" si="550"/>
        <v>0</v>
      </c>
      <c r="DY145" s="85">
        <f t="shared" si="550"/>
        <v>159.92000000000002</v>
      </c>
      <c r="DZ145" s="85">
        <f t="shared" si="550"/>
        <v>539.06000000000006</v>
      </c>
      <c r="EA145" s="85">
        <f t="shared" si="550"/>
        <v>0</v>
      </c>
      <c r="EB145" s="85">
        <f t="shared" si="550"/>
        <v>0</v>
      </c>
      <c r="EC145" s="85">
        <f t="shared" si="550"/>
        <v>0</v>
      </c>
      <c r="ED145" s="85">
        <f t="shared" si="550"/>
        <v>0</v>
      </c>
      <c r="EE145" s="85">
        <f t="shared" si="550"/>
        <v>0</v>
      </c>
      <c r="EF145" s="85">
        <f t="shared" si="550"/>
        <v>0</v>
      </c>
      <c r="EG145" s="85">
        <f t="shared" si="550"/>
        <v>0</v>
      </c>
      <c r="EH145" s="85">
        <f t="shared" si="550"/>
        <v>0</v>
      </c>
      <c r="EI145" s="85">
        <f t="shared" si="550"/>
        <v>0</v>
      </c>
      <c r="EJ145" s="85">
        <f t="shared" si="550"/>
        <v>1340.46</v>
      </c>
      <c r="EK145" s="85">
        <f t="shared" si="550"/>
        <v>0</v>
      </c>
      <c r="EL145" s="85">
        <f t="shared" si="550"/>
        <v>0</v>
      </c>
      <c r="EM145" s="85">
        <f t="shared" si="550"/>
        <v>0</v>
      </c>
      <c r="EN145" s="85">
        <f t="shared" si="550"/>
        <v>0</v>
      </c>
      <c r="EO145" s="85">
        <f t="shared" si="550"/>
        <v>0</v>
      </c>
      <c r="EP145" s="85">
        <f t="shared" si="550"/>
        <v>0</v>
      </c>
      <c r="EQ145" s="85">
        <f t="shared" si="550"/>
        <v>0</v>
      </c>
      <c r="ER145" s="85">
        <f t="shared" si="550"/>
        <v>0</v>
      </c>
      <c r="ES145" s="85">
        <f t="shared" si="550"/>
        <v>0</v>
      </c>
      <c r="ET145" s="85">
        <f t="shared" si="550"/>
        <v>0</v>
      </c>
      <c r="EU145" s="85">
        <f t="shared" si="518"/>
        <v>0</v>
      </c>
      <c r="EV145" s="85">
        <f t="shared" si="543"/>
        <v>0</v>
      </c>
      <c r="EW145" s="85">
        <f t="shared" si="543"/>
        <v>0</v>
      </c>
      <c r="EX145" s="85">
        <f t="shared" si="543"/>
        <v>0</v>
      </c>
      <c r="EY145" s="85">
        <f t="shared" si="543"/>
        <v>0</v>
      </c>
      <c r="EZ145" s="85">
        <f t="shared" si="543"/>
        <v>0</v>
      </c>
      <c r="FA145" s="85">
        <f t="shared" si="543"/>
        <v>0</v>
      </c>
      <c r="FB145" s="85">
        <f t="shared" si="543"/>
        <v>0</v>
      </c>
      <c r="FC145" s="85">
        <f t="shared" si="543"/>
        <v>0</v>
      </c>
      <c r="FD145" s="85">
        <f t="shared" si="543"/>
        <v>0</v>
      </c>
      <c r="FE145" s="85">
        <f t="shared" si="543"/>
        <v>0</v>
      </c>
      <c r="FF145" s="85">
        <f t="shared" si="543"/>
        <v>0</v>
      </c>
      <c r="FG145" s="85">
        <f t="shared" si="543"/>
        <v>0</v>
      </c>
      <c r="FH145" s="85">
        <f t="shared" si="543"/>
        <v>0</v>
      </c>
      <c r="FI145" s="85">
        <f t="shared" si="543"/>
        <v>0</v>
      </c>
      <c r="FJ145" s="85">
        <f t="shared" si="543"/>
        <v>923.04</v>
      </c>
      <c r="FK145" s="85">
        <f t="shared" si="543"/>
        <v>0</v>
      </c>
      <c r="FL145" s="85">
        <f t="shared" si="543"/>
        <v>0</v>
      </c>
      <c r="FM145" s="85">
        <f t="shared" si="543"/>
        <v>0</v>
      </c>
      <c r="FN145" s="85">
        <f t="shared" si="543"/>
        <v>0</v>
      </c>
      <c r="FO145" s="85">
        <f t="shared" si="543"/>
        <v>0</v>
      </c>
      <c r="FP145" s="85">
        <f t="shared" si="543"/>
        <v>0</v>
      </c>
      <c r="FQ145" s="85">
        <f t="shared" si="543"/>
        <v>0</v>
      </c>
      <c r="FR145" s="85">
        <f t="shared" si="543"/>
        <v>0</v>
      </c>
      <c r="FS145" s="85">
        <f t="shared" si="543"/>
        <v>0</v>
      </c>
      <c r="FT145" s="85">
        <f t="shared" si="543"/>
        <v>0</v>
      </c>
      <c r="FU145" s="85">
        <f t="shared" si="543"/>
        <v>0</v>
      </c>
      <c r="FV145" s="85">
        <f t="shared" si="543"/>
        <v>0</v>
      </c>
      <c r="FW145" s="85">
        <f t="shared" si="543"/>
        <v>0</v>
      </c>
      <c r="FX145" s="85">
        <f t="shared" si="543"/>
        <v>0</v>
      </c>
      <c r="FY145" s="85">
        <f t="shared" si="543"/>
        <v>0</v>
      </c>
      <c r="FZ145" s="85">
        <f t="shared" si="543"/>
        <v>0</v>
      </c>
      <c r="GA145" s="85">
        <f t="shared" si="543"/>
        <v>0</v>
      </c>
      <c r="GB145" s="85">
        <f t="shared" si="543"/>
        <v>0</v>
      </c>
      <c r="GC145" s="85">
        <f t="shared" si="543"/>
        <v>0</v>
      </c>
      <c r="GD145" s="85">
        <f t="shared" si="543"/>
        <v>0</v>
      </c>
      <c r="GE145" s="85">
        <f t="shared" si="543"/>
        <v>0</v>
      </c>
      <c r="GF145" s="85">
        <f t="shared" si="543"/>
        <v>0</v>
      </c>
      <c r="GG145" s="85">
        <f t="shared" si="543"/>
        <v>0</v>
      </c>
      <c r="GH145" s="85">
        <f t="shared" si="543"/>
        <v>0</v>
      </c>
      <c r="GI145" s="85">
        <f t="shared" si="543"/>
        <v>0</v>
      </c>
      <c r="GJ145" s="85">
        <f t="shared" si="543"/>
        <v>0</v>
      </c>
      <c r="GK145" s="85">
        <f t="shared" si="543"/>
        <v>0</v>
      </c>
      <c r="GL145" s="85">
        <f t="shared" si="543"/>
        <v>0</v>
      </c>
      <c r="GM145" s="85">
        <f t="shared" si="543"/>
        <v>0</v>
      </c>
      <c r="GN145" s="85">
        <f t="shared" si="543"/>
        <v>0</v>
      </c>
      <c r="GO145" s="85">
        <f t="shared" si="543"/>
        <v>0</v>
      </c>
      <c r="GP145" s="85">
        <f t="shared" si="543"/>
        <v>0</v>
      </c>
      <c r="GQ145" s="85">
        <f t="shared" si="543"/>
        <v>0</v>
      </c>
      <c r="GR145" s="85">
        <f t="shared" si="543"/>
        <v>0</v>
      </c>
      <c r="GS145" s="85">
        <f t="shared" si="543"/>
        <v>0</v>
      </c>
      <c r="GT145" s="85">
        <f t="shared" si="543"/>
        <v>0</v>
      </c>
      <c r="GU145" s="85">
        <f t="shared" si="543"/>
        <v>0</v>
      </c>
      <c r="GV145" s="85">
        <f t="shared" si="543"/>
        <v>0</v>
      </c>
      <c r="GW145" s="85">
        <f t="shared" si="543"/>
        <v>0</v>
      </c>
      <c r="GX145" s="85">
        <f t="shared" si="543"/>
        <v>0</v>
      </c>
      <c r="GY145" s="85">
        <f t="shared" si="543"/>
        <v>0</v>
      </c>
      <c r="GZ145" s="85">
        <f t="shared" si="543"/>
        <v>0</v>
      </c>
      <c r="HA145" s="85">
        <f t="shared" si="543"/>
        <v>0</v>
      </c>
      <c r="HB145" s="85">
        <f t="shared" si="543"/>
        <v>0</v>
      </c>
      <c r="HC145" s="85">
        <f t="shared" si="543"/>
        <v>0</v>
      </c>
      <c r="HD145" s="85">
        <f t="shared" si="543"/>
        <v>0</v>
      </c>
      <c r="HE145" s="85">
        <f t="shared" si="543"/>
        <v>0</v>
      </c>
      <c r="HF145" s="85">
        <f t="shared" si="543"/>
        <v>0</v>
      </c>
      <c r="HG145" s="85">
        <f t="shared" si="543"/>
        <v>0</v>
      </c>
      <c r="HH145" s="85">
        <f t="shared" si="537"/>
        <v>0</v>
      </c>
      <c r="HI145" s="85">
        <f t="shared" si="537"/>
        <v>0</v>
      </c>
      <c r="HJ145" s="85">
        <f t="shared" ref="HJ145:JU151" si="551">HJ103*HJ$5</f>
        <v>3545.145</v>
      </c>
      <c r="HK145" s="85">
        <f t="shared" si="551"/>
        <v>0</v>
      </c>
      <c r="HL145" s="85">
        <f t="shared" si="551"/>
        <v>973.30499999999995</v>
      </c>
      <c r="HM145" s="85">
        <f t="shared" si="551"/>
        <v>4756.2299999999996</v>
      </c>
      <c r="HN145" s="85">
        <f t="shared" si="551"/>
        <v>856.755</v>
      </c>
      <c r="HO145" s="85">
        <f t="shared" si="551"/>
        <v>0</v>
      </c>
      <c r="HP145" s="85">
        <f t="shared" si="551"/>
        <v>0</v>
      </c>
      <c r="HQ145" s="85">
        <f t="shared" si="551"/>
        <v>0</v>
      </c>
      <c r="HR145" s="85">
        <f t="shared" si="551"/>
        <v>0</v>
      </c>
      <c r="HS145" s="85">
        <f t="shared" si="551"/>
        <v>0</v>
      </c>
      <c r="HT145" s="85">
        <f t="shared" si="551"/>
        <v>0</v>
      </c>
      <c r="HU145" s="85">
        <f t="shared" si="551"/>
        <v>0</v>
      </c>
      <c r="HV145" s="85">
        <f t="shared" si="551"/>
        <v>0</v>
      </c>
      <c r="HW145" s="85">
        <f t="shared" si="551"/>
        <v>391.72</v>
      </c>
      <c r="HX145" s="85">
        <f t="shared" si="551"/>
        <v>0</v>
      </c>
      <c r="HY145" s="85">
        <f t="shared" si="551"/>
        <v>0</v>
      </c>
      <c r="HZ145" s="85">
        <f t="shared" si="551"/>
        <v>0</v>
      </c>
      <c r="IA145" s="85">
        <f t="shared" si="551"/>
        <v>0</v>
      </c>
      <c r="IB145" s="85">
        <f t="shared" si="551"/>
        <v>0</v>
      </c>
      <c r="IC145" s="85">
        <f t="shared" si="551"/>
        <v>0</v>
      </c>
      <c r="ID145" s="85">
        <f t="shared" si="551"/>
        <v>0</v>
      </c>
      <c r="IE145" s="85">
        <f t="shared" si="551"/>
        <v>0</v>
      </c>
      <c r="IF145" s="85">
        <f t="shared" si="551"/>
        <v>0</v>
      </c>
      <c r="IG145" s="85">
        <f t="shared" si="551"/>
        <v>0</v>
      </c>
      <c r="IH145" s="85">
        <f t="shared" si="551"/>
        <v>0</v>
      </c>
      <c r="II145" s="85">
        <f t="shared" si="551"/>
        <v>0</v>
      </c>
      <c r="IJ145" s="85">
        <f t="shared" si="551"/>
        <v>0</v>
      </c>
      <c r="IK145" s="85">
        <f t="shared" si="551"/>
        <v>0</v>
      </c>
      <c r="IL145" s="85">
        <f t="shared" si="551"/>
        <v>0</v>
      </c>
      <c r="IM145" s="85">
        <f t="shared" si="551"/>
        <v>0</v>
      </c>
      <c r="IN145" s="85">
        <f t="shared" si="551"/>
        <v>0</v>
      </c>
      <c r="IO145" s="85">
        <f t="shared" si="551"/>
        <v>0</v>
      </c>
      <c r="IP145" s="85">
        <f t="shared" si="551"/>
        <v>0</v>
      </c>
      <c r="IQ145" s="85">
        <f t="shared" si="551"/>
        <v>0</v>
      </c>
      <c r="IR145" s="85">
        <f t="shared" si="551"/>
        <v>0</v>
      </c>
      <c r="IS145" s="85">
        <f t="shared" si="551"/>
        <v>0</v>
      </c>
      <c r="IT145" s="85">
        <f t="shared" si="551"/>
        <v>0</v>
      </c>
      <c r="IU145" s="85">
        <f t="shared" si="551"/>
        <v>0</v>
      </c>
      <c r="IV145" s="85">
        <f t="shared" si="551"/>
        <v>0</v>
      </c>
      <c r="IW145" s="85">
        <f t="shared" si="551"/>
        <v>1844.9</v>
      </c>
      <c r="IX145" s="85">
        <f t="shared" si="551"/>
        <v>0</v>
      </c>
      <c r="IY145" s="85">
        <f t="shared" si="551"/>
        <v>0</v>
      </c>
      <c r="IZ145" s="85">
        <f t="shared" si="551"/>
        <v>4713.71</v>
      </c>
      <c r="JA145" s="85">
        <f t="shared" si="551"/>
        <v>0</v>
      </c>
      <c r="JB145" s="85">
        <f t="shared" si="551"/>
        <v>0</v>
      </c>
      <c r="JC145" s="85">
        <f t="shared" si="551"/>
        <v>0</v>
      </c>
      <c r="JD145" s="85">
        <f t="shared" si="551"/>
        <v>0</v>
      </c>
      <c r="JE145" s="85">
        <f t="shared" si="551"/>
        <v>0</v>
      </c>
      <c r="JF145" s="85">
        <f t="shared" si="551"/>
        <v>0</v>
      </c>
      <c r="JG145" s="85">
        <f t="shared" si="551"/>
        <v>0</v>
      </c>
      <c r="JH145" s="85">
        <f t="shared" si="551"/>
        <v>0</v>
      </c>
      <c r="JI145" s="85">
        <f t="shared" si="551"/>
        <v>0</v>
      </c>
      <c r="JJ145" s="85">
        <f t="shared" si="551"/>
        <v>3895.44</v>
      </c>
      <c r="JK145" s="85">
        <f t="shared" si="551"/>
        <v>0</v>
      </c>
      <c r="JL145" s="85">
        <f t="shared" si="551"/>
        <v>0</v>
      </c>
      <c r="JM145" s="85">
        <f t="shared" si="551"/>
        <v>0</v>
      </c>
      <c r="JN145" s="85">
        <f t="shared" si="551"/>
        <v>0</v>
      </c>
      <c r="JO145" s="85">
        <f t="shared" si="551"/>
        <v>0</v>
      </c>
      <c r="JP145" s="85">
        <f t="shared" si="551"/>
        <v>0</v>
      </c>
      <c r="JQ145" s="85">
        <f t="shared" si="551"/>
        <v>0</v>
      </c>
      <c r="JR145" s="85">
        <f t="shared" si="551"/>
        <v>0</v>
      </c>
      <c r="JS145" s="85">
        <f t="shared" si="551"/>
        <v>0</v>
      </c>
      <c r="JT145" s="85">
        <f t="shared" si="551"/>
        <v>0</v>
      </c>
      <c r="JU145" s="85">
        <f t="shared" si="551"/>
        <v>0</v>
      </c>
      <c r="JV145" s="85">
        <f t="shared" si="544"/>
        <v>0</v>
      </c>
      <c r="JW145" s="85">
        <f t="shared" si="512"/>
        <v>9832.4500000000007</v>
      </c>
      <c r="JX145" s="85">
        <f t="shared" si="512"/>
        <v>266.55</v>
      </c>
      <c r="JY145" s="85">
        <f t="shared" si="512"/>
        <v>337.85</v>
      </c>
      <c r="JZ145" s="85">
        <f t="shared" si="512"/>
        <v>1094.75</v>
      </c>
      <c r="KA145" s="85">
        <f t="shared" si="512"/>
        <v>1269.6000000000001</v>
      </c>
      <c r="KB145" s="85">
        <f t="shared" si="512"/>
        <v>4853.95</v>
      </c>
      <c r="KC145" s="85">
        <f t="shared" si="512"/>
        <v>0</v>
      </c>
      <c r="KD145" s="85">
        <f t="shared" si="512"/>
        <v>1827.75</v>
      </c>
      <c r="KE145" s="85">
        <f t="shared" si="512"/>
        <v>4555.55</v>
      </c>
      <c r="KF145" s="85">
        <f t="shared" si="512"/>
        <v>2190.7000000000003</v>
      </c>
      <c r="KG145" s="85">
        <f t="shared" si="512"/>
        <v>0</v>
      </c>
      <c r="KH145" s="85">
        <f t="shared" si="512"/>
        <v>0</v>
      </c>
      <c r="KI145" s="85">
        <f t="shared" si="512"/>
        <v>15271.25</v>
      </c>
      <c r="KJ145" s="85">
        <f t="shared" si="497"/>
        <v>76160.412000000011</v>
      </c>
      <c r="KK145" s="85">
        <f t="shared" ref="KK145:KW145" si="552">KK103*KK$5</f>
        <v>13785.272000000001</v>
      </c>
      <c r="KL145" s="85">
        <f t="shared" si="552"/>
        <v>10651.86</v>
      </c>
      <c r="KM145" s="85">
        <f t="shared" si="552"/>
        <v>24156.400000000001</v>
      </c>
      <c r="KN145" s="85">
        <f t="shared" si="552"/>
        <v>1298.7840000000001</v>
      </c>
      <c r="KO145" s="85">
        <f t="shared" si="552"/>
        <v>0</v>
      </c>
      <c r="KP145" s="85">
        <f t="shared" si="552"/>
        <v>19700.219999999998</v>
      </c>
      <c r="KQ145" s="85">
        <f t="shared" si="552"/>
        <v>0</v>
      </c>
      <c r="KR145" s="85">
        <f t="shared" si="552"/>
        <v>0</v>
      </c>
      <c r="KS145" s="85">
        <f t="shared" si="552"/>
        <v>0</v>
      </c>
      <c r="KT145" s="85">
        <f t="shared" si="552"/>
        <v>6567.8760000000002</v>
      </c>
      <c r="KU145" s="85">
        <f t="shared" si="552"/>
        <v>0</v>
      </c>
      <c r="KV145" s="85">
        <f t="shared" si="552"/>
        <v>0</v>
      </c>
      <c r="KW145" s="85">
        <f t="shared" si="552"/>
        <v>0</v>
      </c>
      <c r="KX145" s="85">
        <f t="shared" si="499"/>
        <v>21375.397999999997</v>
      </c>
      <c r="KY145" s="85">
        <f t="shared" ref="KY145:LI145" si="553">KY103*KY$5</f>
        <v>3256.54</v>
      </c>
      <c r="KZ145" s="85">
        <f t="shared" si="553"/>
        <v>2667.63</v>
      </c>
      <c r="LA145" s="85">
        <f t="shared" si="553"/>
        <v>2375.3200000000002</v>
      </c>
      <c r="LB145" s="85">
        <f t="shared" si="553"/>
        <v>3698.7</v>
      </c>
      <c r="LC145" s="85">
        <f t="shared" si="553"/>
        <v>8546.4</v>
      </c>
      <c r="LD145" s="85">
        <f t="shared" si="553"/>
        <v>0</v>
      </c>
      <c r="LE145" s="85">
        <f t="shared" si="553"/>
        <v>830.80799999999999</v>
      </c>
      <c r="LF145" s="85">
        <f t="shared" si="553"/>
        <v>0</v>
      </c>
      <c r="LG145" s="85">
        <f t="shared" si="553"/>
        <v>0</v>
      </c>
      <c r="LH145" s="85">
        <f t="shared" si="553"/>
        <v>0</v>
      </c>
      <c r="LI145" s="85">
        <f t="shared" si="553"/>
        <v>0</v>
      </c>
      <c r="LJ145" s="85">
        <f t="shared" si="501"/>
        <v>51567.595000000001</v>
      </c>
      <c r="LK145" s="85">
        <f t="shared" ref="LK145:LO145" si="554">LK103*LK$5</f>
        <v>23264</v>
      </c>
      <c r="LL145" s="85">
        <f t="shared" si="554"/>
        <v>5857.95</v>
      </c>
      <c r="LM145" s="85">
        <f t="shared" si="554"/>
        <v>8613.8000000000011</v>
      </c>
      <c r="LN145" s="85">
        <f t="shared" si="554"/>
        <v>1272</v>
      </c>
      <c r="LO145" s="85">
        <f t="shared" si="554"/>
        <v>12559.845000000001</v>
      </c>
    </row>
    <row r="146" spans="1:327" x14ac:dyDescent="0.2">
      <c r="A146" s="85" t="s">
        <v>37</v>
      </c>
      <c r="B146" s="85">
        <f t="shared" si="487"/>
        <v>1151658.0060000003</v>
      </c>
      <c r="C146" s="85">
        <f t="shared" si="488"/>
        <v>708647.10000000009</v>
      </c>
      <c r="D146" s="85">
        <f t="shared" si="489"/>
        <v>487909.22000000003</v>
      </c>
      <c r="E146" s="85">
        <f t="shared" si="490"/>
        <v>83410.8</v>
      </c>
      <c r="F146" s="85">
        <f t="shared" si="490"/>
        <v>200986.41</v>
      </c>
      <c r="G146" s="85">
        <f t="shared" si="490"/>
        <v>184277.69999999998</v>
      </c>
      <c r="H146" s="85">
        <f t="shared" si="490"/>
        <v>18858.12</v>
      </c>
      <c r="I146" s="85">
        <f t="shared" si="490"/>
        <v>376.19</v>
      </c>
      <c r="J146" s="85">
        <f t="shared" si="491"/>
        <v>220737.88</v>
      </c>
      <c r="K146" s="85">
        <f t="shared" ref="K146:O146" si="555">K104*K$5</f>
        <v>13634.04</v>
      </c>
      <c r="L146" s="85">
        <f t="shared" si="555"/>
        <v>60544.65</v>
      </c>
      <c r="M146" s="85">
        <f t="shared" si="555"/>
        <v>73909.66</v>
      </c>
      <c r="N146" s="85">
        <f t="shared" si="555"/>
        <v>72565.279999999999</v>
      </c>
      <c r="O146" s="85">
        <f t="shared" si="555"/>
        <v>84.25</v>
      </c>
      <c r="P146" s="85">
        <f t="shared" si="493"/>
        <v>114108.45000000001</v>
      </c>
      <c r="Q146" s="85">
        <f t="shared" ref="Q146:U146" si="556">Q104*Q$5</f>
        <v>12463.6</v>
      </c>
      <c r="R146" s="85">
        <f t="shared" si="556"/>
        <v>62741</v>
      </c>
      <c r="S146" s="85">
        <f t="shared" si="556"/>
        <v>29471</v>
      </c>
      <c r="T146" s="85">
        <f t="shared" si="556"/>
        <v>9432.85</v>
      </c>
      <c r="U146" s="85">
        <f t="shared" si="556"/>
        <v>0</v>
      </c>
      <c r="V146" s="85">
        <f t="shared" si="495"/>
        <v>181621.114</v>
      </c>
      <c r="W146" s="85">
        <f t="shared" si="496"/>
        <v>5771.9329999999991</v>
      </c>
      <c r="X146" s="85">
        <f t="shared" ref="X146:CI149" si="557">X104*X$5</f>
        <v>1142.08</v>
      </c>
      <c r="Y146" s="85">
        <f t="shared" si="557"/>
        <v>871.91099999999994</v>
      </c>
      <c r="Z146" s="85">
        <f t="shared" si="557"/>
        <v>605.827</v>
      </c>
      <c r="AA146" s="85">
        <f t="shared" si="557"/>
        <v>0</v>
      </c>
      <c r="AB146" s="85">
        <f t="shared" si="557"/>
        <v>816.44099999999992</v>
      </c>
      <c r="AC146" s="85">
        <f t="shared" si="557"/>
        <v>0</v>
      </c>
      <c r="AD146" s="85">
        <f t="shared" si="557"/>
        <v>0</v>
      </c>
      <c r="AE146" s="85">
        <f t="shared" si="557"/>
        <v>0</v>
      </c>
      <c r="AF146" s="85">
        <f t="shared" si="557"/>
        <v>0</v>
      </c>
      <c r="AG146" s="85">
        <f t="shared" si="557"/>
        <v>0</v>
      </c>
      <c r="AH146" s="85">
        <f t="shared" si="557"/>
        <v>0</v>
      </c>
      <c r="AI146" s="85">
        <f t="shared" si="557"/>
        <v>0</v>
      </c>
      <c r="AJ146" s="85">
        <f t="shared" si="557"/>
        <v>1554.42</v>
      </c>
      <c r="AK146" s="85">
        <f t="shared" si="557"/>
        <v>0</v>
      </c>
      <c r="AL146" s="85">
        <f t="shared" si="557"/>
        <v>1093.8</v>
      </c>
      <c r="AM146" s="85">
        <f t="shared" si="557"/>
        <v>342.7</v>
      </c>
      <c r="AN146" s="85">
        <f t="shared" si="557"/>
        <v>0</v>
      </c>
      <c r="AO146" s="85">
        <f t="shared" si="557"/>
        <v>0</v>
      </c>
      <c r="AP146" s="85">
        <f t="shared" si="557"/>
        <v>0</v>
      </c>
      <c r="AQ146" s="85">
        <f t="shared" si="557"/>
        <v>0</v>
      </c>
      <c r="AR146" s="85">
        <f t="shared" si="557"/>
        <v>0</v>
      </c>
      <c r="AS146" s="85">
        <f t="shared" si="557"/>
        <v>0</v>
      </c>
      <c r="AT146" s="85">
        <f t="shared" si="557"/>
        <v>0</v>
      </c>
      <c r="AU146" s="85">
        <f t="shared" si="557"/>
        <v>0</v>
      </c>
      <c r="AV146" s="85">
        <f t="shared" si="557"/>
        <v>0</v>
      </c>
      <c r="AW146" s="85">
        <f t="shared" si="557"/>
        <v>230.89500000000001</v>
      </c>
      <c r="AX146" s="85">
        <f t="shared" si="557"/>
        <v>183.91800000000001</v>
      </c>
      <c r="AY146" s="85">
        <f t="shared" si="557"/>
        <v>0</v>
      </c>
      <c r="AZ146" s="85">
        <f t="shared" si="557"/>
        <v>0</v>
      </c>
      <c r="BA146" s="85">
        <f t="shared" si="557"/>
        <v>0</v>
      </c>
      <c r="BB146" s="85">
        <f t="shared" si="557"/>
        <v>0</v>
      </c>
      <c r="BC146" s="85">
        <f t="shared" si="557"/>
        <v>0</v>
      </c>
      <c r="BD146" s="85">
        <f t="shared" si="557"/>
        <v>0</v>
      </c>
      <c r="BE146" s="85">
        <f t="shared" si="557"/>
        <v>0</v>
      </c>
      <c r="BF146" s="85">
        <f t="shared" si="557"/>
        <v>0</v>
      </c>
      <c r="BG146" s="85">
        <f t="shared" si="557"/>
        <v>0</v>
      </c>
      <c r="BH146" s="85">
        <f t="shared" si="557"/>
        <v>0</v>
      </c>
      <c r="BI146" s="85">
        <f t="shared" si="557"/>
        <v>0</v>
      </c>
      <c r="BJ146" s="85">
        <f t="shared" si="557"/>
        <v>0</v>
      </c>
      <c r="BK146" s="85">
        <f t="shared" si="557"/>
        <v>909.59400000000005</v>
      </c>
      <c r="BL146" s="85">
        <f t="shared" si="557"/>
        <v>0</v>
      </c>
      <c r="BM146" s="85">
        <f t="shared" si="557"/>
        <v>0</v>
      </c>
      <c r="BN146" s="85">
        <f t="shared" si="557"/>
        <v>0</v>
      </c>
      <c r="BO146" s="85">
        <f t="shared" si="557"/>
        <v>0</v>
      </c>
      <c r="BP146" s="85">
        <f t="shared" si="557"/>
        <v>0</v>
      </c>
      <c r="BQ146" s="85">
        <f t="shared" si="557"/>
        <v>0</v>
      </c>
      <c r="BR146" s="85">
        <f t="shared" si="557"/>
        <v>0</v>
      </c>
      <c r="BS146" s="85">
        <f t="shared" si="557"/>
        <v>0</v>
      </c>
      <c r="BT146" s="85">
        <f t="shared" si="557"/>
        <v>0</v>
      </c>
      <c r="BU146" s="85">
        <f t="shared" si="557"/>
        <v>0</v>
      </c>
      <c r="BV146" s="85">
        <f t="shared" si="557"/>
        <v>0</v>
      </c>
      <c r="BW146" s="85">
        <f t="shared" si="557"/>
        <v>1789.6000000000001</v>
      </c>
      <c r="BX146" s="85">
        <f t="shared" si="557"/>
        <v>0</v>
      </c>
      <c r="BY146" s="85">
        <f t="shared" si="557"/>
        <v>0</v>
      </c>
      <c r="BZ146" s="85">
        <f t="shared" si="557"/>
        <v>0</v>
      </c>
      <c r="CA146" s="85">
        <f t="shared" si="557"/>
        <v>0</v>
      </c>
      <c r="CB146" s="85">
        <f t="shared" si="557"/>
        <v>0</v>
      </c>
      <c r="CC146" s="85">
        <f t="shared" si="557"/>
        <v>0</v>
      </c>
      <c r="CD146" s="85">
        <f t="shared" si="557"/>
        <v>0</v>
      </c>
      <c r="CE146" s="85">
        <f t="shared" si="557"/>
        <v>0</v>
      </c>
      <c r="CF146" s="85">
        <f t="shared" si="557"/>
        <v>0</v>
      </c>
      <c r="CG146" s="85">
        <f t="shared" si="557"/>
        <v>0</v>
      </c>
      <c r="CH146" s="85">
        <f t="shared" si="557"/>
        <v>0</v>
      </c>
      <c r="CI146" s="85">
        <f t="shared" si="557"/>
        <v>0</v>
      </c>
      <c r="CJ146" s="85">
        <f t="shared" si="550"/>
        <v>0</v>
      </c>
      <c r="CK146" s="85">
        <f t="shared" si="550"/>
        <v>0</v>
      </c>
      <c r="CL146" s="85">
        <f t="shared" si="550"/>
        <v>0</v>
      </c>
      <c r="CM146" s="85">
        <f t="shared" si="550"/>
        <v>0</v>
      </c>
      <c r="CN146" s="85">
        <f t="shared" si="550"/>
        <v>0</v>
      </c>
      <c r="CO146" s="85">
        <f t="shared" si="550"/>
        <v>0</v>
      </c>
      <c r="CP146" s="85">
        <f t="shared" si="550"/>
        <v>0</v>
      </c>
      <c r="CQ146" s="85">
        <f t="shared" si="550"/>
        <v>0</v>
      </c>
      <c r="CR146" s="85">
        <f t="shared" si="550"/>
        <v>0</v>
      </c>
      <c r="CS146" s="85">
        <f t="shared" si="550"/>
        <v>0</v>
      </c>
      <c r="CT146" s="85">
        <f t="shared" si="550"/>
        <v>0</v>
      </c>
      <c r="CU146" s="85">
        <f t="shared" si="550"/>
        <v>0</v>
      </c>
      <c r="CV146" s="85">
        <f t="shared" si="550"/>
        <v>0</v>
      </c>
      <c r="CW146" s="85">
        <f t="shared" si="550"/>
        <v>0</v>
      </c>
      <c r="CX146" s="85">
        <f t="shared" si="550"/>
        <v>0</v>
      </c>
      <c r="CY146" s="85">
        <f t="shared" si="550"/>
        <v>0</v>
      </c>
      <c r="CZ146" s="85">
        <f t="shared" si="550"/>
        <v>0</v>
      </c>
      <c r="DA146" s="85">
        <f t="shared" si="550"/>
        <v>0</v>
      </c>
      <c r="DB146" s="85">
        <f t="shared" si="550"/>
        <v>0</v>
      </c>
      <c r="DC146" s="85">
        <f t="shared" si="550"/>
        <v>0</v>
      </c>
      <c r="DD146" s="85">
        <f t="shared" si="550"/>
        <v>0</v>
      </c>
      <c r="DE146" s="85">
        <f t="shared" si="550"/>
        <v>0</v>
      </c>
      <c r="DF146" s="85">
        <f t="shared" si="550"/>
        <v>0</v>
      </c>
      <c r="DG146" s="85">
        <f t="shared" si="550"/>
        <v>0</v>
      </c>
      <c r="DH146" s="85">
        <f t="shared" si="550"/>
        <v>0</v>
      </c>
      <c r="DI146" s="85">
        <f t="shared" si="550"/>
        <v>0</v>
      </c>
      <c r="DJ146" s="85">
        <f t="shared" si="550"/>
        <v>199.09200000000001</v>
      </c>
      <c r="DK146" s="85">
        <f t="shared" si="550"/>
        <v>0</v>
      </c>
      <c r="DL146" s="85">
        <f t="shared" si="550"/>
        <v>664.43899999999996</v>
      </c>
      <c r="DM146" s="85">
        <f t="shared" si="550"/>
        <v>0</v>
      </c>
      <c r="DN146" s="85">
        <f t="shared" si="550"/>
        <v>0</v>
      </c>
      <c r="DO146" s="85">
        <f t="shared" si="550"/>
        <v>0</v>
      </c>
      <c r="DP146" s="85">
        <f t="shared" si="550"/>
        <v>0</v>
      </c>
      <c r="DQ146" s="85">
        <f t="shared" si="550"/>
        <v>0</v>
      </c>
      <c r="DR146" s="85">
        <f t="shared" si="550"/>
        <v>0</v>
      </c>
      <c r="DS146" s="85">
        <f t="shared" si="550"/>
        <v>0</v>
      </c>
      <c r="DT146" s="85">
        <f t="shared" si="550"/>
        <v>0</v>
      </c>
      <c r="DU146" s="85">
        <f t="shared" si="550"/>
        <v>0</v>
      </c>
      <c r="DV146" s="85">
        <f t="shared" si="550"/>
        <v>0</v>
      </c>
      <c r="DW146" s="85">
        <f t="shared" si="550"/>
        <v>1163.3</v>
      </c>
      <c r="DX146" s="85">
        <f t="shared" si="550"/>
        <v>685.4</v>
      </c>
      <c r="DY146" s="85">
        <f t="shared" si="550"/>
        <v>0</v>
      </c>
      <c r="DZ146" s="85">
        <f t="shared" si="550"/>
        <v>0</v>
      </c>
      <c r="EA146" s="85">
        <f t="shared" si="550"/>
        <v>0</v>
      </c>
      <c r="EB146" s="85">
        <f t="shared" si="550"/>
        <v>903.78</v>
      </c>
      <c r="EC146" s="85">
        <f t="shared" si="550"/>
        <v>599.44000000000005</v>
      </c>
      <c r="ED146" s="85">
        <f t="shared" si="550"/>
        <v>0</v>
      </c>
      <c r="EE146" s="85">
        <f t="shared" si="550"/>
        <v>0</v>
      </c>
      <c r="EF146" s="85">
        <f t="shared" si="550"/>
        <v>0</v>
      </c>
      <c r="EG146" s="85">
        <f t="shared" si="550"/>
        <v>0</v>
      </c>
      <c r="EH146" s="85">
        <f t="shared" si="550"/>
        <v>0</v>
      </c>
      <c r="EI146" s="85">
        <f t="shared" si="550"/>
        <v>0</v>
      </c>
      <c r="EJ146" s="85">
        <f t="shared" si="550"/>
        <v>0</v>
      </c>
      <c r="EK146" s="85">
        <f t="shared" si="550"/>
        <v>0</v>
      </c>
      <c r="EL146" s="85">
        <f t="shared" si="550"/>
        <v>0</v>
      </c>
      <c r="EM146" s="85">
        <f t="shared" si="550"/>
        <v>0</v>
      </c>
      <c r="EN146" s="85">
        <f t="shared" si="550"/>
        <v>0</v>
      </c>
      <c r="EO146" s="85">
        <f t="shared" si="550"/>
        <v>0</v>
      </c>
      <c r="EP146" s="85">
        <f t="shared" si="550"/>
        <v>0</v>
      </c>
      <c r="EQ146" s="85">
        <f t="shared" si="550"/>
        <v>0</v>
      </c>
      <c r="ER146" s="85">
        <f t="shared" si="550"/>
        <v>0</v>
      </c>
      <c r="ES146" s="85">
        <f t="shared" si="550"/>
        <v>0</v>
      </c>
      <c r="ET146" s="85">
        <f t="shared" si="550"/>
        <v>0</v>
      </c>
      <c r="EU146" s="85">
        <f t="shared" si="518"/>
        <v>0</v>
      </c>
      <c r="EV146" s="85">
        <f t="shared" si="543"/>
        <v>0</v>
      </c>
      <c r="EW146" s="85">
        <f t="shared" si="543"/>
        <v>728.25</v>
      </c>
      <c r="EX146" s="85">
        <f t="shared" si="543"/>
        <v>1228.0500000000002</v>
      </c>
      <c r="EY146" s="85">
        <f t="shared" si="543"/>
        <v>0</v>
      </c>
      <c r="EZ146" s="85">
        <f t="shared" si="543"/>
        <v>0</v>
      </c>
      <c r="FA146" s="85">
        <f t="shared" si="543"/>
        <v>0</v>
      </c>
      <c r="FB146" s="85">
        <f t="shared" si="543"/>
        <v>0</v>
      </c>
      <c r="FC146" s="85">
        <f t="shared" si="543"/>
        <v>0</v>
      </c>
      <c r="FD146" s="85">
        <f t="shared" si="543"/>
        <v>0</v>
      </c>
      <c r="FE146" s="85">
        <f t="shared" si="543"/>
        <v>0</v>
      </c>
      <c r="FF146" s="85">
        <f t="shared" si="543"/>
        <v>0</v>
      </c>
      <c r="FG146" s="85">
        <f t="shared" si="543"/>
        <v>0</v>
      </c>
      <c r="FH146" s="85">
        <f t="shared" si="543"/>
        <v>0</v>
      </c>
      <c r="FI146" s="85">
        <f t="shared" si="543"/>
        <v>0</v>
      </c>
      <c r="FJ146" s="85">
        <f t="shared" si="543"/>
        <v>0</v>
      </c>
      <c r="FK146" s="85">
        <f t="shared" si="543"/>
        <v>0</v>
      </c>
      <c r="FL146" s="85">
        <f t="shared" si="543"/>
        <v>0</v>
      </c>
      <c r="FM146" s="85">
        <f t="shared" si="543"/>
        <v>0</v>
      </c>
      <c r="FN146" s="85">
        <f t="shared" si="543"/>
        <v>0</v>
      </c>
      <c r="FO146" s="85">
        <f t="shared" si="543"/>
        <v>0</v>
      </c>
      <c r="FP146" s="85">
        <f t="shared" si="543"/>
        <v>0</v>
      </c>
      <c r="FQ146" s="85">
        <f t="shared" si="543"/>
        <v>0</v>
      </c>
      <c r="FR146" s="85">
        <f t="shared" si="543"/>
        <v>0</v>
      </c>
      <c r="FS146" s="85">
        <f t="shared" si="543"/>
        <v>0</v>
      </c>
      <c r="FT146" s="85">
        <f t="shared" si="543"/>
        <v>0</v>
      </c>
      <c r="FU146" s="85">
        <f t="shared" si="543"/>
        <v>0</v>
      </c>
      <c r="FV146" s="85">
        <f t="shared" si="543"/>
        <v>0</v>
      </c>
      <c r="FW146" s="85">
        <f t="shared" si="543"/>
        <v>2297.9549999999999</v>
      </c>
      <c r="FX146" s="85">
        <f t="shared" si="543"/>
        <v>4180.9949999999999</v>
      </c>
      <c r="FY146" s="85">
        <f t="shared" si="543"/>
        <v>6554.25</v>
      </c>
      <c r="FZ146" s="85">
        <f t="shared" si="543"/>
        <v>0</v>
      </c>
      <c r="GA146" s="85">
        <f t="shared" si="543"/>
        <v>2120.4899999999998</v>
      </c>
      <c r="GB146" s="85">
        <f t="shared" si="543"/>
        <v>0</v>
      </c>
      <c r="GC146" s="85">
        <f t="shared" si="543"/>
        <v>0</v>
      </c>
      <c r="GD146" s="85">
        <f t="shared" si="543"/>
        <v>0</v>
      </c>
      <c r="GE146" s="85">
        <f t="shared" si="543"/>
        <v>0</v>
      </c>
      <c r="GF146" s="85">
        <f t="shared" si="543"/>
        <v>0</v>
      </c>
      <c r="GG146" s="85">
        <f t="shared" si="543"/>
        <v>0</v>
      </c>
      <c r="GH146" s="85">
        <f t="shared" si="543"/>
        <v>0</v>
      </c>
      <c r="GI146" s="85">
        <f t="shared" si="543"/>
        <v>0</v>
      </c>
      <c r="GJ146" s="85">
        <f t="shared" si="543"/>
        <v>1555.15</v>
      </c>
      <c r="GK146" s="85">
        <f t="shared" si="543"/>
        <v>0</v>
      </c>
      <c r="GL146" s="85">
        <f t="shared" si="543"/>
        <v>0</v>
      </c>
      <c r="GM146" s="85">
        <f t="shared" si="543"/>
        <v>0</v>
      </c>
      <c r="GN146" s="85">
        <f t="shared" si="543"/>
        <v>1130.45</v>
      </c>
      <c r="GO146" s="85">
        <f t="shared" si="543"/>
        <v>0</v>
      </c>
      <c r="GP146" s="85">
        <f t="shared" si="543"/>
        <v>0</v>
      </c>
      <c r="GQ146" s="85">
        <f t="shared" si="543"/>
        <v>0</v>
      </c>
      <c r="GR146" s="85">
        <f t="shared" si="543"/>
        <v>0</v>
      </c>
      <c r="GS146" s="85">
        <f t="shared" si="543"/>
        <v>0</v>
      </c>
      <c r="GT146" s="85">
        <f t="shared" si="543"/>
        <v>0</v>
      </c>
      <c r="GU146" s="85">
        <f t="shared" si="543"/>
        <v>0</v>
      </c>
      <c r="GV146" s="85">
        <f t="shared" si="543"/>
        <v>0</v>
      </c>
      <c r="GW146" s="85">
        <f t="shared" si="543"/>
        <v>1774.1499999999999</v>
      </c>
      <c r="GX146" s="85">
        <f t="shared" si="543"/>
        <v>0</v>
      </c>
      <c r="GY146" s="85">
        <f t="shared" si="543"/>
        <v>0</v>
      </c>
      <c r="GZ146" s="85">
        <f t="shared" si="543"/>
        <v>0</v>
      </c>
      <c r="HA146" s="85">
        <f t="shared" si="543"/>
        <v>0</v>
      </c>
      <c r="HB146" s="85">
        <f t="shared" si="543"/>
        <v>0</v>
      </c>
      <c r="HC146" s="85">
        <f t="shared" si="543"/>
        <v>0</v>
      </c>
      <c r="HD146" s="85">
        <f t="shared" si="543"/>
        <v>0</v>
      </c>
      <c r="HE146" s="85">
        <f t="shared" si="543"/>
        <v>0</v>
      </c>
      <c r="HF146" s="85">
        <f t="shared" si="543"/>
        <v>0</v>
      </c>
      <c r="HG146" s="85">
        <f t="shared" si="543"/>
        <v>0</v>
      </c>
      <c r="HH146" s="85">
        <f t="shared" si="537"/>
        <v>0</v>
      </c>
      <c r="HI146" s="85">
        <f t="shared" si="537"/>
        <v>0</v>
      </c>
      <c r="HJ146" s="85">
        <f t="shared" si="551"/>
        <v>5591.3850000000002</v>
      </c>
      <c r="HK146" s="85">
        <f t="shared" si="551"/>
        <v>1683.54</v>
      </c>
      <c r="HL146" s="85">
        <f t="shared" si="551"/>
        <v>0</v>
      </c>
      <c r="HM146" s="85">
        <f t="shared" si="551"/>
        <v>625.45499999999993</v>
      </c>
      <c r="HN146" s="85">
        <f t="shared" si="551"/>
        <v>899.59499999999991</v>
      </c>
      <c r="HO146" s="85">
        <f t="shared" si="551"/>
        <v>0</v>
      </c>
      <c r="HP146" s="85">
        <f t="shared" si="551"/>
        <v>0</v>
      </c>
      <c r="HQ146" s="85">
        <f t="shared" si="551"/>
        <v>0</v>
      </c>
      <c r="HR146" s="85">
        <f t="shared" si="551"/>
        <v>0</v>
      </c>
      <c r="HS146" s="85">
        <f t="shared" si="551"/>
        <v>0</v>
      </c>
      <c r="HT146" s="85">
        <f t="shared" si="551"/>
        <v>0</v>
      </c>
      <c r="HU146" s="85">
        <f t="shared" si="551"/>
        <v>0</v>
      </c>
      <c r="HV146" s="85">
        <f t="shared" si="551"/>
        <v>0</v>
      </c>
      <c r="HW146" s="85">
        <f t="shared" si="551"/>
        <v>1030</v>
      </c>
      <c r="HX146" s="85">
        <f t="shared" si="551"/>
        <v>0</v>
      </c>
      <c r="HY146" s="85">
        <f t="shared" si="551"/>
        <v>0</v>
      </c>
      <c r="HZ146" s="85">
        <f t="shared" si="551"/>
        <v>982.44</v>
      </c>
      <c r="IA146" s="85">
        <f t="shared" si="551"/>
        <v>0</v>
      </c>
      <c r="IB146" s="85">
        <f t="shared" si="551"/>
        <v>0</v>
      </c>
      <c r="IC146" s="85">
        <f t="shared" si="551"/>
        <v>0</v>
      </c>
      <c r="ID146" s="85">
        <f t="shared" si="551"/>
        <v>0</v>
      </c>
      <c r="IE146" s="85">
        <f t="shared" si="551"/>
        <v>0</v>
      </c>
      <c r="IF146" s="85">
        <f t="shared" si="551"/>
        <v>0</v>
      </c>
      <c r="IG146" s="85">
        <f t="shared" si="551"/>
        <v>0</v>
      </c>
      <c r="IH146" s="85">
        <f t="shared" si="551"/>
        <v>0</v>
      </c>
      <c r="II146" s="85">
        <f t="shared" si="551"/>
        <v>0</v>
      </c>
      <c r="IJ146" s="85">
        <f t="shared" si="551"/>
        <v>122.232</v>
      </c>
      <c r="IK146" s="85">
        <f t="shared" si="551"/>
        <v>0</v>
      </c>
      <c r="IL146" s="85">
        <f t="shared" si="551"/>
        <v>0</v>
      </c>
      <c r="IM146" s="85">
        <f t="shared" si="551"/>
        <v>0</v>
      </c>
      <c r="IN146" s="85">
        <f t="shared" si="551"/>
        <v>0</v>
      </c>
      <c r="IO146" s="85">
        <f t="shared" si="551"/>
        <v>0</v>
      </c>
      <c r="IP146" s="85">
        <f t="shared" si="551"/>
        <v>0</v>
      </c>
      <c r="IQ146" s="85">
        <f t="shared" si="551"/>
        <v>1087.5119999999999</v>
      </c>
      <c r="IR146" s="85">
        <f t="shared" si="551"/>
        <v>0</v>
      </c>
      <c r="IS146" s="85">
        <f t="shared" si="551"/>
        <v>0</v>
      </c>
      <c r="IT146" s="85">
        <f t="shared" si="551"/>
        <v>0</v>
      </c>
      <c r="IU146" s="85">
        <f t="shared" si="551"/>
        <v>0</v>
      </c>
      <c r="IV146" s="85">
        <f t="shared" si="551"/>
        <v>0</v>
      </c>
      <c r="IW146" s="85">
        <f t="shared" si="551"/>
        <v>2365.69</v>
      </c>
      <c r="IX146" s="85">
        <f t="shared" si="551"/>
        <v>14994.23</v>
      </c>
      <c r="IY146" s="85">
        <f t="shared" si="551"/>
        <v>0</v>
      </c>
      <c r="IZ146" s="85">
        <f t="shared" si="551"/>
        <v>0</v>
      </c>
      <c r="JA146" s="85">
        <f t="shared" si="551"/>
        <v>0</v>
      </c>
      <c r="JB146" s="85">
        <f t="shared" si="551"/>
        <v>0</v>
      </c>
      <c r="JC146" s="85">
        <f t="shared" si="551"/>
        <v>0</v>
      </c>
      <c r="JD146" s="85">
        <f t="shared" si="551"/>
        <v>0</v>
      </c>
      <c r="JE146" s="85">
        <f t="shared" si="551"/>
        <v>0</v>
      </c>
      <c r="JF146" s="85">
        <f t="shared" si="551"/>
        <v>0</v>
      </c>
      <c r="JG146" s="85">
        <f t="shared" si="551"/>
        <v>0</v>
      </c>
      <c r="JH146" s="85">
        <f t="shared" si="551"/>
        <v>0</v>
      </c>
      <c r="JI146" s="85">
        <f t="shared" si="551"/>
        <v>0</v>
      </c>
      <c r="JJ146" s="85">
        <f t="shared" si="551"/>
        <v>12074.64</v>
      </c>
      <c r="JK146" s="85">
        <f t="shared" si="551"/>
        <v>19534.079999999998</v>
      </c>
      <c r="JL146" s="85">
        <f t="shared" si="551"/>
        <v>11652</v>
      </c>
      <c r="JM146" s="85">
        <f t="shared" si="551"/>
        <v>32808.239999999998</v>
      </c>
      <c r="JN146" s="85">
        <f t="shared" si="551"/>
        <v>0</v>
      </c>
      <c r="JO146" s="85">
        <f t="shared" si="551"/>
        <v>7608</v>
      </c>
      <c r="JP146" s="85">
        <f t="shared" si="551"/>
        <v>0</v>
      </c>
      <c r="JQ146" s="85">
        <f t="shared" si="551"/>
        <v>0</v>
      </c>
      <c r="JR146" s="85">
        <f t="shared" si="551"/>
        <v>0</v>
      </c>
      <c r="JS146" s="85">
        <f t="shared" si="551"/>
        <v>0</v>
      </c>
      <c r="JT146" s="85">
        <f t="shared" si="551"/>
        <v>0</v>
      </c>
      <c r="JU146" s="85">
        <f t="shared" si="551"/>
        <v>0</v>
      </c>
      <c r="JV146" s="85">
        <f t="shared" si="544"/>
        <v>13879.439999999999</v>
      </c>
      <c r="JW146" s="85">
        <f t="shared" si="512"/>
        <v>3152.9750000000004</v>
      </c>
      <c r="JX146" s="85">
        <f t="shared" si="512"/>
        <v>1085.25</v>
      </c>
      <c r="JY146" s="85">
        <f t="shared" si="512"/>
        <v>1813.5</v>
      </c>
      <c r="JZ146" s="85">
        <f t="shared" si="512"/>
        <v>0</v>
      </c>
      <c r="KA146" s="85">
        <f t="shared" si="512"/>
        <v>3377.3</v>
      </c>
      <c r="KB146" s="85">
        <f t="shared" si="512"/>
        <v>1527.9</v>
      </c>
      <c r="KC146" s="85">
        <f t="shared" si="512"/>
        <v>0</v>
      </c>
      <c r="KD146" s="85">
        <f t="shared" si="512"/>
        <v>0</v>
      </c>
      <c r="KE146" s="85">
        <f t="shared" si="512"/>
        <v>0</v>
      </c>
      <c r="KF146" s="85">
        <f t="shared" si="512"/>
        <v>2627.4</v>
      </c>
      <c r="KG146" s="85">
        <f t="shared" si="512"/>
        <v>0</v>
      </c>
      <c r="KH146" s="85">
        <f t="shared" si="512"/>
        <v>0</v>
      </c>
      <c r="KI146" s="85">
        <f t="shared" si="512"/>
        <v>0</v>
      </c>
      <c r="KJ146" s="85">
        <f t="shared" si="497"/>
        <v>78299.093999999997</v>
      </c>
      <c r="KK146" s="85">
        <f t="shared" ref="KK146:KW146" si="558">KK104*KK$5</f>
        <v>6253.5780000000004</v>
      </c>
      <c r="KL146" s="85">
        <f t="shared" si="558"/>
        <v>3249.2200000000003</v>
      </c>
      <c r="KM146" s="85">
        <f t="shared" si="558"/>
        <v>13548.64</v>
      </c>
      <c r="KN146" s="85">
        <f t="shared" si="558"/>
        <v>3938.3679999999999</v>
      </c>
      <c r="KO146" s="85">
        <f t="shared" si="558"/>
        <v>1131.008</v>
      </c>
      <c r="KP146" s="85">
        <f t="shared" si="558"/>
        <v>34836.54</v>
      </c>
      <c r="KQ146" s="85">
        <f t="shared" si="558"/>
        <v>0</v>
      </c>
      <c r="KR146" s="85">
        <f t="shared" si="558"/>
        <v>6688.32</v>
      </c>
      <c r="KS146" s="85">
        <f t="shared" si="558"/>
        <v>0</v>
      </c>
      <c r="KT146" s="85">
        <f t="shared" si="558"/>
        <v>3710.5039999999999</v>
      </c>
      <c r="KU146" s="85">
        <f t="shared" si="558"/>
        <v>4488.7359999999999</v>
      </c>
      <c r="KV146" s="85">
        <f t="shared" si="558"/>
        <v>454.18</v>
      </c>
      <c r="KW146" s="85">
        <f t="shared" si="558"/>
        <v>0</v>
      </c>
      <c r="KX146" s="85">
        <f t="shared" si="499"/>
        <v>20992.803000000004</v>
      </c>
      <c r="KY146" s="85">
        <f t="shared" ref="KY146:LI146" si="559">KY104*KY$5</f>
        <v>4855.4250000000002</v>
      </c>
      <c r="KZ146" s="85">
        <f t="shared" si="559"/>
        <v>3121.0200000000004</v>
      </c>
      <c r="LA146" s="85">
        <f t="shared" si="559"/>
        <v>793.24</v>
      </c>
      <c r="LB146" s="85">
        <f t="shared" si="559"/>
        <v>4284.45</v>
      </c>
      <c r="LC146" s="85">
        <f t="shared" si="559"/>
        <v>6128.6</v>
      </c>
      <c r="LD146" s="85">
        <f t="shared" si="559"/>
        <v>0</v>
      </c>
      <c r="LE146" s="85">
        <f t="shared" si="559"/>
        <v>670.66800000000001</v>
      </c>
      <c r="LF146" s="85">
        <f t="shared" si="559"/>
        <v>0</v>
      </c>
      <c r="LG146" s="85">
        <f t="shared" si="559"/>
        <v>523</v>
      </c>
      <c r="LH146" s="85">
        <f t="shared" si="559"/>
        <v>616.4</v>
      </c>
      <c r="LI146" s="85">
        <f t="shared" si="559"/>
        <v>0</v>
      </c>
      <c r="LJ146" s="85">
        <f t="shared" si="501"/>
        <v>47989.445</v>
      </c>
      <c r="LK146" s="85">
        <f t="shared" ref="LK146:LO146" si="560">LK104*LK$5</f>
        <v>0</v>
      </c>
      <c r="LL146" s="85">
        <f t="shared" si="560"/>
        <v>6326.55</v>
      </c>
      <c r="LM146" s="85">
        <f t="shared" si="560"/>
        <v>21713.200000000001</v>
      </c>
      <c r="LN146" s="85">
        <f t="shared" si="560"/>
        <v>0</v>
      </c>
      <c r="LO146" s="85">
        <f t="shared" si="560"/>
        <v>19949.695</v>
      </c>
    </row>
    <row r="147" spans="1:327" x14ac:dyDescent="0.2">
      <c r="A147" s="85" t="s">
        <v>38</v>
      </c>
      <c r="B147" s="85">
        <f t="shared" si="487"/>
        <v>1918435.26</v>
      </c>
      <c r="C147" s="85">
        <f t="shared" si="488"/>
        <v>1223727.49</v>
      </c>
      <c r="D147" s="85">
        <f t="shared" si="489"/>
        <v>786537.41999999993</v>
      </c>
      <c r="E147" s="85">
        <f t="shared" si="490"/>
        <v>121299.59999999999</v>
      </c>
      <c r="F147" s="85">
        <f t="shared" si="490"/>
        <v>316441.40000000002</v>
      </c>
      <c r="G147" s="85">
        <f t="shared" si="490"/>
        <v>323132.39999999997</v>
      </c>
      <c r="H147" s="85">
        <f t="shared" si="490"/>
        <v>25328.67</v>
      </c>
      <c r="I147" s="85">
        <f t="shared" si="490"/>
        <v>335.35</v>
      </c>
      <c r="J147" s="85">
        <f t="shared" si="491"/>
        <v>437190.07</v>
      </c>
      <c r="K147" s="85">
        <f t="shared" ref="K147:O147" si="561">K105*K$5</f>
        <v>49620.480000000003</v>
      </c>
      <c r="L147" s="85">
        <f t="shared" si="561"/>
        <v>99159.810000000012</v>
      </c>
      <c r="M147" s="85">
        <f t="shared" si="561"/>
        <v>168301.21</v>
      </c>
      <c r="N147" s="85">
        <f t="shared" si="561"/>
        <v>119546.68000000001</v>
      </c>
      <c r="O147" s="85">
        <f t="shared" si="561"/>
        <v>561.89</v>
      </c>
      <c r="P147" s="85">
        <f t="shared" si="493"/>
        <v>160051.43000000002</v>
      </c>
      <c r="Q147" s="85">
        <f t="shared" ref="Q147:U147" si="562">Q105*Q$5</f>
        <v>11103.6</v>
      </c>
      <c r="R147" s="85">
        <f t="shared" si="562"/>
        <v>83523.200000000012</v>
      </c>
      <c r="S147" s="85">
        <f t="shared" si="562"/>
        <v>53015.040000000001</v>
      </c>
      <c r="T147" s="85">
        <f t="shared" si="562"/>
        <v>12041.400000000001</v>
      </c>
      <c r="U147" s="85">
        <f t="shared" si="562"/>
        <v>368.19</v>
      </c>
      <c r="V147" s="85">
        <f t="shared" si="495"/>
        <v>249842.25999999998</v>
      </c>
      <c r="W147" s="85">
        <f t="shared" si="496"/>
        <v>11584.071</v>
      </c>
      <c r="X147" s="85">
        <f t="shared" si="557"/>
        <v>871.91099999999994</v>
      </c>
      <c r="Y147" s="85">
        <f t="shared" si="557"/>
        <v>8633.0239999999994</v>
      </c>
      <c r="Z147" s="85">
        <f t="shared" si="557"/>
        <v>0</v>
      </c>
      <c r="AA147" s="85">
        <f t="shared" si="557"/>
        <v>890.31499999999994</v>
      </c>
      <c r="AB147" s="85">
        <f t="shared" si="557"/>
        <v>2294.8669999999997</v>
      </c>
      <c r="AC147" s="85">
        <f t="shared" si="557"/>
        <v>0</v>
      </c>
      <c r="AD147" s="85">
        <f t="shared" si="557"/>
        <v>6434.8639999999996</v>
      </c>
      <c r="AE147" s="85">
        <f t="shared" si="557"/>
        <v>0</v>
      </c>
      <c r="AF147" s="85">
        <f t="shared" si="557"/>
        <v>0</v>
      </c>
      <c r="AG147" s="85">
        <f t="shared" si="557"/>
        <v>0</v>
      </c>
      <c r="AH147" s="85">
        <f t="shared" si="557"/>
        <v>0</v>
      </c>
      <c r="AI147" s="85">
        <f t="shared" si="557"/>
        <v>0</v>
      </c>
      <c r="AJ147" s="85">
        <f t="shared" si="557"/>
        <v>3967.88</v>
      </c>
      <c r="AK147" s="85">
        <f t="shared" si="557"/>
        <v>0</v>
      </c>
      <c r="AL147" s="85">
        <f t="shared" si="557"/>
        <v>602.58000000000004</v>
      </c>
      <c r="AM147" s="85">
        <f t="shared" si="557"/>
        <v>0</v>
      </c>
      <c r="AN147" s="85">
        <f t="shared" si="557"/>
        <v>0</v>
      </c>
      <c r="AO147" s="85">
        <f t="shared" si="557"/>
        <v>0</v>
      </c>
      <c r="AP147" s="85">
        <f t="shared" si="557"/>
        <v>0</v>
      </c>
      <c r="AQ147" s="85">
        <f t="shared" si="557"/>
        <v>0</v>
      </c>
      <c r="AR147" s="85">
        <f t="shared" si="557"/>
        <v>0</v>
      </c>
      <c r="AS147" s="85">
        <f t="shared" si="557"/>
        <v>0</v>
      </c>
      <c r="AT147" s="85">
        <f t="shared" si="557"/>
        <v>0</v>
      </c>
      <c r="AU147" s="85">
        <f t="shared" si="557"/>
        <v>0</v>
      </c>
      <c r="AV147" s="85">
        <f t="shared" si="557"/>
        <v>0</v>
      </c>
      <c r="AW147" s="85">
        <f t="shared" si="557"/>
        <v>226.905</v>
      </c>
      <c r="AX147" s="85">
        <f t="shared" si="557"/>
        <v>0</v>
      </c>
      <c r="AY147" s="85">
        <f t="shared" si="557"/>
        <v>0</v>
      </c>
      <c r="AZ147" s="85">
        <f t="shared" si="557"/>
        <v>211.911</v>
      </c>
      <c r="BA147" s="85">
        <f t="shared" si="557"/>
        <v>0</v>
      </c>
      <c r="BB147" s="85">
        <f t="shared" si="557"/>
        <v>0</v>
      </c>
      <c r="BC147" s="85">
        <f t="shared" si="557"/>
        <v>0</v>
      </c>
      <c r="BD147" s="85">
        <f t="shared" si="557"/>
        <v>975.57600000000002</v>
      </c>
      <c r="BE147" s="85">
        <f t="shared" si="557"/>
        <v>0</v>
      </c>
      <c r="BF147" s="85">
        <f t="shared" si="557"/>
        <v>0</v>
      </c>
      <c r="BG147" s="85">
        <f t="shared" si="557"/>
        <v>0</v>
      </c>
      <c r="BH147" s="85">
        <f t="shared" si="557"/>
        <v>0</v>
      </c>
      <c r="BI147" s="85">
        <f t="shared" si="557"/>
        <v>0</v>
      </c>
      <c r="BJ147" s="85">
        <f t="shared" si="557"/>
        <v>485.5</v>
      </c>
      <c r="BK147" s="85">
        <f t="shared" si="557"/>
        <v>0</v>
      </c>
      <c r="BL147" s="85">
        <f t="shared" si="557"/>
        <v>0</v>
      </c>
      <c r="BM147" s="85">
        <f t="shared" si="557"/>
        <v>0</v>
      </c>
      <c r="BN147" s="85">
        <f t="shared" si="557"/>
        <v>209.91600000000003</v>
      </c>
      <c r="BO147" s="85">
        <f t="shared" si="557"/>
        <v>1979.124</v>
      </c>
      <c r="BP147" s="85">
        <f t="shared" si="557"/>
        <v>0</v>
      </c>
      <c r="BQ147" s="85">
        <f t="shared" si="557"/>
        <v>0</v>
      </c>
      <c r="BR147" s="85">
        <f t="shared" si="557"/>
        <v>0</v>
      </c>
      <c r="BS147" s="85">
        <f t="shared" si="557"/>
        <v>0</v>
      </c>
      <c r="BT147" s="85">
        <f t="shared" si="557"/>
        <v>0</v>
      </c>
      <c r="BU147" s="85">
        <f t="shared" si="557"/>
        <v>0</v>
      </c>
      <c r="BV147" s="85">
        <f t="shared" si="557"/>
        <v>0</v>
      </c>
      <c r="BW147" s="85">
        <f t="shared" si="557"/>
        <v>5306</v>
      </c>
      <c r="BX147" s="85">
        <f t="shared" si="557"/>
        <v>0</v>
      </c>
      <c r="BY147" s="85">
        <f t="shared" si="557"/>
        <v>0</v>
      </c>
      <c r="BZ147" s="85">
        <f t="shared" si="557"/>
        <v>0</v>
      </c>
      <c r="CA147" s="85">
        <f t="shared" si="557"/>
        <v>0</v>
      </c>
      <c r="CB147" s="85">
        <f t="shared" si="557"/>
        <v>0</v>
      </c>
      <c r="CC147" s="85">
        <f t="shared" si="557"/>
        <v>0</v>
      </c>
      <c r="CD147" s="85">
        <f t="shared" si="557"/>
        <v>0</v>
      </c>
      <c r="CE147" s="85">
        <f t="shared" si="557"/>
        <v>0</v>
      </c>
      <c r="CF147" s="85">
        <f t="shared" si="557"/>
        <v>0</v>
      </c>
      <c r="CG147" s="85">
        <f t="shared" si="557"/>
        <v>0</v>
      </c>
      <c r="CH147" s="85">
        <f t="shared" si="557"/>
        <v>0</v>
      </c>
      <c r="CI147" s="85">
        <f t="shared" si="557"/>
        <v>0</v>
      </c>
      <c r="CJ147" s="85">
        <f t="shared" si="550"/>
        <v>0</v>
      </c>
      <c r="CK147" s="85">
        <f t="shared" si="550"/>
        <v>0</v>
      </c>
      <c r="CL147" s="85">
        <f t="shared" si="550"/>
        <v>0</v>
      </c>
      <c r="CM147" s="85">
        <f t="shared" si="550"/>
        <v>0</v>
      </c>
      <c r="CN147" s="85">
        <f t="shared" si="550"/>
        <v>0</v>
      </c>
      <c r="CO147" s="85">
        <f t="shared" si="550"/>
        <v>0</v>
      </c>
      <c r="CP147" s="85">
        <f t="shared" si="550"/>
        <v>0</v>
      </c>
      <c r="CQ147" s="85">
        <f t="shared" si="550"/>
        <v>0</v>
      </c>
      <c r="CR147" s="85">
        <f t="shared" si="550"/>
        <v>0</v>
      </c>
      <c r="CS147" s="85">
        <f t="shared" si="550"/>
        <v>0</v>
      </c>
      <c r="CT147" s="85">
        <f t="shared" si="550"/>
        <v>0</v>
      </c>
      <c r="CU147" s="85">
        <f t="shared" si="550"/>
        <v>0</v>
      </c>
      <c r="CV147" s="85">
        <f t="shared" si="550"/>
        <v>0</v>
      </c>
      <c r="CW147" s="85">
        <f t="shared" si="550"/>
        <v>211.34</v>
      </c>
      <c r="CX147" s="85">
        <f t="shared" si="550"/>
        <v>0</v>
      </c>
      <c r="CY147" s="85">
        <f t="shared" si="550"/>
        <v>0</v>
      </c>
      <c r="CZ147" s="85">
        <f t="shared" si="550"/>
        <v>0</v>
      </c>
      <c r="DA147" s="85">
        <f t="shared" si="550"/>
        <v>0</v>
      </c>
      <c r="DB147" s="85">
        <f t="shared" si="550"/>
        <v>0</v>
      </c>
      <c r="DC147" s="85">
        <f t="shared" si="550"/>
        <v>0</v>
      </c>
      <c r="DD147" s="85">
        <f t="shared" si="550"/>
        <v>396.02</v>
      </c>
      <c r="DE147" s="85">
        <f t="shared" si="550"/>
        <v>0</v>
      </c>
      <c r="DF147" s="85">
        <f t="shared" si="550"/>
        <v>0</v>
      </c>
      <c r="DG147" s="85">
        <f t="shared" si="550"/>
        <v>0</v>
      </c>
      <c r="DH147" s="85">
        <f t="shared" si="550"/>
        <v>0</v>
      </c>
      <c r="DI147" s="85">
        <f t="shared" si="550"/>
        <v>0</v>
      </c>
      <c r="DJ147" s="85">
        <f t="shared" si="550"/>
        <v>263.99900000000002</v>
      </c>
      <c r="DK147" s="85">
        <f t="shared" si="550"/>
        <v>0</v>
      </c>
      <c r="DL147" s="85">
        <f t="shared" si="550"/>
        <v>1789.4780000000001</v>
      </c>
      <c r="DM147" s="85">
        <f t="shared" si="550"/>
        <v>0</v>
      </c>
      <c r="DN147" s="85">
        <f t="shared" si="550"/>
        <v>0</v>
      </c>
      <c r="DO147" s="85">
        <f t="shared" si="550"/>
        <v>0</v>
      </c>
      <c r="DP147" s="85">
        <f t="shared" si="550"/>
        <v>0</v>
      </c>
      <c r="DQ147" s="85">
        <f t="shared" si="550"/>
        <v>0</v>
      </c>
      <c r="DR147" s="85">
        <f t="shared" si="550"/>
        <v>0</v>
      </c>
      <c r="DS147" s="85">
        <f t="shared" si="550"/>
        <v>0</v>
      </c>
      <c r="DT147" s="85">
        <f t="shared" si="550"/>
        <v>0</v>
      </c>
      <c r="DU147" s="85">
        <f t="shared" si="550"/>
        <v>0</v>
      </c>
      <c r="DV147" s="85">
        <f t="shared" si="550"/>
        <v>0</v>
      </c>
      <c r="DW147" s="85">
        <f t="shared" si="550"/>
        <v>1633.22</v>
      </c>
      <c r="DX147" s="85">
        <f t="shared" si="550"/>
        <v>0</v>
      </c>
      <c r="DY147" s="85">
        <f t="shared" si="550"/>
        <v>171.36</v>
      </c>
      <c r="DZ147" s="85">
        <f t="shared" si="550"/>
        <v>913.88</v>
      </c>
      <c r="EA147" s="85">
        <f t="shared" si="550"/>
        <v>0</v>
      </c>
      <c r="EB147" s="85">
        <f t="shared" si="550"/>
        <v>1843.32</v>
      </c>
      <c r="EC147" s="85">
        <f t="shared" si="550"/>
        <v>0</v>
      </c>
      <c r="ED147" s="85">
        <f t="shared" si="550"/>
        <v>441.7</v>
      </c>
      <c r="EE147" s="85">
        <f t="shared" si="550"/>
        <v>1135.22</v>
      </c>
      <c r="EF147" s="85">
        <f t="shared" si="550"/>
        <v>0</v>
      </c>
      <c r="EG147" s="85">
        <f t="shared" si="550"/>
        <v>0</v>
      </c>
      <c r="EH147" s="85">
        <f t="shared" si="550"/>
        <v>0</v>
      </c>
      <c r="EI147" s="85">
        <f t="shared" si="550"/>
        <v>0</v>
      </c>
      <c r="EJ147" s="85">
        <f t="shared" si="550"/>
        <v>16755.86</v>
      </c>
      <c r="EK147" s="85">
        <f t="shared" si="550"/>
        <v>0</v>
      </c>
      <c r="EL147" s="85">
        <f t="shared" si="550"/>
        <v>0</v>
      </c>
      <c r="EM147" s="85">
        <f t="shared" si="550"/>
        <v>0</v>
      </c>
      <c r="EN147" s="85">
        <f t="shared" si="550"/>
        <v>0</v>
      </c>
      <c r="EO147" s="85">
        <f t="shared" si="550"/>
        <v>0</v>
      </c>
      <c r="EP147" s="85">
        <f t="shared" si="550"/>
        <v>0</v>
      </c>
      <c r="EQ147" s="85">
        <f t="shared" si="550"/>
        <v>0</v>
      </c>
      <c r="ER147" s="85">
        <f t="shared" si="550"/>
        <v>0</v>
      </c>
      <c r="ES147" s="85">
        <f t="shared" si="550"/>
        <v>0</v>
      </c>
      <c r="ET147" s="85">
        <f t="shared" si="550"/>
        <v>0</v>
      </c>
      <c r="EU147" s="85">
        <f t="shared" si="518"/>
        <v>0</v>
      </c>
      <c r="EV147" s="85">
        <f t="shared" si="543"/>
        <v>0</v>
      </c>
      <c r="EW147" s="85">
        <f t="shared" si="543"/>
        <v>3041.5</v>
      </c>
      <c r="EX147" s="85">
        <f t="shared" si="543"/>
        <v>0</v>
      </c>
      <c r="EY147" s="85">
        <f t="shared" si="543"/>
        <v>0</v>
      </c>
      <c r="EZ147" s="85">
        <f t="shared" si="543"/>
        <v>0</v>
      </c>
      <c r="FA147" s="85">
        <f t="shared" si="543"/>
        <v>0</v>
      </c>
      <c r="FB147" s="85">
        <f t="shared" si="543"/>
        <v>0</v>
      </c>
      <c r="FC147" s="85">
        <f t="shared" si="543"/>
        <v>0</v>
      </c>
      <c r="FD147" s="85">
        <f t="shared" si="543"/>
        <v>2551.25</v>
      </c>
      <c r="FE147" s="85">
        <f t="shared" si="543"/>
        <v>0</v>
      </c>
      <c r="FF147" s="85">
        <f t="shared" si="543"/>
        <v>0</v>
      </c>
      <c r="FG147" s="85">
        <f t="shared" si="543"/>
        <v>0</v>
      </c>
      <c r="FH147" s="85">
        <f t="shared" si="543"/>
        <v>0</v>
      </c>
      <c r="FI147" s="85">
        <f t="shared" si="543"/>
        <v>0</v>
      </c>
      <c r="FJ147" s="85">
        <f t="shared" si="543"/>
        <v>548.32499999999993</v>
      </c>
      <c r="FK147" s="85">
        <f t="shared" si="543"/>
        <v>0</v>
      </c>
      <c r="FL147" s="85">
        <f t="shared" si="543"/>
        <v>0</v>
      </c>
      <c r="FM147" s="85">
        <f t="shared" si="543"/>
        <v>0</v>
      </c>
      <c r="FN147" s="85">
        <f t="shared" si="543"/>
        <v>0</v>
      </c>
      <c r="FO147" s="85">
        <f t="shared" si="543"/>
        <v>0</v>
      </c>
      <c r="FP147" s="85">
        <f t="shared" si="543"/>
        <v>0</v>
      </c>
      <c r="FQ147" s="85">
        <f t="shared" si="543"/>
        <v>0</v>
      </c>
      <c r="FR147" s="85">
        <f t="shared" si="543"/>
        <v>0</v>
      </c>
      <c r="FS147" s="85">
        <f t="shared" si="543"/>
        <v>0</v>
      </c>
      <c r="FT147" s="85">
        <f t="shared" si="543"/>
        <v>0</v>
      </c>
      <c r="FU147" s="85">
        <f t="shared" si="543"/>
        <v>0</v>
      </c>
      <c r="FV147" s="85">
        <f t="shared" si="543"/>
        <v>0</v>
      </c>
      <c r="FW147" s="85">
        <f t="shared" si="543"/>
        <v>179.03700000000001</v>
      </c>
      <c r="FX147" s="85">
        <f t="shared" si="543"/>
        <v>4540.8599999999997</v>
      </c>
      <c r="FY147" s="85">
        <f t="shared" si="543"/>
        <v>4947.7950000000001</v>
      </c>
      <c r="FZ147" s="85">
        <f t="shared" si="543"/>
        <v>4986.3599999999997</v>
      </c>
      <c r="GA147" s="85">
        <f t="shared" si="543"/>
        <v>0</v>
      </c>
      <c r="GB147" s="85">
        <f t="shared" si="543"/>
        <v>3726.8999999999996</v>
      </c>
      <c r="GC147" s="85">
        <f t="shared" si="543"/>
        <v>0</v>
      </c>
      <c r="GD147" s="85">
        <f t="shared" si="543"/>
        <v>0</v>
      </c>
      <c r="GE147" s="85">
        <f t="shared" si="543"/>
        <v>0</v>
      </c>
      <c r="GF147" s="85">
        <f t="shared" si="543"/>
        <v>0</v>
      </c>
      <c r="GG147" s="85">
        <f t="shared" si="543"/>
        <v>0</v>
      </c>
      <c r="GH147" s="85">
        <f t="shared" si="543"/>
        <v>0</v>
      </c>
      <c r="GI147" s="85">
        <f t="shared" si="543"/>
        <v>0</v>
      </c>
      <c r="GJ147" s="85">
        <f t="shared" si="543"/>
        <v>1920.6000000000001</v>
      </c>
      <c r="GK147" s="85">
        <f t="shared" si="543"/>
        <v>0</v>
      </c>
      <c r="GL147" s="85">
        <f t="shared" si="543"/>
        <v>0</v>
      </c>
      <c r="GM147" s="85">
        <f t="shared" si="543"/>
        <v>0</v>
      </c>
      <c r="GN147" s="85">
        <f t="shared" si="543"/>
        <v>0</v>
      </c>
      <c r="GO147" s="85">
        <f t="shared" si="543"/>
        <v>0</v>
      </c>
      <c r="GP147" s="85">
        <f t="shared" si="543"/>
        <v>0</v>
      </c>
      <c r="GQ147" s="85">
        <f t="shared" si="543"/>
        <v>0</v>
      </c>
      <c r="GR147" s="85">
        <f t="shared" si="543"/>
        <v>0</v>
      </c>
      <c r="GS147" s="85">
        <f t="shared" si="543"/>
        <v>0</v>
      </c>
      <c r="GT147" s="85">
        <f t="shared" si="543"/>
        <v>0</v>
      </c>
      <c r="GU147" s="85">
        <f t="shared" si="543"/>
        <v>0</v>
      </c>
      <c r="GV147" s="85">
        <f t="shared" si="543"/>
        <v>0</v>
      </c>
      <c r="GW147" s="85">
        <f t="shared" si="543"/>
        <v>924.52499999999998</v>
      </c>
      <c r="GX147" s="85">
        <f t="shared" si="543"/>
        <v>0</v>
      </c>
      <c r="GY147" s="85">
        <f t="shared" si="543"/>
        <v>0</v>
      </c>
      <c r="GZ147" s="85">
        <f t="shared" si="543"/>
        <v>0</v>
      </c>
      <c r="HA147" s="85">
        <f t="shared" si="543"/>
        <v>0</v>
      </c>
      <c r="HB147" s="85">
        <f t="shared" si="543"/>
        <v>0</v>
      </c>
      <c r="HC147" s="85">
        <f t="shared" si="543"/>
        <v>0</v>
      </c>
      <c r="HD147" s="85">
        <f t="shared" si="543"/>
        <v>0</v>
      </c>
      <c r="HE147" s="85">
        <f t="shared" si="543"/>
        <v>0</v>
      </c>
      <c r="HF147" s="85">
        <f t="shared" si="543"/>
        <v>0</v>
      </c>
      <c r="HG147" s="85">
        <f t="shared" ref="HG147:JR150" si="563">HG105*HG$5</f>
        <v>0</v>
      </c>
      <c r="HH147" s="85">
        <f t="shared" si="563"/>
        <v>0</v>
      </c>
      <c r="HI147" s="85">
        <f t="shared" si="563"/>
        <v>0</v>
      </c>
      <c r="HJ147" s="85">
        <f t="shared" si="563"/>
        <v>10254.014999999999</v>
      </c>
      <c r="HK147" s="85">
        <f t="shared" si="563"/>
        <v>0</v>
      </c>
      <c r="HL147" s="85">
        <f t="shared" si="563"/>
        <v>289.17</v>
      </c>
      <c r="HM147" s="85">
        <f t="shared" si="563"/>
        <v>0</v>
      </c>
      <c r="HN147" s="85">
        <f t="shared" si="563"/>
        <v>4540.8599999999997</v>
      </c>
      <c r="HO147" s="85">
        <f t="shared" si="563"/>
        <v>0</v>
      </c>
      <c r="HP147" s="85">
        <f t="shared" si="563"/>
        <v>0</v>
      </c>
      <c r="HQ147" s="85">
        <f t="shared" si="563"/>
        <v>2381.8049999999998</v>
      </c>
      <c r="HR147" s="85">
        <f t="shared" si="563"/>
        <v>0</v>
      </c>
      <c r="HS147" s="85">
        <f t="shared" si="563"/>
        <v>0</v>
      </c>
      <c r="HT147" s="85">
        <f t="shared" si="563"/>
        <v>0</v>
      </c>
      <c r="HU147" s="85">
        <f t="shared" si="563"/>
        <v>0</v>
      </c>
      <c r="HV147" s="85">
        <f t="shared" si="563"/>
        <v>0</v>
      </c>
      <c r="HW147" s="85">
        <f t="shared" si="563"/>
        <v>521.68000000000006</v>
      </c>
      <c r="HX147" s="85">
        <f t="shared" si="563"/>
        <v>449.32</v>
      </c>
      <c r="HY147" s="85">
        <f t="shared" si="563"/>
        <v>1439.3600000000001</v>
      </c>
      <c r="HZ147" s="85">
        <f t="shared" si="563"/>
        <v>1028.1200000000001</v>
      </c>
      <c r="IA147" s="85">
        <f t="shared" si="563"/>
        <v>0</v>
      </c>
      <c r="IB147" s="85">
        <f t="shared" si="563"/>
        <v>0</v>
      </c>
      <c r="IC147" s="85">
        <f t="shared" si="563"/>
        <v>0</v>
      </c>
      <c r="ID147" s="85">
        <f t="shared" si="563"/>
        <v>0</v>
      </c>
      <c r="IE147" s="85">
        <f t="shared" si="563"/>
        <v>0</v>
      </c>
      <c r="IF147" s="85">
        <f t="shared" si="563"/>
        <v>0</v>
      </c>
      <c r="IG147" s="85">
        <f t="shared" si="563"/>
        <v>0</v>
      </c>
      <c r="IH147" s="85">
        <f t="shared" si="563"/>
        <v>0</v>
      </c>
      <c r="II147" s="85">
        <f t="shared" si="563"/>
        <v>4569.4000000000005</v>
      </c>
      <c r="IJ147" s="85">
        <f t="shared" si="563"/>
        <v>324.43200000000002</v>
      </c>
      <c r="IK147" s="85">
        <f t="shared" si="563"/>
        <v>0</v>
      </c>
      <c r="IL147" s="85">
        <f t="shared" si="563"/>
        <v>0</v>
      </c>
      <c r="IM147" s="85">
        <f t="shared" si="563"/>
        <v>0</v>
      </c>
      <c r="IN147" s="85">
        <f t="shared" si="563"/>
        <v>0</v>
      </c>
      <c r="IO147" s="85">
        <f t="shared" si="563"/>
        <v>0</v>
      </c>
      <c r="IP147" s="85">
        <f t="shared" si="563"/>
        <v>0</v>
      </c>
      <c r="IQ147" s="85">
        <f t="shared" si="563"/>
        <v>0</v>
      </c>
      <c r="IR147" s="85">
        <f t="shared" si="563"/>
        <v>0</v>
      </c>
      <c r="IS147" s="85">
        <f t="shared" si="563"/>
        <v>0</v>
      </c>
      <c r="IT147" s="85">
        <f t="shared" si="563"/>
        <v>0</v>
      </c>
      <c r="IU147" s="85">
        <f t="shared" si="563"/>
        <v>0</v>
      </c>
      <c r="IV147" s="85">
        <f t="shared" si="563"/>
        <v>0</v>
      </c>
      <c r="IW147" s="85">
        <f t="shared" si="563"/>
        <v>4992.0600000000004</v>
      </c>
      <c r="IX147" s="85">
        <f t="shared" si="563"/>
        <v>0</v>
      </c>
      <c r="IY147" s="85">
        <f t="shared" si="563"/>
        <v>0</v>
      </c>
      <c r="IZ147" s="85">
        <f t="shared" si="563"/>
        <v>0</v>
      </c>
      <c r="JA147" s="85">
        <f t="shared" si="563"/>
        <v>0</v>
      </c>
      <c r="JB147" s="85">
        <f t="shared" si="563"/>
        <v>0</v>
      </c>
      <c r="JC147" s="85">
        <f t="shared" si="563"/>
        <v>0</v>
      </c>
      <c r="JD147" s="85">
        <f t="shared" si="563"/>
        <v>0</v>
      </c>
      <c r="JE147" s="85">
        <f t="shared" si="563"/>
        <v>0</v>
      </c>
      <c r="JF147" s="85">
        <f t="shared" si="563"/>
        <v>0</v>
      </c>
      <c r="JG147" s="85">
        <f t="shared" si="563"/>
        <v>0</v>
      </c>
      <c r="JH147" s="85">
        <f t="shared" si="563"/>
        <v>0</v>
      </c>
      <c r="JI147" s="85">
        <f t="shared" si="563"/>
        <v>0</v>
      </c>
      <c r="JJ147" s="85">
        <f t="shared" si="563"/>
        <v>22390.079999999998</v>
      </c>
      <c r="JK147" s="85">
        <f t="shared" si="563"/>
        <v>18003.36</v>
      </c>
      <c r="JL147" s="85">
        <f t="shared" si="563"/>
        <v>12817.199999999999</v>
      </c>
      <c r="JM147" s="85">
        <f t="shared" si="563"/>
        <v>8316.24</v>
      </c>
      <c r="JN147" s="85">
        <f t="shared" si="563"/>
        <v>6511.44</v>
      </c>
      <c r="JO147" s="85">
        <f t="shared" si="563"/>
        <v>0</v>
      </c>
      <c r="JP147" s="85">
        <f t="shared" si="563"/>
        <v>0</v>
      </c>
      <c r="JQ147" s="85">
        <f t="shared" si="563"/>
        <v>0</v>
      </c>
      <c r="JR147" s="85">
        <f t="shared" si="563"/>
        <v>0</v>
      </c>
      <c r="JS147" s="85">
        <f t="shared" si="551"/>
        <v>0</v>
      </c>
      <c r="JT147" s="85">
        <f t="shared" si="551"/>
        <v>0</v>
      </c>
      <c r="JU147" s="85">
        <f t="shared" si="551"/>
        <v>0</v>
      </c>
      <c r="JV147" s="85">
        <f t="shared" si="544"/>
        <v>0</v>
      </c>
      <c r="JW147" s="85">
        <f t="shared" si="512"/>
        <v>12556.325000000001</v>
      </c>
      <c r="JX147" s="85">
        <f t="shared" si="512"/>
        <v>2379.9</v>
      </c>
      <c r="JY147" s="85">
        <f t="shared" si="512"/>
        <v>4148.1500000000005</v>
      </c>
      <c r="JZ147" s="85">
        <f t="shared" si="512"/>
        <v>0</v>
      </c>
      <c r="KA147" s="85">
        <f t="shared" si="512"/>
        <v>5307.1500000000005</v>
      </c>
      <c r="KB147" s="85">
        <f t="shared" si="512"/>
        <v>7762.25</v>
      </c>
      <c r="KC147" s="85">
        <f t="shared" si="512"/>
        <v>1082.8500000000001</v>
      </c>
      <c r="KD147" s="85">
        <f t="shared" si="512"/>
        <v>6244.85</v>
      </c>
      <c r="KE147" s="85">
        <f t="shared" si="512"/>
        <v>0</v>
      </c>
      <c r="KF147" s="85">
        <f t="shared" si="512"/>
        <v>0</v>
      </c>
      <c r="KG147" s="85">
        <f t="shared" si="512"/>
        <v>4510.8500000000004</v>
      </c>
      <c r="KH147" s="85">
        <f t="shared" si="512"/>
        <v>0</v>
      </c>
      <c r="KI147" s="85">
        <f t="shared" si="512"/>
        <v>9424.4</v>
      </c>
      <c r="KJ147" s="85">
        <f t="shared" si="497"/>
        <v>101634.71400000001</v>
      </c>
      <c r="KK147" s="85">
        <f t="shared" ref="KK147:KW147" si="564">KK105*KK$5</f>
        <v>2732.8820000000001</v>
      </c>
      <c r="KL147" s="85">
        <f t="shared" si="564"/>
        <v>8601.6200000000008</v>
      </c>
      <c r="KM147" s="85">
        <f t="shared" si="564"/>
        <v>14967.6</v>
      </c>
      <c r="KN147" s="85">
        <f t="shared" si="564"/>
        <v>3248.6080000000002</v>
      </c>
      <c r="KO147" s="85">
        <f t="shared" si="564"/>
        <v>1574.144</v>
      </c>
      <c r="KP147" s="85">
        <f t="shared" si="564"/>
        <v>45370.92</v>
      </c>
      <c r="KQ147" s="85">
        <f t="shared" si="564"/>
        <v>0</v>
      </c>
      <c r="KR147" s="85">
        <f t="shared" si="564"/>
        <v>8761.32</v>
      </c>
      <c r="KS147" s="85">
        <f t="shared" si="564"/>
        <v>0</v>
      </c>
      <c r="KT147" s="85">
        <f t="shared" si="564"/>
        <v>10421.74</v>
      </c>
      <c r="KU147" s="85">
        <f t="shared" si="564"/>
        <v>4814.32</v>
      </c>
      <c r="KV147" s="85">
        <f t="shared" si="564"/>
        <v>1141.56</v>
      </c>
      <c r="KW147" s="85">
        <f t="shared" si="564"/>
        <v>0</v>
      </c>
      <c r="KX147" s="85">
        <f t="shared" si="499"/>
        <v>80314.390999999989</v>
      </c>
      <c r="KY147" s="85">
        <f t="shared" ref="KY147:LI147" si="565">KY105*KY$5</f>
        <v>17026.150000000001</v>
      </c>
      <c r="KZ147" s="85">
        <f t="shared" si="565"/>
        <v>6807.1150000000007</v>
      </c>
      <c r="LA147" s="85">
        <f t="shared" si="565"/>
        <v>5962.4800000000005</v>
      </c>
      <c r="LB147" s="85">
        <f t="shared" si="565"/>
        <v>18146.849999999999</v>
      </c>
      <c r="LC147" s="85">
        <f t="shared" si="565"/>
        <v>16098</v>
      </c>
      <c r="LD147" s="85">
        <f t="shared" si="565"/>
        <v>9636.9</v>
      </c>
      <c r="LE147" s="85">
        <f t="shared" si="565"/>
        <v>385.476</v>
      </c>
      <c r="LF147" s="85">
        <f t="shared" si="565"/>
        <v>4862.3</v>
      </c>
      <c r="LG147" s="85">
        <f t="shared" si="565"/>
        <v>0</v>
      </c>
      <c r="LH147" s="85">
        <f t="shared" si="565"/>
        <v>1389.1200000000001</v>
      </c>
      <c r="LI147" s="85">
        <f t="shared" si="565"/>
        <v>0</v>
      </c>
      <c r="LJ147" s="85">
        <f t="shared" si="501"/>
        <v>102864.97500000001</v>
      </c>
      <c r="LK147" s="85">
        <f t="shared" ref="LK147:LO147" si="566">LK105*LK$5</f>
        <v>7029.5</v>
      </c>
      <c r="LL147" s="85">
        <f t="shared" si="566"/>
        <v>21054.899999999998</v>
      </c>
      <c r="LM147" s="85">
        <f t="shared" si="566"/>
        <v>57574.600000000006</v>
      </c>
      <c r="LN147" s="85">
        <f t="shared" si="566"/>
        <v>502.1</v>
      </c>
      <c r="LO147" s="85">
        <f t="shared" si="566"/>
        <v>16703.875</v>
      </c>
    </row>
    <row r="148" spans="1:327" x14ac:dyDescent="0.2">
      <c r="A148" s="85" t="s">
        <v>39</v>
      </c>
      <c r="B148" s="85">
        <f t="shared" si="487"/>
        <v>4465469.1890000002</v>
      </c>
      <c r="C148" s="85">
        <f t="shared" si="488"/>
        <v>2497830.9300000002</v>
      </c>
      <c r="D148" s="85">
        <f t="shared" si="489"/>
        <v>1646166.7600000002</v>
      </c>
      <c r="E148" s="85">
        <f t="shared" si="490"/>
        <v>478828.5</v>
      </c>
      <c r="F148" s="85">
        <f t="shared" si="490"/>
        <v>644560.10000000009</v>
      </c>
      <c r="G148" s="85">
        <f t="shared" si="490"/>
        <v>462042</v>
      </c>
      <c r="H148" s="85">
        <f t="shared" si="490"/>
        <v>57038.04</v>
      </c>
      <c r="I148" s="85">
        <f t="shared" si="490"/>
        <v>3698.12</v>
      </c>
      <c r="J148" s="85">
        <f t="shared" si="491"/>
        <v>851664.17</v>
      </c>
      <c r="K148" s="85">
        <f t="shared" ref="K148:O148" si="567">K106*K$5</f>
        <v>121276.40000000001</v>
      </c>
      <c r="L148" s="85">
        <f t="shared" si="567"/>
        <v>119806.82</v>
      </c>
      <c r="M148" s="85">
        <f t="shared" si="567"/>
        <v>369768.19</v>
      </c>
      <c r="N148" s="85">
        <f t="shared" si="567"/>
        <v>240490.76</v>
      </c>
      <c r="O148" s="85">
        <f t="shared" si="567"/>
        <v>322</v>
      </c>
      <c r="P148" s="85">
        <f t="shared" si="493"/>
        <v>618519.79</v>
      </c>
      <c r="Q148" s="85">
        <f t="shared" ref="Q148:U148" si="568">Q106*Q$5</f>
        <v>104571.20000000001</v>
      </c>
      <c r="R148" s="85">
        <f t="shared" si="568"/>
        <v>254614.40000000002</v>
      </c>
      <c r="S148" s="85">
        <f t="shared" si="568"/>
        <v>196048.32</v>
      </c>
      <c r="T148" s="85">
        <f t="shared" si="568"/>
        <v>63170.850000000006</v>
      </c>
      <c r="U148" s="85">
        <f t="shared" si="568"/>
        <v>115.02</v>
      </c>
      <c r="V148" s="85">
        <f t="shared" si="495"/>
        <v>439641.02100000001</v>
      </c>
      <c r="W148" s="85">
        <f t="shared" si="496"/>
        <v>7442.6979999999994</v>
      </c>
      <c r="X148" s="85">
        <f t="shared" si="557"/>
        <v>1244.4199999999998</v>
      </c>
      <c r="Y148" s="85">
        <f t="shared" si="557"/>
        <v>2867.4549999999999</v>
      </c>
      <c r="Z148" s="85">
        <f t="shared" si="557"/>
        <v>0</v>
      </c>
      <c r="AA148" s="85">
        <f t="shared" si="557"/>
        <v>1217.8029999999999</v>
      </c>
      <c r="AB148" s="85">
        <f t="shared" si="557"/>
        <v>991.3649999999999</v>
      </c>
      <c r="AC148" s="85">
        <f t="shared" si="557"/>
        <v>0</v>
      </c>
      <c r="AD148" s="85">
        <f t="shared" si="557"/>
        <v>0</v>
      </c>
      <c r="AE148" s="85">
        <f t="shared" si="557"/>
        <v>0</v>
      </c>
      <c r="AF148" s="85">
        <f t="shared" si="557"/>
        <v>0</v>
      </c>
      <c r="AG148" s="85">
        <f t="shared" si="557"/>
        <v>0</v>
      </c>
      <c r="AH148" s="85">
        <f t="shared" si="557"/>
        <v>0</v>
      </c>
      <c r="AI148" s="85">
        <f t="shared" si="557"/>
        <v>0</v>
      </c>
      <c r="AJ148" s="85">
        <f t="shared" si="557"/>
        <v>11281.18</v>
      </c>
      <c r="AK148" s="85">
        <f t="shared" si="557"/>
        <v>188.48</v>
      </c>
      <c r="AL148" s="85">
        <f t="shared" si="557"/>
        <v>740.58</v>
      </c>
      <c r="AM148" s="85">
        <f t="shared" si="557"/>
        <v>0</v>
      </c>
      <c r="AN148" s="85">
        <f t="shared" si="557"/>
        <v>0</v>
      </c>
      <c r="AO148" s="85">
        <f t="shared" si="557"/>
        <v>5431.04</v>
      </c>
      <c r="AP148" s="85">
        <f t="shared" si="557"/>
        <v>0</v>
      </c>
      <c r="AQ148" s="85">
        <f t="shared" si="557"/>
        <v>0</v>
      </c>
      <c r="AR148" s="85">
        <f t="shared" si="557"/>
        <v>0</v>
      </c>
      <c r="AS148" s="85">
        <f t="shared" si="557"/>
        <v>0</v>
      </c>
      <c r="AT148" s="85">
        <f t="shared" si="557"/>
        <v>0</v>
      </c>
      <c r="AU148" s="85">
        <f t="shared" si="557"/>
        <v>0</v>
      </c>
      <c r="AV148" s="85">
        <f t="shared" si="557"/>
        <v>0</v>
      </c>
      <c r="AW148" s="85">
        <f t="shared" si="557"/>
        <v>142.947</v>
      </c>
      <c r="AX148" s="85">
        <f t="shared" si="557"/>
        <v>285.87299999999999</v>
      </c>
      <c r="AY148" s="85">
        <f t="shared" si="557"/>
        <v>1007.5590000000001</v>
      </c>
      <c r="AZ148" s="85">
        <f t="shared" si="557"/>
        <v>0</v>
      </c>
      <c r="BA148" s="85">
        <f t="shared" si="557"/>
        <v>0</v>
      </c>
      <c r="BB148" s="85">
        <f t="shared" si="557"/>
        <v>779.64600000000007</v>
      </c>
      <c r="BC148" s="85">
        <f t="shared" si="557"/>
        <v>0</v>
      </c>
      <c r="BD148" s="85">
        <f t="shared" si="557"/>
        <v>0</v>
      </c>
      <c r="BE148" s="85">
        <f t="shared" si="557"/>
        <v>2298.9750000000004</v>
      </c>
      <c r="BF148" s="85">
        <f t="shared" si="557"/>
        <v>0</v>
      </c>
      <c r="BG148" s="85">
        <f t="shared" si="557"/>
        <v>0</v>
      </c>
      <c r="BH148" s="85">
        <f t="shared" si="557"/>
        <v>0</v>
      </c>
      <c r="BI148" s="85">
        <f t="shared" si="557"/>
        <v>2738.7780000000002</v>
      </c>
      <c r="BJ148" s="85">
        <f t="shared" si="557"/>
        <v>737.76</v>
      </c>
      <c r="BK148" s="85">
        <f t="shared" si="557"/>
        <v>0</v>
      </c>
      <c r="BL148" s="85">
        <f t="shared" si="557"/>
        <v>0</v>
      </c>
      <c r="BM148" s="85">
        <f t="shared" si="557"/>
        <v>0</v>
      </c>
      <c r="BN148" s="85">
        <f t="shared" si="557"/>
        <v>0</v>
      </c>
      <c r="BO148" s="85">
        <f t="shared" si="557"/>
        <v>0</v>
      </c>
      <c r="BP148" s="85">
        <f t="shared" si="557"/>
        <v>0</v>
      </c>
      <c r="BQ148" s="85">
        <f t="shared" si="557"/>
        <v>0</v>
      </c>
      <c r="BR148" s="85">
        <f t="shared" si="557"/>
        <v>0</v>
      </c>
      <c r="BS148" s="85">
        <f t="shared" si="557"/>
        <v>0</v>
      </c>
      <c r="BT148" s="85">
        <f t="shared" si="557"/>
        <v>0</v>
      </c>
      <c r="BU148" s="85">
        <f t="shared" si="557"/>
        <v>0</v>
      </c>
      <c r="BV148" s="85">
        <f t="shared" si="557"/>
        <v>0</v>
      </c>
      <c r="BW148" s="85">
        <f t="shared" si="557"/>
        <v>0</v>
      </c>
      <c r="BX148" s="85">
        <f t="shared" si="557"/>
        <v>0</v>
      </c>
      <c r="BY148" s="85">
        <f t="shared" si="557"/>
        <v>0</v>
      </c>
      <c r="BZ148" s="85">
        <f t="shared" si="557"/>
        <v>0</v>
      </c>
      <c r="CA148" s="85">
        <f t="shared" si="557"/>
        <v>0</v>
      </c>
      <c r="CB148" s="85">
        <f t="shared" si="557"/>
        <v>0</v>
      </c>
      <c r="CC148" s="85">
        <f t="shared" si="557"/>
        <v>0</v>
      </c>
      <c r="CD148" s="85">
        <f t="shared" si="557"/>
        <v>0</v>
      </c>
      <c r="CE148" s="85">
        <f t="shared" si="557"/>
        <v>0</v>
      </c>
      <c r="CF148" s="85">
        <f t="shared" si="557"/>
        <v>0</v>
      </c>
      <c r="CG148" s="85">
        <f t="shared" si="557"/>
        <v>0</v>
      </c>
      <c r="CH148" s="85">
        <f t="shared" si="557"/>
        <v>0</v>
      </c>
      <c r="CI148" s="85">
        <f t="shared" si="557"/>
        <v>0</v>
      </c>
      <c r="CJ148" s="85">
        <f t="shared" si="550"/>
        <v>0</v>
      </c>
      <c r="CK148" s="85">
        <f t="shared" si="550"/>
        <v>0</v>
      </c>
      <c r="CL148" s="85">
        <f t="shared" si="550"/>
        <v>0</v>
      </c>
      <c r="CM148" s="85">
        <f t="shared" si="550"/>
        <v>0</v>
      </c>
      <c r="CN148" s="85">
        <f t="shared" si="550"/>
        <v>0</v>
      </c>
      <c r="CO148" s="85">
        <f t="shared" si="550"/>
        <v>0</v>
      </c>
      <c r="CP148" s="85">
        <f t="shared" si="550"/>
        <v>0</v>
      </c>
      <c r="CQ148" s="85">
        <f t="shared" si="550"/>
        <v>0</v>
      </c>
      <c r="CR148" s="85">
        <f t="shared" si="550"/>
        <v>0</v>
      </c>
      <c r="CS148" s="85">
        <f t="shared" si="550"/>
        <v>0</v>
      </c>
      <c r="CT148" s="85">
        <f t="shared" si="550"/>
        <v>0</v>
      </c>
      <c r="CU148" s="85">
        <f t="shared" si="550"/>
        <v>0</v>
      </c>
      <c r="CV148" s="85">
        <f t="shared" si="550"/>
        <v>0</v>
      </c>
      <c r="CW148" s="85">
        <f t="shared" si="550"/>
        <v>215.1</v>
      </c>
      <c r="CX148" s="85">
        <f t="shared" si="550"/>
        <v>0</v>
      </c>
      <c r="CY148" s="85">
        <f t="shared" si="550"/>
        <v>0</v>
      </c>
      <c r="CZ148" s="85">
        <f t="shared" si="550"/>
        <v>0</v>
      </c>
      <c r="DA148" s="85">
        <f t="shared" si="550"/>
        <v>0</v>
      </c>
      <c r="DB148" s="85">
        <f t="shared" si="550"/>
        <v>0</v>
      </c>
      <c r="DC148" s="85">
        <f t="shared" si="550"/>
        <v>0</v>
      </c>
      <c r="DD148" s="85">
        <f t="shared" si="550"/>
        <v>0</v>
      </c>
      <c r="DE148" s="85">
        <f t="shared" si="550"/>
        <v>0</v>
      </c>
      <c r="DF148" s="85">
        <f t="shared" si="550"/>
        <v>0</v>
      </c>
      <c r="DG148" s="85">
        <f t="shared" si="550"/>
        <v>0</v>
      </c>
      <c r="DH148" s="85">
        <f t="shared" si="550"/>
        <v>0</v>
      </c>
      <c r="DI148" s="85">
        <f t="shared" si="550"/>
        <v>0</v>
      </c>
      <c r="DJ148" s="85">
        <f t="shared" si="550"/>
        <v>1477.7740000000001</v>
      </c>
      <c r="DK148" s="85">
        <f t="shared" si="550"/>
        <v>0</v>
      </c>
      <c r="DL148" s="85">
        <f t="shared" si="550"/>
        <v>6291.89</v>
      </c>
      <c r="DM148" s="85">
        <f t="shared" si="550"/>
        <v>0</v>
      </c>
      <c r="DN148" s="85">
        <f t="shared" si="550"/>
        <v>0</v>
      </c>
      <c r="DO148" s="85">
        <f t="shared" si="550"/>
        <v>0</v>
      </c>
      <c r="DP148" s="85">
        <f t="shared" si="550"/>
        <v>0</v>
      </c>
      <c r="DQ148" s="85">
        <f t="shared" si="550"/>
        <v>0</v>
      </c>
      <c r="DR148" s="85">
        <f t="shared" si="550"/>
        <v>0</v>
      </c>
      <c r="DS148" s="85">
        <f t="shared" si="550"/>
        <v>0</v>
      </c>
      <c r="DT148" s="85">
        <f t="shared" si="550"/>
        <v>0</v>
      </c>
      <c r="DU148" s="85">
        <f t="shared" si="550"/>
        <v>0</v>
      </c>
      <c r="DV148" s="85">
        <f t="shared" si="550"/>
        <v>0</v>
      </c>
      <c r="DW148" s="85">
        <f t="shared" si="550"/>
        <v>1360.3600000000001</v>
      </c>
      <c r="DX148" s="85">
        <f t="shared" si="550"/>
        <v>299.74</v>
      </c>
      <c r="DY148" s="85">
        <f t="shared" si="550"/>
        <v>0</v>
      </c>
      <c r="DZ148" s="85">
        <f t="shared" si="550"/>
        <v>0</v>
      </c>
      <c r="EA148" s="85">
        <f t="shared" si="550"/>
        <v>0</v>
      </c>
      <c r="EB148" s="85">
        <f t="shared" si="550"/>
        <v>2779.52</v>
      </c>
      <c r="EC148" s="85">
        <f t="shared" si="550"/>
        <v>1143.1200000000001</v>
      </c>
      <c r="ED148" s="85">
        <f t="shared" si="550"/>
        <v>0</v>
      </c>
      <c r="EE148" s="85">
        <f t="shared" si="550"/>
        <v>5534.62</v>
      </c>
      <c r="EF148" s="85">
        <f t="shared" si="550"/>
        <v>0</v>
      </c>
      <c r="EG148" s="85">
        <f t="shared" si="550"/>
        <v>0</v>
      </c>
      <c r="EH148" s="85">
        <f t="shared" si="550"/>
        <v>0</v>
      </c>
      <c r="EI148" s="85">
        <f t="shared" si="550"/>
        <v>0</v>
      </c>
      <c r="EJ148" s="85">
        <f t="shared" si="550"/>
        <v>32784.18</v>
      </c>
      <c r="EK148" s="85">
        <f t="shared" si="550"/>
        <v>0</v>
      </c>
      <c r="EL148" s="85">
        <f t="shared" si="550"/>
        <v>25854.18</v>
      </c>
      <c r="EM148" s="85">
        <f t="shared" si="550"/>
        <v>0</v>
      </c>
      <c r="EN148" s="85">
        <f t="shared" si="550"/>
        <v>0</v>
      </c>
      <c r="EO148" s="85">
        <f t="shared" si="550"/>
        <v>0</v>
      </c>
      <c r="EP148" s="85">
        <f t="shared" si="550"/>
        <v>0</v>
      </c>
      <c r="EQ148" s="85">
        <f t="shared" si="550"/>
        <v>0</v>
      </c>
      <c r="ER148" s="85">
        <f t="shared" si="550"/>
        <v>0</v>
      </c>
      <c r="ES148" s="85">
        <f t="shared" si="550"/>
        <v>0</v>
      </c>
      <c r="ET148" s="85">
        <f t="shared" si="550"/>
        <v>0</v>
      </c>
      <c r="EU148" s="85">
        <f t="shared" si="518"/>
        <v>0</v>
      </c>
      <c r="EV148" s="85">
        <f t="shared" ref="EV148:HG151" si="569">EV106*EV$5</f>
        <v>0</v>
      </c>
      <c r="EW148" s="85">
        <f t="shared" si="569"/>
        <v>4555.5</v>
      </c>
      <c r="EX148" s="85">
        <f t="shared" si="569"/>
        <v>464.1</v>
      </c>
      <c r="EY148" s="85">
        <f t="shared" si="569"/>
        <v>0</v>
      </c>
      <c r="EZ148" s="85">
        <f t="shared" si="569"/>
        <v>6492.35</v>
      </c>
      <c r="FA148" s="85">
        <f t="shared" si="569"/>
        <v>0</v>
      </c>
      <c r="FB148" s="85">
        <f t="shared" si="569"/>
        <v>0</v>
      </c>
      <c r="FC148" s="85">
        <f t="shared" si="569"/>
        <v>0</v>
      </c>
      <c r="FD148" s="85">
        <f t="shared" si="569"/>
        <v>0</v>
      </c>
      <c r="FE148" s="85">
        <f t="shared" si="569"/>
        <v>0</v>
      </c>
      <c r="FF148" s="85">
        <f t="shared" si="569"/>
        <v>0</v>
      </c>
      <c r="FG148" s="85">
        <f t="shared" si="569"/>
        <v>0</v>
      </c>
      <c r="FH148" s="85">
        <f t="shared" si="569"/>
        <v>0</v>
      </c>
      <c r="FI148" s="85">
        <f t="shared" si="569"/>
        <v>0</v>
      </c>
      <c r="FJ148" s="85">
        <f t="shared" si="569"/>
        <v>3855.645</v>
      </c>
      <c r="FK148" s="85">
        <f t="shared" si="569"/>
        <v>546.66</v>
      </c>
      <c r="FL148" s="85">
        <f t="shared" si="569"/>
        <v>0</v>
      </c>
      <c r="FM148" s="85">
        <f t="shared" si="569"/>
        <v>0</v>
      </c>
      <c r="FN148" s="85">
        <f t="shared" si="569"/>
        <v>0</v>
      </c>
      <c r="FO148" s="85">
        <f t="shared" si="569"/>
        <v>0</v>
      </c>
      <c r="FP148" s="85">
        <f t="shared" si="569"/>
        <v>0</v>
      </c>
      <c r="FQ148" s="85">
        <f t="shared" si="569"/>
        <v>0</v>
      </c>
      <c r="FR148" s="85">
        <f t="shared" si="569"/>
        <v>0</v>
      </c>
      <c r="FS148" s="85">
        <f t="shared" si="569"/>
        <v>0</v>
      </c>
      <c r="FT148" s="85">
        <f t="shared" si="569"/>
        <v>0</v>
      </c>
      <c r="FU148" s="85">
        <f t="shared" si="569"/>
        <v>0</v>
      </c>
      <c r="FV148" s="85">
        <f t="shared" si="569"/>
        <v>0</v>
      </c>
      <c r="FW148" s="85">
        <f t="shared" si="569"/>
        <v>4964.9279999999999</v>
      </c>
      <c r="FX148" s="85">
        <f t="shared" si="569"/>
        <v>912.46499999999992</v>
      </c>
      <c r="FY148" s="85">
        <f t="shared" si="569"/>
        <v>629.73</v>
      </c>
      <c r="FZ148" s="85">
        <f t="shared" si="569"/>
        <v>0</v>
      </c>
      <c r="GA148" s="85">
        <f t="shared" si="569"/>
        <v>0</v>
      </c>
      <c r="GB148" s="85">
        <f t="shared" si="569"/>
        <v>0</v>
      </c>
      <c r="GC148" s="85">
        <f t="shared" si="569"/>
        <v>0</v>
      </c>
      <c r="GD148" s="85">
        <f t="shared" si="569"/>
        <v>0</v>
      </c>
      <c r="GE148" s="85">
        <f t="shared" si="569"/>
        <v>0</v>
      </c>
      <c r="GF148" s="85">
        <f t="shared" si="569"/>
        <v>0</v>
      </c>
      <c r="GG148" s="85">
        <f t="shared" si="569"/>
        <v>0</v>
      </c>
      <c r="GH148" s="85">
        <f t="shared" si="569"/>
        <v>0</v>
      </c>
      <c r="GI148" s="85">
        <f t="shared" si="569"/>
        <v>0</v>
      </c>
      <c r="GJ148" s="85">
        <f t="shared" si="569"/>
        <v>116.60000000000001</v>
      </c>
      <c r="GK148" s="85">
        <f t="shared" si="569"/>
        <v>0</v>
      </c>
      <c r="GL148" s="85">
        <f t="shared" si="569"/>
        <v>0</v>
      </c>
      <c r="GM148" s="85">
        <f t="shared" si="569"/>
        <v>1808.7</v>
      </c>
      <c r="GN148" s="85">
        <f t="shared" si="569"/>
        <v>0</v>
      </c>
      <c r="GO148" s="85">
        <f t="shared" si="569"/>
        <v>0</v>
      </c>
      <c r="GP148" s="85">
        <f t="shared" si="569"/>
        <v>0</v>
      </c>
      <c r="GQ148" s="85">
        <f t="shared" si="569"/>
        <v>0</v>
      </c>
      <c r="GR148" s="85">
        <f t="shared" si="569"/>
        <v>0</v>
      </c>
      <c r="GS148" s="85">
        <f t="shared" si="569"/>
        <v>0</v>
      </c>
      <c r="GT148" s="85">
        <f t="shared" si="569"/>
        <v>0</v>
      </c>
      <c r="GU148" s="85">
        <f t="shared" si="569"/>
        <v>0</v>
      </c>
      <c r="GV148" s="85">
        <f t="shared" si="569"/>
        <v>0</v>
      </c>
      <c r="GW148" s="85">
        <f t="shared" si="569"/>
        <v>0</v>
      </c>
      <c r="GX148" s="85">
        <f t="shared" si="569"/>
        <v>0</v>
      </c>
      <c r="GY148" s="85">
        <f t="shared" si="569"/>
        <v>0</v>
      </c>
      <c r="GZ148" s="85">
        <f t="shared" si="569"/>
        <v>0</v>
      </c>
      <c r="HA148" s="85">
        <f t="shared" si="569"/>
        <v>0</v>
      </c>
      <c r="HB148" s="85">
        <f t="shared" si="569"/>
        <v>0</v>
      </c>
      <c r="HC148" s="85">
        <f t="shared" si="569"/>
        <v>0</v>
      </c>
      <c r="HD148" s="85">
        <f t="shared" si="569"/>
        <v>0</v>
      </c>
      <c r="HE148" s="85">
        <f t="shared" si="569"/>
        <v>0</v>
      </c>
      <c r="HF148" s="85">
        <f t="shared" si="569"/>
        <v>0</v>
      </c>
      <c r="HG148" s="85">
        <f t="shared" si="569"/>
        <v>0</v>
      </c>
      <c r="HH148" s="85">
        <f t="shared" si="563"/>
        <v>0</v>
      </c>
      <c r="HI148" s="85">
        <f t="shared" si="563"/>
        <v>0</v>
      </c>
      <c r="HJ148" s="85">
        <f t="shared" si="563"/>
        <v>9023.8050000000003</v>
      </c>
      <c r="HK148" s="85">
        <f t="shared" si="563"/>
        <v>0</v>
      </c>
      <c r="HL148" s="85">
        <f t="shared" si="563"/>
        <v>920.83499999999992</v>
      </c>
      <c r="HM148" s="85">
        <f t="shared" si="563"/>
        <v>2621.7</v>
      </c>
      <c r="HN148" s="85">
        <f t="shared" si="563"/>
        <v>7539.5249999999996</v>
      </c>
      <c r="HO148" s="85">
        <f t="shared" si="563"/>
        <v>0</v>
      </c>
      <c r="HP148" s="85">
        <f t="shared" si="563"/>
        <v>0</v>
      </c>
      <c r="HQ148" s="85">
        <f t="shared" si="563"/>
        <v>0</v>
      </c>
      <c r="HR148" s="85">
        <f t="shared" si="563"/>
        <v>0</v>
      </c>
      <c r="HS148" s="85">
        <f t="shared" si="563"/>
        <v>2801.6099999999997</v>
      </c>
      <c r="HT148" s="85">
        <f t="shared" si="563"/>
        <v>0</v>
      </c>
      <c r="HU148" s="85">
        <f t="shared" si="563"/>
        <v>4279.5450000000001</v>
      </c>
      <c r="HV148" s="85">
        <f t="shared" si="563"/>
        <v>0</v>
      </c>
      <c r="HW148" s="85">
        <f t="shared" si="563"/>
        <v>4925.4400000000005</v>
      </c>
      <c r="HX148" s="85">
        <f t="shared" si="563"/>
        <v>944.36</v>
      </c>
      <c r="HY148" s="85">
        <f t="shared" si="563"/>
        <v>0</v>
      </c>
      <c r="HZ148" s="85">
        <f t="shared" si="563"/>
        <v>0</v>
      </c>
      <c r="IA148" s="85">
        <f t="shared" si="563"/>
        <v>4026.8</v>
      </c>
      <c r="IB148" s="85">
        <f t="shared" si="563"/>
        <v>0</v>
      </c>
      <c r="IC148" s="85">
        <f t="shared" si="563"/>
        <v>0</v>
      </c>
      <c r="ID148" s="85">
        <f t="shared" si="563"/>
        <v>0</v>
      </c>
      <c r="IE148" s="85">
        <f t="shared" si="563"/>
        <v>0</v>
      </c>
      <c r="IF148" s="85">
        <f t="shared" si="563"/>
        <v>0</v>
      </c>
      <c r="IG148" s="85">
        <f t="shared" si="563"/>
        <v>0</v>
      </c>
      <c r="IH148" s="85">
        <f t="shared" si="563"/>
        <v>0</v>
      </c>
      <c r="II148" s="85">
        <f t="shared" si="563"/>
        <v>0</v>
      </c>
      <c r="IJ148" s="85">
        <f t="shared" si="563"/>
        <v>0</v>
      </c>
      <c r="IK148" s="85">
        <f t="shared" si="563"/>
        <v>0</v>
      </c>
      <c r="IL148" s="85">
        <f t="shared" si="563"/>
        <v>0</v>
      </c>
      <c r="IM148" s="85">
        <f t="shared" si="563"/>
        <v>0</v>
      </c>
      <c r="IN148" s="85">
        <f t="shared" si="563"/>
        <v>0</v>
      </c>
      <c r="IO148" s="85">
        <f t="shared" si="563"/>
        <v>0</v>
      </c>
      <c r="IP148" s="85">
        <f t="shared" si="563"/>
        <v>0</v>
      </c>
      <c r="IQ148" s="85">
        <f t="shared" si="563"/>
        <v>0</v>
      </c>
      <c r="IR148" s="85">
        <f t="shared" si="563"/>
        <v>0</v>
      </c>
      <c r="IS148" s="85">
        <f t="shared" si="563"/>
        <v>0</v>
      </c>
      <c r="IT148" s="85">
        <f t="shared" si="563"/>
        <v>0</v>
      </c>
      <c r="IU148" s="85">
        <f t="shared" si="563"/>
        <v>0</v>
      </c>
      <c r="IV148" s="85">
        <f t="shared" si="563"/>
        <v>0</v>
      </c>
      <c r="IW148" s="85">
        <f t="shared" si="563"/>
        <v>11141.79</v>
      </c>
      <c r="IX148" s="85">
        <f t="shared" si="563"/>
        <v>0</v>
      </c>
      <c r="IY148" s="85">
        <f t="shared" si="563"/>
        <v>0</v>
      </c>
      <c r="IZ148" s="85">
        <f t="shared" si="563"/>
        <v>0</v>
      </c>
      <c r="JA148" s="85">
        <f t="shared" si="563"/>
        <v>0</v>
      </c>
      <c r="JB148" s="85">
        <f t="shared" si="563"/>
        <v>0</v>
      </c>
      <c r="JC148" s="85">
        <f t="shared" si="563"/>
        <v>0</v>
      </c>
      <c r="JD148" s="85">
        <f t="shared" si="563"/>
        <v>0</v>
      </c>
      <c r="JE148" s="85">
        <f t="shared" si="563"/>
        <v>0</v>
      </c>
      <c r="JF148" s="85">
        <f t="shared" si="563"/>
        <v>0</v>
      </c>
      <c r="JG148" s="85">
        <f t="shared" si="563"/>
        <v>0</v>
      </c>
      <c r="JH148" s="85">
        <f t="shared" si="563"/>
        <v>0</v>
      </c>
      <c r="JI148" s="85">
        <f t="shared" si="563"/>
        <v>0</v>
      </c>
      <c r="JJ148" s="85">
        <f t="shared" si="563"/>
        <v>42586.799999999996</v>
      </c>
      <c r="JK148" s="85">
        <f t="shared" si="563"/>
        <v>25680</v>
      </c>
      <c r="JL148" s="85">
        <f t="shared" si="563"/>
        <v>16175.76</v>
      </c>
      <c r="JM148" s="85">
        <f t="shared" si="563"/>
        <v>0</v>
      </c>
      <c r="JN148" s="85">
        <f t="shared" si="563"/>
        <v>0</v>
      </c>
      <c r="JO148" s="85">
        <f t="shared" si="563"/>
        <v>0</v>
      </c>
      <c r="JP148" s="85">
        <f t="shared" si="563"/>
        <v>0</v>
      </c>
      <c r="JQ148" s="85">
        <f t="shared" si="563"/>
        <v>0</v>
      </c>
      <c r="JR148" s="85">
        <f t="shared" si="563"/>
        <v>0</v>
      </c>
      <c r="JS148" s="85">
        <f t="shared" si="551"/>
        <v>0</v>
      </c>
      <c r="JT148" s="85">
        <f t="shared" si="551"/>
        <v>0</v>
      </c>
      <c r="JU148" s="85">
        <f t="shared" si="551"/>
        <v>0</v>
      </c>
      <c r="JV148" s="85">
        <f t="shared" si="544"/>
        <v>37012.080000000002</v>
      </c>
      <c r="JW148" s="85">
        <f t="shared" si="512"/>
        <v>13496.2</v>
      </c>
      <c r="JX148" s="85">
        <f t="shared" si="512"/>
        <v>3741.2000000000003</v>
      </c>
      <c r="JY148" s="85">
        <f t="shared" si="512"/>
        <v>9026.9500000000007</v>
      </c>
      <c r="JZ148" s="85">
        <f t="shared" si="512"/>
        <v>0</v>
      </c>
      <c r="KA148" s="85">
        <f t="shared" si="512"/>
        <v>3177.15</v>
      </c>
      <c r="KB148" s="85">
        <f t="shared" si="512"/>
        <v>22616.25</v>
      </c>
      <c r="KC148" s="85">
        <f t="shared" si="512"/>
        <v>2249</v>
      </c>
      <c r="KD148" s="85">
        <f t="shared" si="512"/>
        <v>1999.1000000000001</v>
      </c>
      <c r="KE148" s="85">
        <f t="shared" si="512"/>
        <v>11899.5</v>
      </c>
      <c r="KF148" s="85">
        <f t="shared" si="512"/>
        <v>7043.55</v>
      </c>
      <c r="KG148" s="85">
        <f t="shared" si="512"/>
        <v>8430.1</v>
      </c>
      <c r="KH148" s="85">
        <f t="shared" si="512"/>
        <v>0</v>
      </c>
      <c r="KI148" s="85">
        <f t="shared" si="512"/>
        <v>44798.25</v>
      </c>
      <c r="KJ148" s="85">
        <f t="shared" si="497"/>
        <v>492594.90599999996</v>
      </c>
      <c r="KK148" s="85">
        <f t="shared" ref="KK148:KW148" si="570">KK106*KK$5</f>
        <v>17115.634000000002</v>
      </c>
      <c r="KL148" s="85">
        <f t="shared" si="570"/>
        <v>26731</v>
      </c>
      <c r="KM148" s="85">
        <f t="shared" si="570"/>
        <v>154809.04</v>
      </c>
      <c r="KN148" s="85">
        <f t="shared" si="570"/>
        <v>11664.704</v>
      </c>
      <c r="KO148" s="85">
        <f t="shared" si="570"/>
        <v>75612.288</v>
      </c>
      <c r="KP148" s="85">
        <f t="shared" si="570"/>
        <v>123244.79999999999</v>
      </c>
      <c r="KQ148" s="85">
        <f t="shared" si="570"/>
        <v>0</v>
      </c>
      <c r="KR148" s="85">
        <f t="shared" si="570"/>
        <v>18801.239999999998</v>
      </c>
      <c r="KS148" s="85">
        <f t="shared" si="570"/>
        <v>0</v>
      </c>
      <c r="KT148" s="85">
        <f t="shared" si="570"/>
        <v>24497.144</v>
      </c>
      <c r="KU148" s="85">
        <f t="shared" si="570"/>
        <v>33007.016000000003</v>
      </c>
      <c r="KV148" s="85">
        <f t="shared" si="570"/>
        <v>4290.4400000000005</v>
      </c>
      <c r="KW148" s="85">
        <f t="shared" si="570"/>
        <v>2821.6</v>
      </c>
      <c r="KX148" s="85">
        <f t="shared" si="499"/>
        <v>202672.23699999999</v>
      </c>
      <c r="KY148" s="85">
        <f t="shared" ref="KY148:LI148" si="571">KY106*KY$5</f>
        <v>25360.965</v>
      </c>
      <c r="KZ148" s="85">
        <f t="shared" si="571"/>
        <v>37455.145000000004</v>
      </c>
      <c r="LA148" s="85">
        <f t="shared" si="571"/>
        <v>10491.92</v>
      </c>
      <c r="LB148" s="85">
        <f t="shared" si="571"/>
        <v>73180.95</v>
      </c>
      <c r="LC148" s="85">
        <f t="shared" si="571"/>
        <v>36169.200000000004</v>
      </c>
      <c r="LD148" s="85">
        <f t="shared" si="571"/>
        <v>0</v>
      </c>
      <c r="LE148" s="85">
        <f t="shared" si="571"/>
        <v>1895.8920000000001</v>
      </c>
      <c r="LF148" s="85">
        <f t="shared" si="571"/>
        <v>0</v>
      </c>
      <c r="LG148" s="85">
        <f t="shared" si="571"/>
        <v>14469.125</v>
      </c>
      <c r="LH148" s="85">
        <f t="shared" si="571"/>
        <v>3649.04</v>
      </c>
      <c r="LI148" s="85">
        <f t="shared" si="571"/>
        <v>0</v>
      </c>
      <c r="LJ148" s="85">
        <f t="shared" si="501"/>
        <v>214210.30499999999</v>
      </c>
      <c r="LK148" s="85">
        <f t="shared" ref="LK148:LO148" si="572">LK106*LK$5</f>
        <v>2789.5</v>
      </c>
      <c r="LL148" s="85">
        <f t="shared" si="572"/>
        <v>52570.2</v>
      </c>
      <c r="LM148" s="85">
        <f t="shared" si="572"/>
        <v>111288.6</v>
      </c>
      <c r="LN148" s="85">
        <f t="shared" si="572"/>
        <v>3827.1000000000004</v>
      </c>
      <c r="LO148" s="85">
        <f t="shared" si="572"/>
        <v>43734.904999999999</v>
      </c>
    </row>
    <row r="149" spans="1:327" x14ac:dyDescent="0.2">
      <c r="A149" s="85" t="s">
        <v>40</v>
      </c>
      <c r="B149" s="85">
        <f t="shared" si="487"/>
        <v>6993103.7079999996</v>
      </c>
      <c r="C149" s="85">
        <f t="shared" si="488"/>
        <v>3728090.0999999996</v>
      </c>
      <c r="D149" s="85">
        <f t="shared" si="489"/>
        <v>2974395.17</v>
      </c>
      <c r="E149" s="85">
        <f t="shared" si="490"/>
        <v>1277648.0999999999</v>
      </c>
      <c r="F149" s="85">
        <f t="shared" si="490"/>
        <v>848018.99000000011</v>
      </c>
      <c r="G149" s="85">
        <f t="shared" si="490"/>
        <v>733290.9</v>
      </c>
      <c r="H149" s="85">
        <f t="shared" si="490"/>
        <v>113396.73</v>
      </c>
      <c r="I149" s="85">
        <f t="shared" si="490"/>
        <v>2040.45</v>
      </c>
      <c r="J149" s="85">
        <f t="shared" si="491"/>
        <v>753694.92999999993</v>
      </c>
      <c r="K149" s="85">
        <f t="shared" ref="K149:O149" si="573">K107*K$5</f>
        <v>105283.92000000001</v>
      </c>
      <c r="L149" s="85">
        <f t="shared" si="573"/>
        <v>159431.61000000002</v>
      </c>
      <c r="M149" s="85">
        <f t="shared" si="573"/>
        <v>310251.48</v>
      </c>
      <c r="N149" s="85">
        <f t="shared" si="573"/>
        <v>178207.44</v>
      </c>
      <c r="O149" s="85">
        <f t="shared" si="573"/>
        <v>520.48</v>
      </c>
      <c r="P149" s="85">
        <f t="shared" si="493"/>
        <v>1041809.95</v>
      </c>
      <c r="Q149" s="85">
        <f t="shared" ref="Q149:U149" si="574">Q107*Q$5</f>
        <v>276646.40000000002</v>
      </c>
      <c r="R149" s="85">
        <f t="shared" si="574"/>
        <v>406994.60000000003</v>
      </c>
      <c r="S149" s="85">
        <f t="shared" si="574"/>
        <v>298420.98</v>
      </c>
      <c r="T149" s="85">
        <f t="shared" si="574"/>
        <v>58750.600000000006</v>
      </c>
      <c r="U149" s="85">
        <f t="shared" si="574"/>
        <v>997.37</v>
      </c>
      <c r="V149" s="85">
        <f t="shared" si="495"/>
        <v>506575.755</v>
      </c>
      <c r="W149" s="85">
        <f t="shared" si="496"/>
        <v>12412.250999999998</v>
      </c>
      <c r="X149" s="85">
        <f t="shared" si="557"/>
        <v>2001.6929999999998</v>
      </c>
      <c r="Y149" s="85">
        <f t="shared" si="557"/>
        <v>5570.8649999999998</v>
      </c>
      <c r="Z149" s="85">
        <f t="shared" si="557"/>
        <v>0</v>
      </c>
      <c r="AA149" s="85">
        <f t="shared" si="557"/>
        <v>1145.0899999999999</v>
      </c>
      <c r="AB149" s="85">
        <f t="shared" si="557"/>
        <v>2406.9249999999997</v>
      </c>
      <c r="AC149" s="85">
        <f t="shared" si="557"/>
        <v>0</v>
      </c>
      <c r="AD149" s="85">
        <f t="shared" si="557"/>
        <v>7735.2699999999995</v>
      </c>
      <c r="AE149" s="85">
        <f t="shared" si="557"/>
        <v>0</v>
      </c>
      <c r="AF149" s="85">
        <f t="shared" si="557"/>
        <v>0</v>
      </c>
      <c r="AG149" s="85">
        <f t="shared" si="557"/>
        <v>0</v>
      </c>
      <c r="AH149" s="85">
        <f t="shared" si="557"/>
        <v>0</v>
      </c>
      <c r="AI149" s="85">
        <f t="shared" si="557"/>
        <v>2495.7629999999999</v>
      </c>
      <c r="AJ149" s="85">
        <f t="shared" si="557"/>
        <v>18524.66</v>
      </c>
      <c r="AK149" s="85">
        <f t="shared" si="557"/>
        <v>0</v>
      </c>
      <c r="AL149" s="85">
        <f t="shared" si="557"/>
        <v>6777.76</v>
      </c>
      <c r="AM149" s="85">
        <f t="shared" si="557"/>
        <v>0</v>
      </c>
      <c r="AN149" s="85">
        <f t="shared" si="557"/>
        <v>0</v>
      </c>
      <c r="AO149" s="85">
        <f t="shared" si="557"/>
        <v>1028.26</v>
      </c>
      <c r="AP149" s="85">
        <f t="shared" si="557"/>
        <v>0</v>
      </c>
      <c r="AQ149" s="85">
        <f t="shared" si="557"/>
        <v>0</v>
      </c>
      <c r="AR149" s="85">
        <f t="shared" si="557"/>
        <v>0</v>
      </c>
      <c r="AS149" s="85">
        <f t="shared" si="557"/>
        <v>0</v>
      </c>
      <c r="AT149" s="85">
        <f t="shared" si="557"/>
        <v>0</v>
      </c>
      <c r="AU149" s="85">
        <f t="shared" si="557"/>
        <v>0</v>
      </c>
      <c r="AV149" s="85">
        <f t="shared" si="557"/>
        <v>0</v>
      </c>
      <c r="AW149" s="85">
        <f t="shared" si="557"/>
        <v>1045.0230000000001</v>
      </c>
      <c r="AX149" s="85">
        <f t="shared" si="557"/>
        <v>0</v>
      </c>
      <c r="AY149" s="85">
        <f t="shared" si="557"/>
        <v>182.82600000000002</v>
      </c>
      <c r="AZ149" s="85">
        <f t="shared" si="557"/>
        <v>0</v>
      </c>
      <c r="BA149" s="85">
        <f t="shared" si="557"/>
        <v>0</v>
      </c>
      <c r="BB149" s="85">
        <f t="shared" si="557"/>
        <v>0</v>
      </c>
      <c r="BC149" s="85">
        <f t="shared" si="557"/>
        <v>0</v>
      </c>
      <c r="BD149" s="85">
        <f t="shared" si="557"/>
        <v>1389.864</v>
      </c>
      <c r="BE149" s="85">
        <f t="shared" si="557"/>
        <v>2648.2260000000001</v>
      </c>
      <c r="BF149" s="85">
        <f t="shared" si="557"/>
        <v>0</v>
      </c>
      <c r="BG149" s="85">
        <f t="shared" si="557"/>
        <v>25218.228000000003</v>
      </c>
      <c r="BH149" s="85">
        <f t="shared" si="557"/>
        <v>0</v>
      </c>
      <c r="BI149" s="85">
        <f t="shared" si="557"/>
        <v>0</v>
      </c>
      <c r="BJ149" s="85">
        <f t="shared" si="557"/>
        <v>0</v>
      </c>
      <c r="BK149" s="85">
        <f t="shared" si="557"/>
        <v>0</v>
      </c>
      <c r="BL149" s="85">
        <f t="shared" si="557"/>
        <v>0</v>
      </c>
      <c r="BM149" s="85">
        <f t="shared" si="557"/>
        <v>0</v>
      </c>
      <c r="BN149" s="85">
        <f t="shared" si="557"/>
        <v>304.71000000000004</v>
      </c>
      <c r="BO149" s="85">
        <f t="shared" si="557"/>
        <v>0</v>
      </c>
      <c r="BP149" s="85">
        <f t="shared" si="557"/>
        <v>0</v>
      </c>
      <c r="BQ149" s="85">
        <f t="shared" si="557"/>
        <v>0</v>
      </c>
      <c r="BR149" s="85">
        <f t="shared" si="557"/>
        <v>0</v>
      </c>
      <c r="BS149" s="85">
        <f t="shared" si="557"/>
        <v>0</v>
      </c>
      <c r="BT149" s="85">
        <f t="shared" si="557"/>
        <v>0</v>
      </c>
      <c r="BU149" s="85">
        <f t="shared" si="557"/>
        <v>0</v>
      </c>
      <c r="BV149" s="85">
        <f t="shared" si="557"/>
        <v>0</v>
      </c>
      <c r="BW149" s="85">
        <f t="shared" si="557"/>
        <v>4173.8</v>
      </c>
      <c r="BX149" s="85">
        <f t="shared" si="557"/>
        <v>0</v>
      </c>
      <c r="BY149" s="85">
        <f t="shared" si="557"/>
        <v>0</v>
      </c>
      <c r="BZ149" s="85">
        <f t="shared" si="557"/>
        <v>0</v>
      </c>
      <c r="CA149" s="85">
        <f t="shared" si="557"/>
        <v>0</v>
      </c>
      <c r="CB149" s="85">
        <f t="shared" si="557"/>
        <v>0</v>
      </c>
      <c r="CC149" s="85">
        <f t="shared" si="557"/>
        <v>0</v>
      </c>
      <c r="CD149" s="85">
        <f t="shared" si="557"/>
        <v>0</v>
      </c>
      <c r="CE149" s="85">
        <f t="shared" si="557"/>
        <v>0</v>
      </c>
      <c r="CF149" s="85">
        <f t="shared" si="557"/>
        <v>0</v>
      </c>
      <c r="CG149" s="85">
        <f t="shared" si="557"/>
        <v>0</v>
      </c>
      <c r="CH149" s="85">
        <f t="shared" si="557"/>
        <v>0</v>
      </c>
      <c r="CI149" s="85">
        <f t="shared" ref="CI149:ET151" si="575">CI107*CI$5</f>
        <v>0</v>
      </c>
      <c r="CJ149" s="85">
        <f t="shared" si="575"/>
        <v>0</v>
      </c>
      <c r="CK149" s="85">
        <f t="shared" si="575"/>
        <v>0</v>
      </c>
      <c r="CL149" s="85">
        <f t="shared" si="575"/>
        <v>0</v>
      </c>
      <c r="CM149" s="85">
        <f t="shared" si="575"/>
        <v>0</v>
      </c>
      <c r="CN149" s="85">
        <f t="shared" si="575"/>
        <v>0</v>
      </c>
      <c r="CO149" s="85">
        <f t="shared" si="575"/>
        <v>0</v>
      </c>
      <c r="CP149" s="85">
        <f t="shared" si="575"/>
        <v>0</v>
      </c>
      <c r="CQ149" s="85">
        <f t="shared" si="575"/>
        <v>0</v>
      </c>
      <c r="CR149" s="85">
        <f t="shared" si="575"/>
        <v>0</v>
      </c>
      <c r="CS149" s="85">
        <f t="shared" si="575"/>
        <v>0</v>
      </c>
      <c r="CT149" s="85">
        <f t="shared" si="575"/>
        <v>0</v>
      </c>
      <c r="CU149" s="85">
        <f t="shared" si="575"/>
        <v>0</v>
      </c>
      <c r="CV149" s="85">
        <f t="shared" si="575"/>
        <v>0</v>
      </c>
      <c r="CW149" s="85">
        <f t="shared" si="575"/>
        <v>398.72</v>
      </c>
      <c r="CX149" s="85">
        <f t="shared" si="575"/>
        <v>0</v>
      </c>
      <c r="CY149" s="85">
        <f t="shared" si="575"/>
        <v>0</v>
      </c>
      <c r="CZ149" s="85">
        <f t="shared" si="575"/>
        <v>0</v>
      </c>
      <c r="DA149" s="85">
        <f t="shared" si="575"/>
        <v>994.80000000000007</v>
      </c>
      <c r="DB149" s="85">
        <f t="shared" si="575"/>
        <v>0</v>
      </c>
      <c r="DC149" s="85">
        <f t="shared" si="575"/>
        <v>0</v>
      </c>
      <c r="DD149" s="85">
        <f t="shared" si="575"/>
        <v>0</v>
      </c>
      <c r="DE149" s="85">
        <f t="shared" si="575"/>
        <v>4261.8</v>
      </c>
      <c r="DF149" s="85">
        <f t="shared" si="575"/>
        <v>0</v>
      </c>
      <c r="DG149" s="85">
        <f t="shared" si="575"/>
        <v>0</v>
      </c>
      <c r="DH149" s="85">
        <f t="shared" si="575"/>
        <v>0</v>
      </c>
      <c r="DI149" s="85">
        <f t="shared" si="575"/>
        <v>0</v>
      </c>
      <c r="DJ149" s="85">
        <f t="shared" si="575"/>
        <v>0</v>
      </c>
      <c r="DK149" s="85">
        <f t="shared" si="575"/>
        <v>0</v>
      </c>
      <c r="DL149" s="85">
        <f t="shared" si="575"/>
        <v>2502.9380000000001</v>
      </c>
      <c r="DM149" s="85">
        <f t="shared" si="575"/>
        <v>0</v>
      </c>
      <c r="DN149" s="85">
        <f t="shared" si="575"/>
        <v>0</v>
      </c>
      <c r="DO149" s="85">
        <f t="shared" si="575"/>
        <v>3313.3589999999999</v>
      </c>
      <c r="DP149" s="85">
        <f t="shared" si="575"/>
        <v>0</v>
      </c>
      <c r="DQ149" s="85">
        <f t="shared" si="575"/>
        <v>0</v>
      </c>
      <c r="DR149" s="85">
        <f t="shared" si="575"/>
        <v>0</v>
      </c>
      <c r="DS149" s="85">
        <f t="shared" si="575"/>
        <v>0</v>
      </c>
      <c r="DT149" s="85">
        <f t="shared" si="575"/>
        <v>0</v>
      </c>
      <c r="DU149" s="85">
        <f t="shared" si="575"/>
        <v>0</v>
      </c>
      <c r="DV149" s="85">
        <f t="shared" si="575"/>
        <v>0</v>
      </c>
      <c r="DW149" s="85">
        <f t="shared" si="575"/>
        <v>3295.48</v>
      </c>
      <c r="DX149" s="85">
        <f t="shared" si="575"/>
        <v>0</v>
      </c>
      <c r="DY149" s="85">
        <f t="shared" si="575"/>
        <v>0</v>
      </c>
      <c r="DZ149" s="85">
        <f t="shared" si="575"/>
        <v>1347.98</v>
      </c>
      <c r="EA149" s="85">
        <f t="shared" si="575"/>
        <v>5665.34</v>
      </c>
      <c r="EB149" s="85">
        <f t="shared" si="575"/>
        <v>7146.4000000000005</v>
      </c>
      <c r="EC149" s="85">
        <f t="shared" si="575"/>
        <v>4900.96</v>
      </c>
      <c r="ED149" s="85">
        <f t="shared" si="575"/>
        <v>0</v>
      </c>
      <c r="EE149" s="85">
        <f t="shared" si="575"/>
        <v>20841.46</v>
      </c>
      <c r="EF149" s="85">
        <f t="shared" si="575"/>
        <v>4298.96</v>
      </c>
      <c r="EG149" s="85">
        <f t="shared" si="575"/>
        <v>0</v>
      </c>
      <c r="EH149" s="85">
        <f t="shared" si="575"/>
        <v>0</v>
      </c>
      <c r="EI149" s="85">
        <f t="shared" si="575"/>
        <v>0</v>
      </c>
      <c r="EJ149" s="85">
        <f t="shared" si="575"/>
        <v>10267.620000000001</v>
      </c>
      <c r="EK149" s="85">
        <f t="shared" si="575"/>
        <v>0</v>
      </c>
      <c r="EL149" s="85">
        <f t="shared" si="575"/>
        <v>0</v>
      </c>
      <c r="EM149" s="85">
        <f t="shared" si="575"/>
        <v>8093.58</v>
      </c>
      <c r="EN149" s="85">
        <f t="shared" si="575"/>
        <v>0</v>
      </c>
      <c r="EO149" s="85">
        <f t="shared" si="575"/>
        <v>0</v>
      </c>
      <c r="EP149" s="85">
        <f t="shared" si="575"/>
        <v>0</v>
      </c>
      <c r="EQ149" s="85">
        <f t="shared" si="575"/>
        <v>0</v>
      </c>
      <c r="ER149" s="85">
        <f t="shared" si="575"/>
        <v>0</v>
      </c>
      <c r="ES149" s="85">
        <f t="shared" si="575"/>
        <v>0</v>
      </c>
      <c r="ET149" s="85">
        <f t="shared" si="575"/>
        <v>0</v>
      </c>
      <c r="EU149" s="85">
        <f t="shared" si="518"/>
        <v>0</v>
      </c>
      <c r="EV149" s="85">
        <f t="shared" si="569"/>
        <v>0</v>
      </c>
      <c r="EW149" s="85">
        <f t="shared" si="569"/>
        <v>2349.6</v>
      </c>
      <c r="EX149" s="85">
        <f t="shared" si="569"/>
        <v>0</v>
      </c>
      <c r="EY149" s="85">
        <f t="shared" si="569"/>
        <v>1408.95</v>
      </c>
      <c r="EZ149" s="85">
        <f t="shared" si="569"/>
        <v>0</v>
      </c>
      <c r="FA149" s="85">
        <f t="shared" si="569"/>
        <v>0</v>
      </c>
      <c r="FB149" s="85">
        <f t="shared" si="569"/>
        <v>0</v>
      </c>
      <c r="FC149" s="85">
        <f t="shared" si="569"/>
        <v>0</v>
      </c>
      <c r="FD149" s="85">
        <f t="shared" si="569"/>
        <v>0</v>
      </c>
      <c r="FE149" s="85">
        <f t="shared" si="569"/>
        <v>0</v>
      </c>
      <c r="FF149" s="85">
        <f t="shared" si="569"/>
        <v>0</v>
      </c>
      <c r="FG149" s="85">
        <f t="shared" si="569"/>
        <v>0</v>
      </c>
      <c r="FH149" s="85">
        <f t="shared" si="569"/>
        <v>0</v>
      </c>
      <c r="FI149" s="85">
        <f t="shared" si="569"/>
        <v>0</v>
      </c>
      <c r="FJ149" s="85">
        <f t="shared" si="569"/>
        <v>745.38</v>
      </c>
      <c r="FK149" s="85">
        <f t="shared" si="569"/>
        <v>0</v>
      </c>
      <c r="FL149" s="85">
        <f t="shared" si="569"/>
        <v>0</v>
      </c>
      <c r="FM149" s="85">
        <f t="shared" si="569"/>
        <v>0</v>
      </c>
      <c r="FN149" s="85">
        <f t="shared" si="569"/>
        <v>0</v>
      </c>
      <c r="FO149" s="85">
        <f t="shared" si="569"/>
        <v>9407.25</v>
      </c>
      <c r="FP149" s="85">
        <f t="shared" si="569"/>
        <v>0</v>
      </c>
      <c r="FQ149" s="85">
        <f t="shared" si="569"/>
        <v>0</v>
      </c>
      <c r="FR149" s="85">
        <f t="shared" si="569"/>
        <v>0</v>
      </c>
      <c r="FS149" s="85">
        <f t="shared" si="569"/>
        <v>0</v>
      </c>
      <c r="FT149" s="85">
        <f t="shared" si="569"/>
        <v>0</v>
      </c>
      <c r="FU149" s="85">
        <f t="shared" si="569"/>
        <v>0</v>
      </c>
      <c r="FV149" s="85">
        <f t="shared" si="569"/>
        <v>0</v>
      </c>
      <c r="FW149" s="85">
        <f t="shared" si="569"/>
        <v>4137.4589999999998</v>
      </c>
      <c r="FX149" s="85">
        <f t="shared" si="569"/>
        <v>0</v>
      </c>
      <c r="FY149" s="85">
        <f t="shared" si="569"/>
        <v>0</v>
      </c>
      <c r="FZ149" s="85">
        <f t="shared" si="569"/>
        <v>0</v>
      </c>
      <c r="GA149" s="85">
        <f t="shared" si="569"/>
        <v>0</v>
      </c>
      <c r="GB149" s="85">
        <f t="shared" si="569"/>
        <v>0</v>
      </c>
      <c r="GC149" s="85">
        <f t="shared" si="569"/>
        <v>0</v>
      </c>
      <c r="GD149" s="85">
        <f t="shared" si="569"/>
        <v>0</v>
      </c>
      <c r="GE149" s="85">
        <f t="shared" si="569"/>
        <v>2398.9499999999998</v>
      </c>
      <c r="GF149" s="85">
        <f t="shared" si="569"/>
        <v>0</v>
      </c>
      <c r="GG149" s="85">
        <f t="shared" si="569"/>
        <v>0</v>
      </c>
      <c r="GH149" s="85">
        <f t="shared" si="569"/>
        <v>0</v>
      </c>
      <c r="GI149" s="85">
        <f t="shared" si="569"/>
        <v>0</v>
      </c>
      <c r="GJ149" s="85">
        <f t="shared" si="569"/>
        <v>1150.5</v>
      </c>
      <c r="GK149" s="85">
        <f t="shared" si="569"/>
        <v>0</v>
      </c>
      <c r="GL149" s="85">
        <f t="shared" si="569"/>
        <v>0</v>
      </c>
      <c r="GM149" s="85">
        <f t="shared" si="569"/>
        <v>0</v>
      </c>
      <c r="GN149" s="85">
        <f t="shared" si="569"/>
        <v>2070.5</v>
      </c>
      <c r="GO149" s="85">
        <f t="shared" si="569"/>
        <v>0</v>
      </c>
      <c r="GP149" s="85">
        <f t="shared" si="569"/>
        <v>0</v>
      </c>
      <c r="GQ149" s="85">
        <f t="shared" si="569"/>
        <v>0</v>
      </c>
      <c r="GR149" s="85">
        <f t="shared" si="569"/>
        <v>0</v>
      </c>
      <c r="GS149" s="85">
        <f t="shared" si="569"/>
        <v>0</v>
      </c>
      <c r="GT149" s="85">
        <f t="shared" si="569"/>
        <v>0</v>
      </c>
      <c r="GU149" s="85">
        <f t="shared" si="569"/>
        <v>0</v>
      </c>
      <c r="GV149" s="85">
        <f t="shared" si="569"/>
        <v>0</v>
      </c>
      <c r="GW149" s="85">
        <f t="shared" si="569"/>
        <v>4739.5249999999996</v>
      </c>
      <c r="GX149" s="85">
        <f t="shared" si="569"/>
        <v>0</v>
      </c>
      <c r="GY149" s="85">
        <f t="shared" si="569"/>
        <v>0</v>
      </c>
      <c r="GZ149" s="85">
        <f t="shared" si="569"/>
        <v>0</v>
      </c>
      <c r="HA149" s="85">
        <f t="shared" si="569"/>
        <v>0</v>
      </c>
      <c r="HB149" s="85">
        <f t="shared" si="569"/>
        <v>0</v>
      </c>
      <c r="HC149" s="85">
        <f t="shared" si="569"/>
        <v>0</v>
      </c>
      <c r="HD149" s="85">
        <f t="shared" si="569"/>
        <v>0</v>
      </c>
      <c r="HE149" s="85">
        <f t="shared" si="569"/>
        <v>0</v>
      </c>
      <c r="HF149" s="85">
        <f t="shared" si="569"/>
        <v>0</v>
      </c>
      <c r="HG149" s="85">
        <f t="shared" si="569"/>
        <v>0</v>
      </c>
      <c r="HH149" s="85">
        <f t="shared" si="563"/>
        <v>0</v>
      </c>
      <c r="HI149" s="85">
        <f t="shared" si="563"/>
        <v>0</v>
      </c>
      <c r="HJ149" s="85">
        <f t="shared" si="563"/>
        <v>14877.764999999999</v>
      </c>
      <c r="HK149" s="85">
        <f t="shared" si="563"/>
        <v>0</v>
      </c>
      <c r="HL149" s="85">
        <f t="shared" si="563"/>
        <v>15614.55</v>
      </c>
      <c r="HM149" s="85">
        <f t="shared" si="563"/>
        <v>10484.504999999999</v>
      </c>
      <c r="HN149" s="85">
        <f t="shared" si="563"/>
        <v>6263.2349999999997</v>
      </c>
      <c r="HO149" s="85">
        <f t="shared" si="563"/>
        <v>0</v>
      </c>
      <c r="HP149" s="85">
        <f t="shared" si="563"/>
        <v>0</v>
      </c>
      <c r="HQ149" s="85">
        <f t="shared" si="563"/>
        <v>10212.615</v>
      </c>
      <c r="HR149" s="85">
        <f t="shared" si="563"/>
        <v>0</v>
      </c>
      <c r="HS149" s="85">
        <f t="shared" si="563"/>
        <v>4896</v>
      </c>
      <c r="HT149" s="85">
        <f t="shared" si="563"/>
        <v>0</v>
      </c>
      <c r="HU149" s="85">
        <f t="shared" si="563"/>
        <v>0</v>
      </c>
      <c r="HV149" s="85">
        <f t="shared" si="563"/>
        <v>0</v>
      </c>
      <c r="HW149" s="85">
        <f t="shared" si="563"/>
        <v>1248.96</v>
      </c>
      <c r="HX149" s="85">
        <f t="shared" si="563"/>
        <v>0</v>
      </c>
      <c r="HY149" s="85">
        <f t="shared" si="563"/>
        <v>0</v>
      </c>
      <c r="HZ149" s="85">
        <f t="shared" si="563"/>
        <v>2817.8</v>
      </c>
      <c r="IA149" s="85">
        <f t="shared" si="563"/>
        <v>0</v>
      </c>
      <c r="IB149" s="85">
        <f t="shared" si="563"/>
        <v>0</v>
      </c>
      <c r="IC149" s="85">
        <f t="shared" si="563"/>
        <v>0</v>
      </c>
      <c r="ID149" s="85">
        <f t="shared" si="563"/>
        <v>0</v>
      </c>
      <c r="IE149" s="85">
        <f t="shared" si="563"/>
        <v>0</v>
      </c>
      <c r="IF149" s="85">
        <f t="shared" si="563"/>
        <v>0</v>
      </c>
      <c r="IG149" s="85">
        <f t="shared" si="563"/>
        <v>0</v>
      </c>
      <c r="IH149" s="85">
        <f t="shared" si="563"/>
        <v>0</v>
      </c>
      <c r="II149" s="85">
        <f t="shared" si="563"/>
        <v>0</v>
      </c>
      <c r="IJ149" s="85">
        <f t="shared" si="563"/>
        <v>0</v>
      </c>
      <c r="IK149" s="85">
        <f t="shared" si="563"/>
        <v>0</v>
      </c>
      <c r="IL149" s="85">
        <f t="shared" si="563"/>
        <v>0</v>
      </c>
      <c r="IM149" s="85">
        <f t="shared" si="563"/>
        <v>0</v>
      </c>
      <c r="IN149" s="85">
        <f t="shared" si="563"/>
        <v>0</v>
      </c>
      <c r="IO149" s="85">
        <f t="shared" si="563"/>
        <v>0</v>
      </c>
      <c r="IP149" s="85">
        <f t="shared" si="563"/>
        <v>0</v>
      </c>
      <c r="IQ149" s="85">
        <f t="shared" si="563"/>
        <v>0</v>
      </c>
      <c r="IR149" s="85">
        <f t="shared" si="563"/>
        <v>0</v>
      </c>
      <c r="IS149" s="85">
        <f t="shared" si="563"/>
        <v>0</v>
      </c>
      <c r="IT149" s="85">
        <f t="shared" si="563"/>
        <v>0</v>
      </c>
      <c r="IU149" s="85">
        <f t="shared" si="563"/>
        <v>0</v>
      </c>
      <c r="IV149" s="85">
        <f t="shared" si="563"/>
        <v>0</v>
      </c>
      <c r="IW149" s="85">
        <f t="shared" si="563"/>
        <v>11415.960000000001</v>
      </c>
      <c r="IX149" s="85">
        <f t="shared" si="563"/>
        <v>0</v>
      </c>
      <c r="IY149" s="85">
        <f t="shared" si="563"/>
        <v>0</v>
      </c>
      <c r="IZ149" s="85">
        <f t="shared" si="563"/>
        <v>0</v>
      </c>
      <c r="JA149" s="85">
        <f t="shared" si="563"/>
        <v>0</v>
      </c>
      <c r="JB149" s="85">
        <f t="shared" si="563"/>
        <v>0</v>
      </c>
      <c r="JC149" s="85">
        <f t="shared" si="563"/>
        <v>0</v>
      </c>
      <c r="JD149" s="85">
        <f t="shared" si="563"/>
        <v>0</v>
      </c>
      <c r="JE149" s="85">
        <f t="shared" si="563"/>
        <v>0</v>
      </c>
      <c r="JF149" s="85">
        <f t="shared" si="563"/>
        <v>0</v>
      </c>
      <c r="JG149" s="85">
        <f t="shared" si="563"/>
        <v>0</v>
      </c>
      <c r="JH149" s="85">
        <f t="shared" si="563"/>
        <v>0</v>
      </c>
      <c r="JI149" s="85">
        <f t="shared" si="563"/>
        <v>0</v>
      </c>
      <c r="JJ149" s="85">
        <f t="shared" si="563"/>
        <v>49952.88</v>
      </c>
      <c r="JK149" s="85">
        <f t="shared" si="563"/>
        <v>3335.7599999999998</v>
      </c>
      <c r="JL149" s="85">
        <f t="shared" si="563"/>
        <v>0</v>
      </c>
      <c r="JM149" s="85">
        <f t="shared" si="563"/>
        <v>0</v>
      </c>
      <c r="JN149" s="85">
        <f t="shared" si="563"/>
        <v>0</v>
      </c>
      <c r="JO149" s="85">
        <f t="shared" si="563"/>
        <v>0</v>
      </c>
      <c r="JP149" s="85">
        <f t="shared" si="563"/>
        <v>0</v>
      </c>
      <c r="JQ149" s="85">
        <f t="shared" si="563"/>
        <v>0</v>
      </c>
      <c r="JR149" s="85">
        <f t="shared" si="563"/>
        <v>0</v>
      </c>
      <c r="JS149" s="85">
        <f t="shared" si="551"/>
        <v>0</v>
      </c>
      <c r="JT149" s="85">
        <f t="shared" si="551"/>
        <v>0</v>
      </c>
      <c r="JU149" s="85">
        <f t="shared" si="551"/>
        <v>0</v>
      </c>
      <c r="JV149" s="85">
        <f t="shared" si="544"/>
        <v>0</v>
      </c>
      <c r="JW149" s="85">
        <f t="shared" si="512"/>
        <v>13260.900000000001</v>
      </c>
      <c r="JX149" s="85">
        <f t="shared" si="512"/>
        <v>894.85</v>
      </c>
      <c r="JY149" s="85">
        <f t="shared" si="512"/>
        <v>4449.3</v>
      </c>
      <c r="JZ149" s="85">
        <f t="shared" si="512"/>
        <v>1380.3500000000001</v>
      </c>
      <c r="KA149" s="85">
        <f t="shared" si="512"/>
        <v>11348.800000000001</v>
      </c>
      <c r="KB149" s="85">
        <f t="shared" si="512"/>
        <v>31113.75</v>
      </c>
      <c r="KC149" s="85">
        <f t="shared" si="512"/>
        <v>0</v>
      </c>
      <c r="KD149" s="85">
        <f t="shared" si="512"/>
        <v>3350.9</v>
      </c>
      <c r="KE149" s="85">
        <f t="shared" si="512"/>
        <v>3004.15</v>
      </c>
      <c r="KF149" s="85">
        <f t="shared" si="512"/>
        <v>49583.3</v>
      </c>
      <c r="KG149" s="85">
        <f t="shared" si="512"/>
        <v>23414.050000000003</v>
      </c>
      <c r="KH149" s="85">
        <f t="shared" si="512"/>
        <v>0</v>
      </c>
      <c r="KI149" s="85">
        <f t="shared" si="512"/>
        <v>32856.65</v>
      </c>
      <c r="KJ149" s="85">
        <f t="shared" si="497"/>
        <v>773283.08799999999</v>
      </c>
      <c r="KK149" s="85">
        <f t="shared" ref="KK149:KW149" si="576">KK107*KK$5</f>
        <v>24865.119999999999</v>
      </c>
      <c r="KL149" s="85">
        <f t="shared" si="576"/>
        <v>27276.68</v>
      </c>
      <c r="KM149" s="85">
        <f t="shared" si="576"/>
        <v>388657.12</v>
      </c>
      <c r="KN149" s="85">
        <f t="shared" si="576"/>
        <v>17635.423999999999</v>
      </c>
      <c r="KO149" s="85">
        <f t="shared" si="576"/>
        <v>75988.736000000004</v>
      </c>
      <c r="KP149" s="85">
        <f t="shared" si="576"/>
        <v>128157.36</v>
      </c>
      <c r="KQ149" s="85">
        <f t="shared" si="576"/>
        <v>0</v>
      </c>
      <c r="KR149" s="85">
        <f t="shared" si="576"/>
        <v>32857.56</v>
      </c>
      <c r="KS149" s="85">
        <f t="shared" si="576"/>
        <v>35647.199999999997</v>
      </c>
      <c r="KT149" s="85">
        <f t="shared" si="576"/>
        <v>18027.716</v>
      </c>
      <c r="KU149" s="85">
        <f t="shared" si="576"/>
        <v>13237.672</v>
      </c>
      <c r="KV149" s="85">
        <f t="shared" si="576"/>
        <v>7253.38</v>
      </c>
      <c r="KW149" s="85">
        <f t="shared" si="576"/>
        <v>3679.12</v>
      </c>
      <c r="KX149" s="85">
        <f t="shared" si="499"/>
        <v>834485.40999999992</v>
      </c>
      <c r="KY149" s="85">
        <f t="shared" ref="KY149:LI149" si="577">KY107*KY$5</f>
        <v>60776.35</v>
      </c>
      <c r="KZ149" s="85">
        <f t="shared" si="577"/>
        <v>58237.270000000004</v>
      </c>
      <c r="LA149" s="85">
        <f t="shared" si="577"/>
        <v>12281.58</v>
      </c>
      <c r="LB149" s="85">
        <f t="shared" si="577"/>
        <v>445927.05</v>
      </c>
      <c r="LC149" s="85">
        <f t="shared" si="577"/>
        <v>220881.40000000002</v>
      </c>
      <c r="LD149" s="85">
        <f t="shared" si="577"/>
        <v>7861.6</v>
      </c>
      <c r="LE149" s="85">
        <f t="shared" si="577"/>
        <v>4262.58</v>
      </c>
      <c r="LF149" s="85">
        <f t="shared" si="577"/>
        <v>1737.5</v>
      </c>
      <c r="LG149" s="85">
        <f t="shared" si="577"/>
        <v>14656</v>
      </c>
      <c r="LH149" s="85">
        <f t="shared" si="577"/>
        <v>7864.08</v>
      </c>
      <c r="LI149" s="85">
        <f t="shared" si="577"/>
        <v>0</v>
      </c>
      <c r="LJ149" s="85">
        <f t="shared" si="501"/>
        <v>108859.405</v>
      </c>
      <c r="LK149" s="85">
        <f t="shared" ref="LK149:LO149" si="578">LK107*LK$5</f>
        <v>9261</v>
      </c>
      <c r="LL149" s="85">
        <f t="shared" si="578"/>
        <v>46260.45</v>
      </c>
      <c r="LM149" s="85">
        <f t="shared" si="578"/>
        <v>49630.200000000004</v>
      </c>
      <c r="LN149" s="85">
        <f t="shared" si="578"/>
        <v>0</v>
      </c>
      <c r="LO149" s="85">
        <f t="shared" si="578"/>
        <v>3707.7550000000001</v>
      </c>
    </row>
    <row r="150" spans="1:327" x14ac:dyDescent="0.2">
      <c r="A150" s="85" t="s">
        <v>41</v>
      </c>
      <c r="B150" s="85">
        <f t="shared" si="487"/>
        <v>7010081.75</v>
      </c>
      <c r="C150" s="85">
        <f t="shared" si="488"/>
        <v>4257300.1399999997</v>
      </c>
      <c r="D150" s="85">
        <f t="shared" si="489"/>
        <v>2965711.79</v>
      </c>
      <c r="E150" s="85">
        <f t="shared" si="490"/>
        <v>937417.79999999993</v>
      </c>
      <c r="F150" s="85">
        <f t="shared" si="490"/>
        <v>989412.92</v>
      </c>
      <c r="G150" s="85">
        <f t="shared" si="490"/>
        <v>886457.7</v>
      </c>
      <c r="H150" s="85">
        <f t="shared" si="490"/>
        <v>149212.22999999998</v>
      </c>
      <c r="I150" s="85">
        <f t="shared" si="490"/>
        <v>3211.14</v>
      </c>
      <c r="J150" s="85">
        <f t="shared" si="491"/>
        <v>1291588.3499999999</v>
      </c>
      <c r="K150" s="85">
        <f t="shared" ref="K150:O150" si="579">K108*K$5</f>
        <v>134144.08000000002</v>
      </c>
      <c r="L150" s="85">
        <f t="shared" si="579"/>
        <v>245462.66</v>
      </c>
      <c r="M150" s="85">
        <f t="shared" si="579"/>
        <v>504111.41</v>
      </c>
      <c r="N150" s="85">
        <f t="shared" si="579"/>
        <v>406832.8</v>
      </c>
      <c r="O150" s="85">
        <f t="shared" si="579"/>
        <v>1037.4000000000001</v>
      </c>
      <c r="P150" s="85">
        <f t="shared" si="493"/>
        <v>989819.13</v>
      </c>
      <c r="Q150" s="85">
        <f t="shared" ref="Q150:U150" si="580">Q108*Q$5</f>
        <v>148183.20000000001</v>
      </c>
      <c r="R150" s="85">
        <f t="shared" si="580"/>
        <v>452981.2</v>
      </c>
      <c r="S150" s="85">
        <f t="shared" si="580"/>
        <v>269591.27</v>
      </c>
      <c r="T150" s="85">
        <f t="shared" si="580"/>
        <v>118982.5</v>
      </c>
      <c r="U150" s="85">
        <f t="shared" si="580"/>
        <v>80.960000000000008</v>
      </c>
      <c r="V150" s="85">
        <f t="shared" si="495"/>
        <v>499235.34800000011</v>
      </c>
      <c r="W150" s="85">
        <f t="shared" si="496"/>
        <v>21405.357</v>
      </c>
      <c r="X150" s="85">
        <f t="shared" ref="X150:CI151" si="581">X108*X$5</f>
        <v>3196.9639999999999</v>
      </c>
      <c r="Y150" s="85">
        <f t="shared" si="581"/>
        <v>9586.5059999999994</v>
      </c>
      <c r="Z150" s="85">
        <f t="shared" si="581"/>
        <v>0</v>
      </c>
      <c r="AA150" s="85">
        <f t="shared" si="581"/>
        <v>2931.3529999999996</v>
      </c>
      <c r="AB150" s="85">
        <f t="shared" si="581"/>
        <v>3398.3329999999996</v>
      </c>
      <c r="AC150" s="85">
        <f t="shared" si="581"/>
        <v>0</v>
      </c>
      <c r="AD150" s="85">
        <f t="shared" si="581"/>
        <v>0</v>
      </c>
      <c r="AE150" s="85">
        <f t="shared" si="581"/>
        <v>0</v>
      </c>
      <c r="AF150" s="85">
        <f t="shared" si="581"/>
        <v>0</v>
      </c>
      <c r="AG150" s="85">
        <f t="shared" si="581"/>
        <v>0</v>
      </c>
      <c r="AH150" s="85">
        <f t="shared" si="581"/>
        <v>0</v>
      </c>
      <c r="AI150" s="85">
        <f t="shared" si="581"/>
        <v>2495.7629999999999</v>
      </c>
      <c r="AJ150" s="85">
        <f t="shared" si="581"/>
        <v>21781.38</v>
      </c>
      <c r="AK150" s="85">
        <f t="shared" si="581"/>
        <v>188.48</v>
      </c>
      <c r="AL150" s="85">
        <f t="shared" si="581"/>
        <v>1919.58</v>
      </c>
      <c r="AM150" s="85">
        <f t="shared" si="581"/>
        <v>0</v>
      </c>
      <c r="AN150" s="85">
        <f t="shared" si="581"/>
        <v>0</v>
      </c>
      <c r="AO150" s="85">
        <f t="shared" si="581"/>
        <v>410.42</v>
      </c>
      <c r="AP150" s="85">
        <f t="shared" si="581"/>
        <v>0</v>
      </c>
      <c r="AQ150" s="85">
        <f t="shared" si="581"/>
        <v>0</v>
      </c>
      <c r="AR150" s="85">
        <f t="shared" si="581"/>
        <v>0</v>
      </c>
      <c r="AS150" s="85">
        <f t="shared" si="581"/>
        <v>0</v>
      </c>
      <c r="AT150" s="85">
        <f t="shared" si="581"/>
        <v>0</v>
      </c>
      <c r="AU150" s="85">
        <f t="shared" si="581"/>
        <v>0</v>
      </c>
      <c r="AV150" s="85">
        <f t="shared" si="581"/>
        <v>0</v>
      </c>
      <c r="AW150" s="85">
        <f t="shared" si="581"/>
        <v>699.17400000000009</v>
      </c>
      <c r="AX150" s="85">
        <f t="shared" si="581"/>
        <v>0</v>
      </c>
      <c r="AY150" s="85">
        <f t="shared" si="581"/>
        <v>1190.385</v>
      </c>
      <c r="AZ150" s="85">
        <f t="shared" si="581"/>
        <v>570.94799999999998</v>
      </c>
      <c r="BA150" s="85">
        <f t="shared" si="581"/>
        <v>0</v>
      </c>
      <c r="BB150" s="85">
        <f t="shared" si="581"/>
        <v>0</v>
      </c>
      <c r="BC150" s="85">
        <f t="shared" si="581"/>
        <v>0</v>
      </c>
      <c r="BD150" s="85">
        <f t="shared" si="581"/>
        <v>0</v>
      </c>
      <c r="BE150" s="85">
        <f t="shared" si="581"/>
        <v>2648.2260000000001</v>
      </c>
      <c r="BF150" s="85">
        <f t="shared" si="581"/>
        <v>0</v>
      </c>
      <c r="BG150" s="85">
        <f t="shared" si="581"/>
        <v>3262.0770000000002</v>
      </c>
      <c r="BH150" s="85">
        <f t="shared" si="581"/>
        <v>0</v>
      </c>
      <c r="BI150" s="85">
        <f t="shared" si="581"/>
        <v>0</v>
      </c>
      <c r="BJ150" s="85">
        <f t="shared" si="581"/>
        <v>485.5</v>
      </c>
      <c r="BK150" s="85">
        <f t="shared" si="581"/>
        <v>0</v>
      </c>
      <c r="BL150" s="85">
        <f t="shared" si="581"/>
        <v>0</v>
      </c>
      <c r="BM150" s="85">
        <f t="shared" si="581"/>
        <v>0</v>
      </c>
      <c r="BN150" s="85">
        <f t="shared" si="581"/>
        <v>304.71000000000004</v>
      </c>
      <c r="BO150" s="85">
        <f t="shared" si="581"/>
        <v>1097.817</v>
      </c>
      <c r="BP150" s="85">
        <f t="shared" si="581"/>
        <v>0</v>
      </c>
      <c r="BQ150" s="85">
        <f t="shared" si="581"/>
        <v>0</v>
      </c>
      <c r="BR150" s="85">
        <f t="shared" si="581"/>
        <v>0</v>
      </c>
      <c r="BS150" s="85">
        <f t="shared" si="581"/>
        <v>0</v>
      </c>
      <c r="BT150" s="85">
        <f t="shared" si="581"/>
        <v>0</v>
      </c>
      <c r="BU150" s="85">
        <f t="shared" si="581"/>
        <v>0</v>
      </c>
      <c r="BV150" s="85">
        <f t="shared" si="581"/>
        <v>0</v>
      </c>
      <c r="BW150" s="85">
        <f t="shared" si="581"/>
        <v>0</v>
      </c>
      <c r="BX150" s="85">
        <f t="shared" si="581"/>
        <v>0</v>
      </c>
      <c r="BY150" s="85">
        <f t="shared" si="581"/>
        <v>0</v>
      </c>
      <c r="BZ150" s="85">
        <f t="shared" si="581"/>
        <v>0</v>
      </c>
      <c r="CA150" s="85">
        <f t="shared" si="581"/>
        <v>0</v>
      </c>
      <c r="CB150" s="85">
        <f t="shared" si="581"/>
        <v>0</v>
      </c>
      <c r="CC150" s="85">
        <f t="shared" si="581"/>
        <v>0</v>
      </c>
      <c r="CD150" s="85">
        <f t="shared" si="581"/>
        <v>0</v>
      </c>
      <c r="CE150" s="85">
        <f t="shared" si="581"/>
        <v>0</v>
      </c>
      <c r="CF150" s="85">
        <f t="shared" si="581"/>
        <v>0</v>
      </c>
      <c r="CG150" s="85">
        <f t="shared" si="581"/>
        <v>0</v>
      </c>
      <c r="CH150" s="85">
        <f t="shared" si="581"/>
        <v>0</v>
      </c>
      <c r="CI150" s="85">
        <f t="shared" si="581"/>
        <v>0</v>
      </c>
      <c r="CJ150" s="85">
        <f t="shared" si="575"/>
        <v>0</v>
      </c>
      <c r="CK150" s="85">
        <f t="shared" si="575"/>
        <v>0</v>
      </c>
      <c r="CL150" s="85">
        <f t="shared" si="575"/>
        <v>0</v>
      </c>
      <c r="CM150" s="85">
        <f t="shared" si="575"/>
        <v>0</v>
      </c>
      <c r="CN150" s="85">
        <f t="shared" si="575"/>
        <v>0</v>
      </c>
      <c r="CO150" s="85">
        <f t="shared" si="575"/>
        <v>0</v>
      </c>
      <c r="CP150" s="85">
        <f t="shared" si="575"/>
        <v>0</v>
      </c>
      <c r="CQ150" s="85">
        <f t="shared" si="575"/>
        <v>0</v>
      </c>
      <c r="CR150" s="85">
        <f t="shared" si="575"/>
        <v>0</v>
      </c>
      <c r="CS150" s="85">
        <f t="shared" si="575"/>
        <v>0</v>
      </c>
      <c r="CT150" s="85">
        <f t="shared" si="575"/>
        <v>0</v>
      </c>
      <c r="CU150" s="85">
        <f t="shared" si="575"/>
        <v>0</v>
      </c>
      <c r="CV150" s="85">
        <f t="shared" si="575"/>
        <v>0</v>
      </c>
      <c r="CW150" s="85">
        <f t="shared" si="575"/>
        <v>266.52</v>
      </c>
      <c r="CX150" s="85">
        <f t="shared" si="575"/>
        <v>0</v>
      </c>
      <c r="CY150" s="85">
        <f t="shared" si="575"/>
        <v>0</v>
      </c>
      <c r="CZ150" s="85">
        <f t="shared" si="575"/>
        <v>0</v>
      </c>
      <c r="DA150" s="85">
        <f t="shared" si="575"/>
        <v>0</v>
      </c>
      <c r="DB150" s="85">
        <f t="shared" si="575"/>
        <v>0</v>
      </c>
      <c r="DC150" s="85">
        <f t="shared" si="575"/>
        <v>0</v>
      </c>
      <c r="DD150" s="85">
        <f t="shared" si="575"/>
        <v>396.02</v>
      </c>
      <c r="DE150" s="85">
        <f t="shared" si="575"/>
        <v>0</v>
      </c>
      <c r="DF150" s="85">
        <f t="shared" si="575"/>
        <v>0</v>
      </c>
      <c r="DG150" s="85">
        <f t="shared" si="575"/>
        <v>0</v>
      </c>
      <c r="DH150" s="85">
        <f t="shared" si="575"/>
        <v>0</v>
      </c>
      <c r="DI150" s="85">
        <f t="shared" si="575"/>
        <v>0</v>
      </c>
      <c r="DJ150" s="85">
        <f t="shared" si="575"/>
        <v>395.03500000000003</v>
      </c>
      <c r="DK150" s="85">
        <f t="shared" si="575"/>
        <v>0</v>
      </c>
      <c r="DL150" s="85">
        <f t="shared" si="575"/>
        <v>6512.9780000000001</v>
      </c>
      <c r="DM150" s="85">
        <f t="shared" si="575"/>
        <v>0</v>
      </c>
      <c r="DN150" s="85">
        <f t="shared" si="575"/>
        <v>0</v>
      </c>
      <c r="DO150" s="85">
        <f t="shared" si="575"/>
        <v>0</v>
      </c>
      <c r="DP150" s="85">
        <f t="shared" si="575"/>
        <v>0</v>
      </c>
      <c r="DQ150" s="85">
        <f t="shared" si="575"/>
        <v>0</v>
      </c>
      <c r="DR150" s="85">
        <f t="shared" si="575"/>
        <v>0</v>
      </c>
      <c r="DS150" s="85">
        <f t="shared" si="575"/>
        <v>0</v>
      </c>
      <c r="DT150" s="85">
        <f t="shared" si="575"/>
        <v>0</v>
      </c>
      <c r="DU150" s="85">
        <f t="shared" si="575"/>
        <v>0</v>
      </c>
      <c r="DV150" s="85">
        <f t="shared" si="575"/>
        <v>0</v>
      </c>
      <c r="DW150" s="85">
        <f t="shared" si="575"/>
        <v>5746.46</v>
      </c>
      <c r="DX150" s="85">
        <f t="shared" si="575"/>
        <v>985.14</v>
      </c>
      <c r="DY150" s="85">
        <f t="shared" si="575"/>
        <v>171.36</v>
      </c>
      <c r="DZ150" s="85">
        <f t="shared" si="575"/>
        <v>0</v>
      </c>
      <c r="EA150" s="85">
        <f t="shared" si="575"/>
        <v>0</v>
      </c>
      <c r="EB150" s="85">
        <f t="shared" si="575"/>
        <v>9074.880000000001</v>
      </c>
      <c r="EC150" s="85">
        <f t="shared" si="575"/>
        <v>6044.08</v>
      </c>
      <c r="ED150" s="85">
        <f t="shared" si="575"/>
        <v>0</v>
      </c>
      <c r="EE150" s="85">
        <f t="shared" si="575"/>
        <v>6546.46</v>
      </c>
      <c r="EF150" s="85">
        <f t="shared" si="575"/>
        <v>4298.96</v>
      </c>
      <c r="EG150" s="85">
        <f t="shared" si="575"/>
        <v>0</v>
      </c>
      <c r="EH150" s="85">
        <f t="shared" si="575"/>
        <v>0</v>
      </c>
      <c r="EI150" s="85">
        <f t="shared" si="575"/>
        <v>0</v>
      </c>
      <c r="EJ150" s="85">
        <f t="shared" si="575"/>
        <v>12221.66</v>
      </c>
      <c r="EK150" s="85">
        <f t="shared" si="575"/>
        <v>0</v>
      </c>
      <c r="EL150" s="85">
        <f t="shared" si="575"/>
        <v>14293.62</v>
      </c>
      <c r="EM150" s="85">
        <f t="shared" si="575"/>
        <v>8093.58</v>
      </c>
      <c r="EN150" s="85">
        <f t="shared" si="575"/>
        <v>0</v>
      </c>
      <c r="EO150" s="85">
        <f t="shared" si="575"/>
        <v>0</v>
      </c>
      <c r="EP150" s="85">
        <f t="shared" si="575"/>
        <v>0</v>
      </c>
      <c r="EQ150" s="85">
        <f t="shared" si="575"/>
        <v>0</v>
      </c>
      <c r="ER150" s="85">
        <f t="shared" si="575"/>
        <v>0</v>
      </c>
      <c r="ES150" s="85">
        <f t="shared" si="575"/>
        <v>0</v>
      </c>
      <c r="ET150" s="85">
        <f t="shared" si="575"/>
        <v>0</v>
      </c>
      <c r="EU150" s="85">
        <f t="shared" si="518"/>
        <v>0</v>
      </c>
      <c r="EV150" s="85">
        <f t="shared" si="569"/>
        <v>0</v>
      </c>
      <c r="EW150" s="85">
        <f t="shared" si="569"/>
        <v>6409.1</v>
      </c>
      <c r="EX150" s="85">
        <f t="shared" si="569"/>
        <v>464.1</v>
      </c>
      <c r="EY150" s="85">
        <f t="shared" si="569"/>
        <v>1408.95</v>
      </c>
      <c r="EZ150" s="85">
        <f t="shared" si="569"/>
        <v>6492.35</v>
      </c>
      <c r="FA150" s="85">
        <f t="shared" si="569"/>
        <v>0</v>
      </c>
      <c r="FB150" s="85">
        <f t="shared" si="569"/>
        <v>0</v>
      </c>
      <c r="FC150" s="85">
        <f t="shared" si="569"/>
        <v>0</v>
      </c>
      <c r="FD150" s="85">
        <f t="shared" si="569"/>
        <v>0</v>
      </c>
      <c r="FE150" s="85">
        <f t="shared" si="569"/>
        <v>0</v>
      </c>
      <c r="FF150" s="85">
        <f t="shared" si="569"/>
        <v>0</v>
      </c>
      <c r="FG150" s="85">
        <f t="shared" si="569"/>
        <v>0</v>
      </c>
      <c r="FH150" s="85">
        <f t="shared" si="569"/>
        <v>0</v>
      </c>
      <c r="FI150" s="85">
        <f t="shared" si="569"/>
        <v>0</v>
      </c>
      <c r="FJ150" s="85">
        <f t="shared" si="569"/>
        <v>3490.29</v>
      </c>
      <c r="FK150" s="85">
        <f t="shared" si="569"/>
        <v>0</v>
      </c>
      <c r="FL150" s="85">
        <f t="shared" si="569"/>
        <v>0</v>
      </c>
      <c r="FM150" s="85">
        <f t="shared" si="569"/>
        <v>0</v>
      </c>
      <c r="FN150" s="85">
        <f t="shared" si="569"/>
        <v>0</v>
      </c>
      <c r="FO150" s="85">
        <f t="shared" si="569"/>
        <v>9407.25</v>
      </c>
      <c r="FP150" s="85">
        <f t="shared" si="569"/>
        <v>0</v>
      </c>
      <c r="FQ150" s="85">
        <f t="shared" si="569"/>
        <v>0</v>
      </c>
      <c r="FR150" s="85">
        <f t="shared" si="569"/>
        <v>0</v>
      </c>
      <c r="FS150" s="85">
        <f t="shared" si="569"/>
        <v>0</v>
      </c>
      <c r="FT150" s="85">
        <f t="shared" si="569"/>
        <v>0</v>
      </c>
      <c r="FU150" s="85">
        <f t="shared" si="569"/>
        <v>0</v>
      </c>
      <c r="FV150" s="85">
        <f t="shared" si="569"/>
        <v>0</v>
      </c>
      <c r="FW150" s="85">
        <f t="shared" si="569"/>
        <v>10657.005000000001</v>
      </c>
      <c r="FX150" s="85">
        <f t="shared" si="569"/>
        <v>4840.6949999999997</v>
      </c>
      <c r="FY150" s="85">
        <f t="shared" si="569"/>
        <v>629.73</v>
      </c>
      <c r="FZ150" s="85">
        <f t="shared" si="569"/>
        <v>1156.635</v>
      </c>
      <c r="GA150" s="85">
        <f t="shared" si="569"/>
        <v>0</v>
      </c>
      <c r="GB150" s="85">
        <f t="shared" si="569"/>
        <v>1542.1499999999999</v>
      </c>
      <c r="GC150" s="85">
        <f t="shared" si="569"/>
        <v>0</v>
      </c>
      <c r="GD150" s="85">
        <f t="shared" si="569"/>
        <v>0</v>
      </c>
      <c r="GE150" s="85">
        <f t="shared" si="569"/>
        <v>0</v>
      </c>
      <c r="GF150" s="85">
        <f t="shared" si="569"/>
        <v>0</v>
      </c>
      <c r="GG150" s="85">
        <f t="shared" si="569"/>
        <v>0</v>
      </c>
      <c r="GH150" s="85">
        <f t="shared" si="569"/>
        <v>0</v>
      </c>
      <c r="GI150" s="85">
        <f t="shared" si="569"/>
        <v>0</v>
      </c>
      <c r="GJ150" s="85">
        <f t="shared" si="569"/>
        <v>1061.1000000000001</v>
      </c>
      <c r="GK150" s="85">
        <f t="shared" si="569"/>
        <v>0</v>
      </c>
      <c r="GL150" s="85">
        <f t="shared" si="569"/>
        <v>0</v>
      </c>
      <c r="GM150" s="85">
        <f t="shared" si="569"/>
        <v>0</v>
      </c>
      <c r="GN150" s="85">
        <f t="shared" si="569"/>
        <v>1130.45</v>
      </c>
      <c r="GO150" s="85">
        <f t="shared" si="569"/>
        <v>0</v>
      </c>
      <c r="GP150" s="85">
        <f t="shared" si="569"/>
        <v>0</v>
      </c>
      <c r="GQ150" s="85">
        <f t="shared" si="569"/>
        <v>0</v>
      </c>
      <c r="GR150" s="85">
        <f t="shared" si="569"/>
        <v>0</v>
      </c>
      <c r="GS150" s="85">
        <f t="shared" si="569"/>
        <v>0</v>
      </c>
      <c r="GT150" s="85">
        <f t="shared" si="569"/>
        <v>0</v>
      </c>
      <c r="GU150" s="85">
        <f t="shared" si="569"/>
        <v>0</v>
      </c>
      <c r="GV150" s="85">
        <f t="shared" si="569"/>
        <v>0</v>
      </c>
      <c r="GW150" s="85">
        <f t="shared" si="569"/>
        <v>1066.2749999999999</v>
      </c>
      <c r="GX150" s="85">
        <f t="shared" si="569"/>
        <v>0</v>
      </c>
      <c r="GY150" s="85">
        <f t="shared" si="569"/>
        <v>0</v>
      </c>
      <c r="GZ150" s="85">
        <f t="shared" si="569"/>
        <v>0</v>
      </c>
      <c r="HA150" s="85">
        <f t="shared" si="569"/>
        <v>0</v>
      </c>
      <c r="HB150" s="85">
        <f t="shared" si="569"/>
        <v>0</v>
      </c>
      <c r="HC150" s="85">
        <f t="shared" si="569"/>
        <v>0</v>
      </c>
      <c r="HD150" s="85">
        <f t="shared" si="569"/>
        <v>0</v>
      </c>
      <c r="HE150" s="85">
        <f t="shared" si="569"/>
        <v>0</v>
      </c>
      <c r="HF150" s="85">
        <f t="shared" si="569"/>
        <v>0</v>
      </c>
      <c r="HG150" s="85">
        <f t="shared" si="569"/>
        <v>0</v>
      </c>
      <c r="HH150" s="85">
        <f t="shared" si="563"/>
        <v>0</v>
      </c>
      <c r="HI150" s="85">
        <f t="shared" si="563"/>
        <v>0</v>
      </c>
      <c r="HJ150" s="85">
        <f t="shared" si="563"/>
        <v>28045.035</v>
      </c>
      <c r="HK150" s="85">
        <f t="shared" si="563"/>
        <v>0</v>
      </c>
      <c r="HL150" s="85">
        <f t="shared" si="563"/>
        <v>12623.535</v>
      </c>
      <c r="HM150" s="85">
        <f t="shared" si="563"/>
        <v>11396.25</v>
      </c>
      <c r="HN150" s="85">
        <f t="shared" si="563"/>
        <v>8672.8950000000004</v>
      </c>
      <c r="HO150" s="85">
        <f t="shared" si="563"/>
        <v>0</v>
      </c>
      <c r="HP150" s="85">
        <f t="shared" si="563"/>
        <v>0</v>
      </c>
      <c r="HQ150" s="85">
        <f t="shared" si="563"/>
        <v>0</v>
      </c>
      <c r="HR150" s="85">
        <f t="shared" si="563"/>
        <v>0</v>
      </c>
      <c r="HS150" s="85">
        <f t="shared" si="563"/>
        <v>0</v>
      </c>
      <c r="HT150" s="85">
        <f t="shared" si="563"/>
        <v>0</v>
      </c>
      <c r="HU150" s="85">
        <f t="shared" si="563"/>
        <v>4279.5450000000001</v>
      </c>
      <c r="HV150" s="85">
        <f t="shared" si="563"/>
        <v>0</v>
      </c>
      <c r="HW150" s="85">
        <f t="shared" si="563"/>
        <v>3864.44</v>
      </c>
      <c r="HX150" s="85">
        <f t="shared" si="563"/>
        <v>1393.68</v>
      </c>
      <c r="HY150" s="85">
        <f t="shared" si="563"/>
        <v>0</v>
      </c>
      <c r="HZ150" s="85">
        <f t="shared" si="563"/>
        <v>2010.52</v>
      </c>
      <c r="IA150" s="85">
        <f t="shared" si="563"/>
        <v>0</v>
      </c>
      <c r="IB150" s="85">
        <f t="shared" si="563"/>
        <v>0</v>
      </c>
      <c r="IC150" s="85">
        <f t="shared" si="563"/>
        <v>0</v>
      </c>
      <c r="ID150" s="85">
        <f t="shared" si="563"/>
        <v>0</v>
      </c>
      <c r="IE150" s="85">
        <f t="shared" si="563"/>
        <v>0</v>
      </c>
      <c r="IF150" s="85">
        <f t="shared" si="563"/>
        <v>0</v>
      </c>
      <c r="IG150" s="85">
        <f t="shared" si="563"/>
        <v>0</v>
      </c>
      <c r="IH150" s="85">
        <f t="shared" si="563"/>
        <v>0</v>
      </c>
      <c r="II150" s="85">
        <f t="shared" si="563"/>
        <v>0</v>
      </c>
      <c r="IJ150" s="85">
        <f t="shared" si="563"/>
        <v>0</v>
      </c>
      <c r="IK150" s="85">
        <f t="shared" si="563"/>
        <v>0</v>
      </c>
      <c r="IL150" s="85">
        <f t="shared" si="563"/>
        <v>0</v>
      </c>
      <c r="IM150" s="85">
        <f t="shared" si="563"/>
        <v>0</v>
      </c>
      <c r="IN150" s="85">
        <f t="shared" si="563"/>
        <v>0</v>
      </c>
      <c r="IO150" s="85">
        <f t="shared" si="563"/>
        <v>0</v>
      </c>
      <c r="IP150" s="85">
        <f t="shared" si="563"/>
        <v>0</v>
      </c>
      <c r="IQ150" s="85">
        <f t="shared" si="563"/>
        <v>1087.5119999999999</v>
      </c>
      <c r="IR150" s="85">
        <f t="shared" si="563"/>
        <v>0</v>
      </c>
      <c r="IS150" s="85">
        <f t="shared" si="563"/>
        <v>0</v>
      </c>
      <c r="IT150" s="85">
        <f t="shared" si="563"/>
        <v>0</v>
      </c>
      <c r="IU150" s="85">
        <f t="shared" si="563"/>
        <v>0</v>
      </c>
      <c r="IV150" s="85">
        <f t="shared" si="563"/>
        <v>0</v>
      </c>
      <c r="IW150" s="85">
        <f t="shared" si="563"/>
        <v>9418.8700000000008</v>
      </c>
      <c r="IX150" s="85">
        <f t="shared" si="563"/>
        <v>0</v>
      </c>
      <c r="IY150" s="85">
        <f t="shared" si="563"/>
        <v>0</v>
      </c>
      <c r="IZ150" s="85">
        <f t="shared" si="563"/>
        <v>0</v>
      </c>
      <c r="JA150" s="85">
        <f t="shared" si="563"/>
        <v>0</v>
      </c>
      <c r="JB150" s="85">
        <f t="shared" si="563"/>
        <v>0</v>
      </c>
      <c r="JC150" s="85">
        <f t="shared" si="563"/>
        <v>0</v>
      </c>
      <c r="JD150" s="85">
        <f t="shared" si="563"/>
        <v>0</v>
      </c>
      <c r="JE150" s="85">
        <f t="shared" si="563"/>
        <v>0</v>
      </c>
      <c r="JF150" s="85">
        <f t="shared" si="563"/>
        <v>0</v>
      </c>
      <c r="JG150" s="85">
        <f t="shared" si="563"/>
        <v>0</v>
      </c>
      <c r="JH150" s="85">
        <f t="shared" si="563"/>
        <v>0</v>
      </c>
      <c r="JI150" s="85">
        <f t="shared" si="563"/>
        <v>0</v>
      </c>
      <c r="JJ150" s="85">
        <f t="shared" si="563"/>
        <v>55584.24</v>
      </c>
      <c r="JK150" s="85">
        <f t="shared" si="563"/>
        <v>23166.959999999999</v>
      </c>
      <c r="JL150" s="85">
        <f t="shared" si="563"/>
        <v>14188.08</v>
      </c>
      <c r="JM150" s="85">
        <f t="shared" si="563"/>
        <v>0</v>
      </c>
      <c r="JN150" s="85">
        <f t="shared" si="563"/>
        <v>0</v>
      </c>
      <c r="JO150" s="85">
        <f t="shared" si="563"/>
        <v>0</v>
      </c>
      <c r="JP150" s="85">
        <f t="shared" si="563"/>
        <v>0</v>
      </c>
      <c r="JQ150" s="85">
        <f t="shared" si="563"/>
        <v>0</v>
      </c>
      <c r="JR150" s="85">
        <f t="shared" si="563"/>
        <v>0</v>
      </c>
      <c r="JS150" s="85">
        <f t="shared" si="551"/>
        <v>0</v>
      </c>
      <c r="JT150" s="85">
        <f t="shared" si="551"/>
        <v>0</v>
      </c>
      <c r="JU150" s="85">
        <f t="shared" si="551"/>
        <v>0</v>
      </c>
      <c r="JV150" s="85">
        <f t="shared" si="544"/>
        <v>37012.080000000002</v>
      </c>
      <c r="JW150" s="85">
        <f t="shared" si="512"/>
        <v>12539.050000000001</v>
      </c>
      <c r="JX150" s="85">
        <f t="shared" si="512"/>
        <v>2808.3</v>
      </c>
      <c r="JY150" s="85">
        <f t="shared" si="512"/>
        <v>4949.05</v>
      </c>
      <c r="JZ150" s="85">
        <f t="shared" si="512"/>
        <v>2475.1000000000004</v>
      </c>
      <c r="KA150" s="85">
        <f t="shared" si="512"/>
        <v>3855.4500000000003</v>
      </c>
      <c r="KB150" s="85">
        <f t="shared" si="512"/>
        <v>25428.45</v>
      </c>
      <c r="KC150" s="85">
        <f t="shared" si="512"/>
        <v>3331.8500000000004</v>
      </c>
      <c r="KD150" s="85">
        <f t="shared" si="512"/>
        <v>9595.75</v>
      </c>
      <c r="KE150" s="85">
        <f t="shared" si="512"/>
        <v>0</v>
      </c>
      <c r="KF150" s="85">
        <f t="shared" si="512"/>
        <v>2627.4</v>
      </c>
      <c r="KG150" s="85">
        <f t="shared" si="512"/>
        <v>4510.8500000000004</v>
      </c>
      <c r="KH150" s="85">
        <f t="shared" si="512"/>
        <v>0</v>
      </c>
      <c r="KI150" s="85">
        <f t="shared" si="512"/>
        <v>11994.650000000001</v>
      </c>
      <c r="KJ150" s="85">
        <f t="shared" si="497"/>
        <v>599283.52399999998</v>
      </c>
      <c r="KK150" s="85">
        <f t="shared" ref="KK150:KW150" si="582">KK108*KK$5</f>
        <v>28020.959999999999</v>
      </c>
      <c r="KL150" s="85">
        <f t="shared" si="582"/>
        <v>39798.92</v>
      </c>
      <c r="KM150" s="85">
        <f t="shared" si="582"/>
        <v>214627.36000000002</v>
      </c>
      <c r="KN150" s="85">
        <f t="shared" si="582"/>
        <v>14370.528</v>
      </c>
      <c r="KO150" s="85">
        <f t="shared" si="582"/>
        <v>94486.080000000002</v>
      </c>
      <c r="KP150" s="85">
        <f t="shared" si="582"/>
        <v>121328.7</v>
      </c>
      <c r="KQ150" s="85">
        <f t="shared" si="582"/>
        <v>0</v>
      </c>
      <c r="KR150" s="85">
        <f t="shared" si="582"/>
        <v>23654.639999999999</v>
      </c>
      <c r="KS150" s="85">
        <f t="shared" si="582"/>
        <v>0</v>
      </c>
      <c r="KT150" s="85">
        <f t="shared" si="582"/>
        <v>30902.508000000002</v>
      </c>
      <c r="KU150" s="85">
        <f t="shared" si="582"/>
        <v>27777.008000000002</v>
      </c>
      <c r="KV150" s="85">
        <f t="shared" si="582"/>
        <v>4316.82</v>
      </c>
      <c r="KW150" s="85">
        <f t="shared" si="582"/>
        <v>0</v>
      </c>
      <c r="KX150" s="85">
        <f t="shared" si="499"/>
        <v>454744.44799999992</v>
      </c>
      <c r="KY150" s="85">
        <f t="shared" ref="KY150:LI150" si="583">KY108*KY$5</f>
        <v>42354.535000000003</v>
      </c>
      <c r="KZ150" s="85">
        <f t="shared" si="583"/>
        <v>49111.265000000007</v>
      </c>
      <c r="LA150" s="85">
        <f t="shared" si="583"/>
        <v>13632.32</v>
      </c>
      <c r="LB150" s="85">
        <f t="shared" si="583"/>
        <v>236138.09999999998</v>
      </c>
      <c r="LC150" s="85">
        <f t="shared" si="583"/>
        <v>92975.6</v>
      </c>
      <c r="LD150" s="85">
        <f t="shared" si="583"/>
        <v>0</v>
      </c>
      <c r="LE150" s="85">
        <f t="shared" si="583"/>
        <v>4802.9880000000003</v>
      </c>
      <c r="LF150" s="85">
        <f t="shared" si="583"/>
        <v>3588.1000000000004</v>
      </c>
      <c r="LG150" s="85">
        <f t="shared" si="583"/>
        <v>8888.5</v>
      </c>
      <c r="LH150" s="85">
        <f t="shared" si="583"/>
        <v>3253.04</v>
      </c>
      <c r="LI150" s="85">
        <f t="shared" si="583"/>
        <v>0</v>
      </c>
      <c r="LJ150" s="85">
        <f t="shared" si="501"/>
        <v>209699.15999999997</v>
      </c>
      <c r="LK150" s="85">
        <f t="shared" ref="LK150:LO150" si="584">LK108*LK$5</f>
        <v>30461</v>
      </c>
      <c r="LL150" s="85">
        <f t="shared" si="584"/>
        <v>40201.799999999996</v>
      </c>
      <c r="LM150" s="85">
        <f t="shared" si="584"/>
        <v>96738.6</v>
      </c>
      <c r="LN150" s="85">
        <f t="shared" si="584"/>
        <v>1796.4</v>
      </c>
      <c r="LO150" s="85">
        <f t="shared" si="584"/>
        <v>40501.360000000001</v>
      </c>
    </row>
    <row r="151" spans="1:327" x14ac:dyDescent="0.2">
      <c r="A151" s="85" t="s">
        <v>42</v>
      </c>
      <c r="B151" s="85">
        <f>C151+P151+V151+KJ151+KX151+LJ151</f>
        <v>8917236.1309999991</v>
      </c>
      <c r="C151" s="85">
        <f t="shared" si="488"/>
        <v>4882599.67</v>
      </c>
      <c r="D151" s="85">
        <f t="shared" si="489"/>
        <v>3410119.0199999996</v>
      </c>
      <c r="E151" s="85">
        <f t="shared" si="490"/>
        <v>1061273.0999999999</v>
      </c>
      <c r="F151" s="85">
        <f t="shared" si="490"/>
        <v>1180037.6600000001</v>
      </c>
      <c r="G151" s="85">
        <f t="shared" si="490"/>
        <v>1031278.95</v>
      </c>
      <c r="H151" s="85">
        <f t="shared" si="490"/>
        <v>134065.79999999999</v>
      </c>
      <c r="I151" s="85">
        <f t="shared" si="490"/>
        <v>3463.51</v>
      </c>
      <c r="J151" s="85">
        <f t="shared" ref="J151" si="585">K151+L151+M151+N151+O151</f>
        <v>1472480.6500000001</v>
      </c>
      <c r="K151" s="85">
        <f t="shared" ref="K151:O151" si="586">K109*K$5</f>
        <v>175433.44</v>
      </c>
      <c r="L151" s="85">
        <f t="shared" si="586"/>
        <v>255073.78000000003</v>
      </c>
      <c r="M151" s="85">
        <f t="shared" si="586"/>
        <v>589465.14</v>
      </c>
      <c r="N151" s="85">
        <f t="shared" si="586"/>
        <v>451992.8</v>
      </c>
      <c r="O151" s="85">
        <f t="shared" si="586"/>
        <v>515.49</v>
      </c>
      <c r="P151" s="85">
        <f t="shared" si="493"/>
        <v>1131889.6800000002</v>
      </c>
      <c r="Q151" s="85">
        <f t="shared" ref="Q151:U151" si="587">Q109*Q$5</f>
        <v>256602</v>
      </c>
      <c r="R151" s="85">
        <f t="shared" si="587"/>
        <v>421238</v>
      </c>
      <c r="S151" s="85">
        <f t="shared" si="587"/>
        <v>366723.76</v>
      </c>
      <c r="T151" s="85">
        <f t="shared" si="587"/>
        <v>85926.3</v>
      </c>
      <c r="U151" s="85">
        <f t="shared" si="587"/>
        <v>1399.6200000000001</v>
      </c>
      <c r="V151" s="85">
        <f t="shared" si="495"/>
        <v>959170.06099999964</v>
      </c>
      <c r="W151" s="85">
        <f t="shared" si="496"/>
        <v>21561.532999999999</v>
      </c>
      <c r="X151" s="85">
        <f t="shared" si="581"/>
        <v>3185.8269999999998</v>
      </c>
      <c r="Y151" s="85">
        <f t="shared" si="581"/>
        <v>10075.974999999999</v>
      </c>
      <c r="Z151" s="85">
        <f t="shared" si="581"/>
        <v>605.827</v>
      </c>
      <c r="AA151" s="85">
        <f t="shared" si="581"/>
        <v>3253.2079999999996</v>
      </c>
      <c r="AB151" s="85">
        <f t="shared" si="581"/>
        <v>3111.3079999999995</v>
      </c>
      <c r="AC151" s="85">
        <f t="shared" si="581"/>
        <v>0</v>
      </c>
      <c r="AD151" s="85">
        <f t="shared" si="581"/>
        <v>14170.090999999999</v>
      </c>
      <c r="AE151" s="85">
        <f t="shared" si="581"/>
        <v>0</v>
      </c>
      <c r="AF151" s="85">
        <f t="shared" si="581"/>
        <v>0</v>
      </c>
      <c r="AG151" s="85">
        <f t="shared" si="581"/>
        <v>0</v>
      </c>
      <c r="AH151" s="85">
        <f t="shared" si="581"/>
        <v>0</v>
      </c>
      <c r="AI151" s="85">
        <f t="shared" si="581"/>
        <v>0</v>
      </c>
      <c r="AJ151" s="85">
        <f t="shared" si="581"/>
        <v>14506.12</v>
      </c>
      <c r="AK151" s="85">
        <f t="shared" si="581"/>
        <v>0</v>
      </c>
      <c r="AL151" s="85">
        <f t="shared" si="581"/>
        <v>7295.16</v>
      </c>
      <c r="AM151" s="85">
        <f t="shared" si="581"/>
        <v>342.7</v>
      </c>
      <c r="AN151" s="85">
        <f t="shared" si="581"/>
        <v>0</v>
      </c>
      <c r="AO151" s="85">
        <f t="shared" si="581"/>
        <v>6048.9000000000005</v>
      </c>
      <c r="AP151" s="85">
        <f t="shared" si="581"/>
        <v>0</v>
      </c>
      <c r="AQ151" s="85">
        <f t="shared" si="581"/>
        <v>0</v>
      </c>
      <c r="AR151" s="85">
        <f t="shared" si="581"/>
        <v>0</v>
      </c>
      <c r="AS151" s="85">
        <f t="shared" si="581"/>
        <v>0</v>
      </c>
      <c r="AT151" s="85">
        <f t="shared" si="581"/>
        <v>0</v>
      </c>
      <c r="AU151" s="85">
        <f t="shared" si="581"/>
        <v>0</v>
      </c>
      <c r="AV151" s="85">
        <f t="shared" si="581"/>
        <v>0</v>
      </c>
      <c r="AW151" s="85">
        <f t="shared" si="581"/>
        <v>989.33100000000002</v>
      </c>
      <c r="AX151" s="85">
        <f t="shared" si="581"/>
        <v>469.79100000000005</v>
      </c>
      <c r="AY151" s="85">
        <f t="shared" si="581"/>
        <v>0</v>
      </c>
      <c r="AZ151" s="85">
        <f t="shared" si="581"/>
        <v>211.911</v>
      </c>
      <c r="BA151" s="85">
        <f t="shared" si="581"/>
        <v>0</v>
      </c>
      <c r="BB151" s="85">
        <f t="shared" si="581"/>
        <v>779.64600000000007</v>
      </c>
      <c r="BC151" s="85">
        <f t="shared" si="581"/>
        <v>0</v>
      </c>
      <c r="BD151" s="85">
        <f t="shared" si="581"/>
        <v>2365.4190000000003</v>
      </c>
      <c r="BE151" s="85">
        <f t="shared" si="581"/>
        <v>2298.9750000000004</v>
      </c>
      <c r="BF151" s="85">
        <f t="shared" si="581"/>
        <v>0</v>
      </c>
      <c r="BG151" s="85">
        <f t="shared" si="581"/>
        <v>21956.151000000002</v>
      </c>
      <c r="BH151" s="85">
        <f t="shared" si="581"/>
        <v>0</v>
      </c>
      <c r="BI151" s="85">
        <f t="shared" si="581"/>
        <v>2738.7780000000002</v>
      </c>
      <c r="BJ151" s="85">
        <f t="shared" si="581"/>
        <v>737.76</v>
      </c>
      <c r="BK151" s="85">
        <f t="shared" si="581"/>
        <v>909.59400000000005</v>
      </c>
      <c r="BL151" s="85">
        <f t="shared" si="581"/>
        <v>0</v>
      </c>
      <c r="BM151" s="85">
        <f t="shared" si="581"/>
        <v>0</v>
      </c>
      <c r="BN151" s="85">
        <f t="shared" si="581"/>
        <v>209.91600000000003</v>
      </c>
      <c r="BO151" s="85">
        <f t="shared" si="581"/>
        <v>1979.124</v>
      </c>
      <c r="BP151" s="85">
        <f t="shared" si="581"/>
        <v>0</v>
      </c>
      <c r="BQ151" s="85">
        <f t="shared" si="581"/>
        <v>0</v>
      </c>
      <c r="BR151" s="85">
        <f t="shared" si="581"/>
        <v>0</v>
      </c>
      <c r="BS151" s="85">
        <f t="shared" si="581"/>
        <v>0</v>
      </c>
      <c r="BT151" s="85">
        <f t="shared" si="581"/>
        <v>0</v>
      </c>
      <c r="BU151" s="85">
        <f t="shared" si="581"/>
        <v>0</v>
      </c>
      <c r="BV151" s="85">
        <f t="shared" si="581"/>
        <v>0</v>
      </c>
      <c r="BW151" s="85">
        <f t="shared" si="581"/>
        <v>11269.400000000001</v>
      </c>
      <c r="BX151" s="85">
        <f t="shared" si="581"/>
        <v>0</v>
      </c>
      <c r="BY151" s="85">
        <f t="shared" si="581"/>
        <v>0</v>
      </c>
      <c r="BZ151" s="85">
        <f t="shared" si="581"/>
        <v>0</v>
      </c>
      <c r="CA151" s="85">
        <f t="shared" si="581"/>
        <v>0</v>
      </c>
      <c r="CB151" s="85">
        <f t="shared" si="581"/>
        <v>0</v>
      </c>
      <c r="CC151" s="85">
        <f t="shared" si="581"/>
        <v>0</v>
      </c>
      <c r="CD151" s="85">
        <f t="shared" si="581"/>
        <v>0</v>
      </c>
      <c r="CE151" s="85">
        <f t="shared" si="581"/>
        <v>0</v>
      </c>
      <c r="CF151" s="85">
        <f t="shared" si="581"/>
        <v>0</v>
      </c>
      <c r="CG151" s="85">
        <f t="shared" si="581"/>
        <v>0</v>
      </c>
      <c r="CH151" s="85">
        <f t="shared" si="581"/>
        <v>0</v>
      </c>
      <c r="CI151" s="85">
        <f t="shared" si="581"/>
        <v>0</v>
      </c>
      <c r="CJ151" s="85">
        <f t="shared" si="575"/>
        <v>0</v>
      </c>
      <c r="CK151" s="85">
        <f t="shared" si="575"/>
        <v>0</v>
      </c>
      <c r="CL151" s="85">
        <f t="shared" si="575"/>
        <v>0</v>
      </c>
      <c r="CM151" s="85">
        <f t="shared" si="575"/>
        <v>0</v>
      </c>
      <c r="CN151" s="85">
        <f t="shared" si="575"/>
        <v>0</v>
      </c>
      <c r="CO151" s="85">
        <f t="shared" si="575"/>
        <v>0</v>
      </c>
      <c r="CP151" s="85">
        <f t="shared" si="575"/>
        <v>0</v>
      </c>
      <c r="CQ151" s="85">
        <f t="shared" si="575"/>
        <v>0</v>
      </c>
      <c r="CR151" s="85">
        <f t="shared" si="575"/>
        <v>0</v>
      </c>
      <c r="CS151" s="85">
        <f t="shared" si="575"/>
        <v>0</v>
      </c>
      <c r="CT151" s="85">
        <f t="shared" si="575"/>
        <v>0</v>
      </c>
      <c r="CU151" s="85">
        <f t="shared" si="575"/>
        <v>0</v>
      </c>
      <c r="CV151" s="85">
        <f t="shared" si="575"/>
        <v>0</v>
      </c>
      <c r="CW151" s="85">
        <f t="shared" si="575"/>
        <v>558.64</v>
      </c>
      <c r="CX151" s="85">
        <f t="shared" si="575"/>
        <v>0</v>
      </c>
      <c r="CY151" s="85">
        <f t="shared" si="575"/>
        <v>0</v>
      </c>
      <c r="CZ151" s="85">
        <f t="shared" si="575"/>
        <v>0</v>
      </c>
      <c r="DA151" s="85">
        <f t="shared" si="575"/>
        <v>994.80000000000007</v>
      </c>
      <c r="DB151" s="85">
        <f t="shared" si="575"/>
        <v>0</v>
      </c>
      <c r="DC151" s="85">
        <f t="shared" si="575"/>
        <v>0</v>
      </c>
      <c r="DD151" s="85">
        <f t="shared" si="575"/>
        <v>0</v>
      </c>
      <c r="DE151" s="85">
        <f t="shared" si="575"/>
        <v>4261.8</v>
      </c>
      <c r="DF151" s="85">
        <f t="shared" si="575"/>
        <v>0</v>
      </c>
      <c r="DG151" s="85">
        <f t="shared" si="575"/>
        <v>0</v>
      </c>
      <c r="DH151" s="85">
        <f t="shared" si="575"/>
        <v>0</v>
      </c>
      <c r="DI151" s="85">
        <f t="shared" si="575"/>
        <v>0</v>
      </c>
      <c r="DJ151" s="85">
        <f t="shared" si="575"/>
        <v>1545.83</v>
      </c>
      <c r="DK151" s="85">
        <f t="shared" si="575"/>
        <v>0</v>
      </c>
      <c r="DL151" s="85">
        <f t="shared" si="575"/>
        <v>4735.7669999999998</v>
      </c>
      <c r="DM151" s="85">
        <f t="shared" si="575"/>
        <v>0</v>
      </c>
      <c r="DN151" s="85">
        <f t="shared" si="575"/>
        <v>0</v>
      </c>
      <c r="DO151" s="85">
        <f t="shared" si="575"/>
        <v>3313.3589999999999</v>
      </c>
      <c r="DP151" s="85">
        <f t="shared" si="575"/>
        <v>0</v>
      </c>
      <c r="DQ151" s="85">
        <f t="shared" si="575"/>
        <v>0</v>
      </c>
      <c r="DR151" s="85">
        <f t="shared" si="575"/>
        <v>0</v>
      </c>
      <c r="DS151" s="85">
        <f t="shared" si="575"/>
        <v>0</v>
      </c>
      <c r="DT151" s="85">
        <f t="shared" si="575"/>
        <v>0</v>
      </c>
      <c r="DU151" s="85">
        <f t="shared" si="575"/>
        <v>0</v>
      </c>
      <c r="DV151" s="85">
        <f t="shared" si="575"/>
        <v>0</v>
      </c>
      <c r="DW151" s="85">
        <f t="shared" si="575"/>
        <v>2791.2000000000003</v>
      </c>
      <c r="DX151" s="85">
        <f t="shared" si="575"/>
        <v>0</v>
      </c>
      <c r="DY151" s="85">
        <f t="shared" si="575"/>
        <v>159.92000000000002</v>
      </c>
      <c r="DZ151" s="85">
        <f t="shared" si="575"/>
        <v>2800.9</v>
      </c>
      <c r="EA151" s="85">
        <f t="shared" si="575"/>
        <v>5665.34</v>
      </c>
      <c r="EB151" s="85">
        <f t="shared" si="575"/>
        <v>3598.14</v>
      </c>
      <c r="EC151" s="85">
        <f t="shared" si="575"/>
        <v>599.44000000000005</v>
      </c>
      <c r="ED151" s="85">
        <f t="shared" si="575"/>
        <v>441.7</v>
      </c>
      <c r="EE151" s="85">
        <f t="shared" si="575"/>
        <v>20964.84</v>
      </c>
      <c r="EF151" s="85">
        <f t="shared" si="575"/>
        <v>0</v>
      </c>
      <c r="EG151" s="85">
        <f t="shared" si="575"/>
        <v>0</v>
      </c>
      <c r="EH151" s="85">
        <f t="shared" si="575"/>
        <v>0</v>
      </c>
      <c r="EI151" s="85">
        <f t="shared" si="575"/>
        <v>0</v>
      </c>
      <c r="EJ151" s="85">
        <f t="shared" si="575"/>
        <v>48926.239999999998</v>
      </c>
      <c r="EK151" s="85">
        <f t="shared" si="575"/>
        <v>0</v>
      </c>
      <c r="EL151" s="85">
        <f t="shared" si="575"/>
        <v>11560.56</v>
      </c>
      <c r="EM151" s="85">
        <f t="shared" si="575"/>
        <v>0</v>
      </c>
      <c r="EN151" s="85">
        <f t="shared" si="575"/>
        <v>0</v>
      </c>
      <c r="EO151" s="85">
        <f t="shared" si="575"/>
        <v>0</v>
      </c>
      <c r="EP151" s="85">
        <f t="shared" si="575"/>
        <v>0</v>
      </c>
      <c r="EQ151" s="85">
        <f t="shared" si="575"/>
        <v>0</v>
      </c>
      <c r="ER151" s="85">
        <f t="shared" si="575"/>
        <v>0</v>
      </c>
      <c r="ES151" s="85">
        <f t="shared" si="575"/>
        <v>0</v>
      </c>
      <c r="ET151" s="85">
        <f t="shared" si="575"/>
        <v>0</v>
      </c>
      <c r="EU151" s="85">
        <f t="shared" si="518"/>
        <v>0</v>
      </c>
      <c r="EV151" s="85">
        <f t="shared" si="569"/>
        <v>0</v>
      </c>
      <c r="EW151" s="85">
        <f t="shared" si="569"/>
        <v>4265.7</v>
      </c>
      <c r="EX151" s="85">
        <f t="shared" si="569"/>
        <v>1228.0500000000002</v>
      </c>
      <c r="EY151" s="85">
        <f t="shared" si="569"/>
        <v>0</v>
      </c>
      <c r="EZ151" s="85">
        <f t="shared" si="569"/>
        <v>0</v>
      </c>
      <c r="FA151" s="85">
        <f t="shared" si="569"/>
        <v>0</v>
      </c>
      <c r="FB151" s="85">
        <f t="shared" si="569"/>
        <v>0</v>
      </c>
      <c r="FC151" s="85">
        <f t="shared" si="569"/>
        <v>0</v>
      </c>
      <c r="FD151" s="85">
        <f t="shared" si="569"/>
        <v>2551.25</v>
      </c>
      <c r="FE151" s="85">
        <f t="shared" si="569"/>
        <v>0</v>
      </c>
      <c r="FF151" s="85">
        <f t="shared" si="569"/>
        <v>0</v>
      </c>
      <c r="FG151" s="85">
        <f t="shared" si="569"/>
        <v>0</v>
      </c>
      <c r="FH151" s="85">
        <f t="shared" si="569"/>
        <v>0</v>
      </c>
      <c r="FI151" s="85">
        <f t="shared" si="569"/>
        <v>0</v>
      </c>
      <c r="FJ151" s="85">
        <f t="shared" si="569"/>
        <v>2582.145</v>
      </c>
      <c r="FK151" s="85">
        <f t="shared" si="569"/>
        <v>546.66</v>
      </c>
      <c r="FL151" s="85">
        <f t="shared" si="569"/>
        <v>0</v>
      </c>
      <c r="FM151" s="85">
        <f t="shared" si="569"/>
        <v>0</v>
      </c>
      <c r="FN151" s="85">
        <f t="shared" si="569"/>
        <v>0</v>
      </c>
      <c r="FO151" s="85">
        <f t="shared" si="569"/>
        <v>0</v>
      </c>
      <c r="FP151" s="85">
        <f t="shared" si="569"/>
        <v>0</v>
      </c>
      <c r="FQ151" s="85">
        <f t="shared" si="569"/>
        <v>0</v>
      </c>
      <c r="FR151" s="85">
        <f t="shared" si="569"/>
        <v>0</v>
      </c>
      <c r="FS151" s="85">
        <f t="shared" si="569"/>
        <v>0</v>
      </c>
      <c r="FT151" s="85">
        <f t="shared" si="569"/>
        <v>0</v>
      </c>
      <c r="FU151" s="85">
        <f t="shared" si="569"/>
        <v>0</v>
      </c>
      <c r="FV151" s="85">
        <f t="shared" si="569"/>
        <v>0</v>
      </c>
      <c r="FW151" s="85">
        <f t="shared" si="569"/>
        <v>922.43100000000004</v>
      </c>
      <c r="FX151" s="85">
        <f t="shared" si="569"/>
        <v>4793.58</v>
      </c>
      <c r="FY151" s="85">
        <f t="shared" si="569"/>
        <v>11502.045</v>
      </c>
      <c r="FZ151" s="85">
        <f t="shared" si="569"/>
        <v>3829.7249999999999</v>
      </c>
      <c r="GA151" s="85">
        <f t="shared" si="569"/>
        <v>2120.4899999999998</v>
      </c>
      <c r="GB151" s="85">
        <f t="shared" si="569"/>
        <v>2184.75</v>
      </c>
      <c r="GC151" s="85">
        <f t="shared" si="569"/>
        <v>0</v>
      </c>
      <c r="GD151" s="85">
        <f t="shared" si="569"/>
        <v>0</v>
      </c>
      <c r="GE151" s="85">
        <f t="shared" si="569"/>
        <v>2398.9499999999998</v>
      </c>
      <c r="GF151" s="85">
        <f t="shared" si="569"/>
        <v>0</v>
      </c>
      <c r="GG151" s="85">
        <f t="shared" si="569"/>
        <v>0</v>
      </c>
      <c r="GH151" s="85">
        <f t="shared" si="569"/>
        <v>0</v>
      </c>
      <c r="GI151" s="85">
        <f t="shared" si="569"/>
        <v>0</v>
      </c>
      <c r="GJ151" s="85">
        <f t="shared" si="569"/>
        <v>3681.7000000000003</v>
      </c>
      <c r="GK151" s="85">
        <f t="shared" si="569"/>
        <v>0</v>
      </c>
      <c r="GL151" s="85">
        <f t="shared" si="569"/>
        <v>0</v>
      </c>
      <c r="GM151" s="85">
        <f t="shared" si="569"/>
        <v>1808.7</v>
      </c>
      <c r="GN151" s="85">
        <f t="shared" si="569"/>
        <v>2070.5</v>
      </c>
      <c r="GO151" s="85">
        <f t="shared" si="569"/>
        <v>0</v>
      </c>
      <c r="GP151" s="85">
        <f t="shared" si="569"/>
        <v>0</v>
      </c>
      <c r="GQ151" s="85">
        <f t="shared" si="569"/>
        <v>0</v>
      </c>
      <c r="GR151" s="85">
        <f t="shared" si="569"/>
        <v>0</v>
      </c>
      <c r="GS151" s="85">
        <f t="shared" si="569"/>
        <v>0</v>
      </c>
      <c r="GT151" s="85">
        <f t="shared" si="569"/>
        <v>0</v>
      </c>
      <c r="GU151" s="85">
        <f t="shared" si="569"/>
        <v>0</v>
      </c>
      <c r="GV151" s="85">
        <f t="shared" si="569"/>
        <v>0</v>
      </c>
      <c r="GW151" s="85">
        <f t="shared" si="569"/>
        <v>6372.0999999999995</v>
      </c>
      <c r="GX151" s="85">
        <f t="shared" si="569"/>
        <v>0</v>
      </c>
      <c r="GY151" s="85">
        <f t="shared" si="569"/>
        <v>0</v>
      </c>
      <c r="GZ151" s="85">
        <f t="shared" si="569"/>
        <v>0</v>
      </c>
      <c r="HA151" s="85">
        <f t="shared" si="569"/>
        <v>0</v>
      </c>
      <c r="HB151" s="85">
        <f t="shared" si="569"/>
        <v>0</v>
      </c>
      <c r="HC151" s="85">
        <f t="shared" si="569"/>
        <v>0</v>
      </c>
      <c r="HD151" s="85">
        <f t="shared" si="569"/>
        <v>0</v>
      </c>
      <c r="HE151" s="85">
        <f t="shared" si="569"/>
        <v>0</v>
      </c>
      <c r="HF151" s="85">
        <f t="shared" si="569"/>
        <v>0</v>
      </c>
      <c r="HG151" s="85">
        <f t="shared" ref="HG151:JR151" si="588">HG109*HG$5</f>
        <v>0</v>
      </c>
      <c r="HH151" s="85">
        <f t="shared" si="588"/>
        <v>0</v>
      </c>
      <c r="HI151" s="85">
        <f t="shared" si="588"/>
        <v>0</v>
      </c>
      <c r="HJ151" s="85">
        <f t="shared" si="588"/>
        <v>15247.035</v>
      </c>
      <c r="HK151" s="85">
        <f t="shared" si="588"/>
        <v>1683.54</v>
      </c>
      <c r="HL151" s="85">
        <f t="shared" si="588"/>
        <v>5174.28</v>
      </c>
      <c r="HM151" s="85">
        <f t="shared" si="588"/>
        <v>7091.5949999999993</v>
      </c>
      <c r="HN151" s="85">
        <f t="shared" si="588"/>
        <v>11427.074999999999</v>
      </c>
      <c r="HO151" s="85">
        <f t="shared" si="588"/>
        <v>0</v>
      </c>
      <c r="HP151" s="85">
        <f t="shared" si="588"/>
        <v>0</v>
      </c>
      <c r="HQ151" s="85">
        <f t="shared" si="588"/>
        <v>12594.42</v>
      </c>
      <c r="HR151" s="85">
        <f t="shared" si="588"/>
        <v>0</v>
      </c>
      <c r="HS151" s="85">
        <f t="shared" si="588"/>
        <v>7697.61</v>
      </c>
      <c r="HT151" s="85">
        <f t="shared" si="588"/>
        <v>0</v>
      </c>
      <c r="HU151" s="85">
        <f t="shared" si="588"/>
        <v>0</v>
      </c>
      <c r="HV151" s="85">
        <f t="shared" si="588"/>
        <v>0</v>
      </c>
      <c r="HW151" s="85">
        <f t="shared" si="588"/>
        <v>4253.3599999999997</v>
      </c>
      <c r="HX151" s="85">
        <f t="shared" si="588"/>
        <v>0</v>
      </c>
      <c r="HY151" s="85">
        <f t="shared" si="588"/>
        <v>1439.3600000000001</v>
      </c>
      <c r="HZ151" s="85">
        <f t="shared" si="588"/>
        <v>2817.8</v>
      </c>
      <c r="IA151" s="85">
        <f t="shared" si="588"/>
        <v>4026.8</v>
      </c>
      <c r="IB151" s="85">
        <f t="shared" si="588"/>
        <v>0</v>
      </c>
      <c r="IC151" s="85">
        <f t="shared" si="588"/>
        <v>0</v>
      </c>
      <c r="ID151" s="85">
        <f t="shared" si="588"/>
        <v>0</v>
      </c>
      <c r="IE151" s="85">
        <f t="shared" si="588"/>
        <v>0</v>
      </c>
      <c r="IF151" s="85">
        <f t="shared" si="588"/>
        <v>0</v>
      </c>
      <c r="IG151" s="85">
        <f t="shared" si="588"/>
        <v>0</v>
      </c>
      <c r="IH151" s="85">
        <f t="shared" si="588"/>
        <v>0</v>
      </c>
      <c r="II151" s="85">
        <f t="shared" si="588"/>
        <v>4569.4000000000005</v>
      </c>
      <c r="IJ151" s="85">
        <f t="shared" si="588"/>
        <v>446.66399999999999</v>
      </c>
      <c r="IK151" s="85">
        <f t="shared" si="588"/>
        <v>0</v>
      </c>
      <c r="IL151" s="85">
        <f t="shared" si="588"/>
        <v>0</v>
      </c>
      <c r="IM151" s="85">
        <f t="shared" si="588"/>
        <v>0</v>
      </c>
      <c r="IN151" s="85">
        <f t="shared" si="588"/>
        <v>0</v>
      </c>
      <c r="IO151" s="85">
        <f t="shared" si="588"/>
        <v>0</v>
      </c>
      <c r="IP151" s="85">
        <f t="shared" si="588"/>
        <v>0</v>
      </c>
      <c r="IQ151" s="85">
        <f t="shared" si="588"/>
        <v>0</v>
      </c>
      <c r="IR151" s="85">
        <f t="shared" si="588"/>
        <v>0</v>
      </c>
      <c r="IS151" s="85">
        <f t="shared" si="588"/>
        <v>0</v>
      </c>
      <c r="IT151" s="85">
        <f t="shared" si="588"/>
        <v>0</v>
      </c>
      <c r="IU151" s="85">
        <f t="shared" si="588"/>
        <v>0</v>
      </c>
      <c r="IV151" s="85">
        <f t="shared" si="588"/>
        <v>0</v>
      </c>
      <c r="IW151" s="85">
        <f t="shared" si="588"/>
        <v>22341.34</v>
      </c>
      <c r="IX151" s="85">
        <f t="shared" si="588"/>
        <v>14994.23</v>
      </c>
      <c r="IY151" s="85">
        <f t="shared" si="588"/>
        <v>0</v>
      </c>
      <c r="IZ151" s="85">
        <f t="shared" si="588"/>
        <v>4713.71</v>
      </c>
      <c r="JA151" s="85">
        <f t="shared" si="588"/>
        <v>0</v>
      </c>
      <c r="JB151" s="85">
        <f t="shared" si="588"/>
        <v>0</v>
      </c>
      <c r="JC151" s="85">
        <f t="shared" si="588"/>
        <v>0</v>
      </c>
      <c r="JD151" s="85">
        <f t="shared" si="588"/>
        <v>0</v>
      </c>
      <c r="JE151" s="85">
        <f t="shared" si="588"/>
        <v>0</v>
      </c>
      <c r="JF151" s="85">
        <f t="shared" si="588"/>
        <v>0</v>
      </c>
      <c r="JG151" s="85">
        <f t="shared" si="588"/>
        <v>0</v>
      </c>
      <c r="JH151" s="85">
        <f t="shared" si="588"/>
        <v>0</v>
      </c>
      <c r="JI151" s="85">
        <f t="shared" si="588"/>
        <v>0</v>
      </c>
      <c r="JJ151" s="85">
        <f t="shared" si="588"/>
        <v>75315.599999999991</v>
      </c>
      <c r="JK151" s="85">
        <f t="shared" si="588"/>
        <v>43386.479999999996</v>
      </c>
      <c r="JL151" s="85">
        <f t="shared" si="588"/>
        <v>26456.879999999997</v>
      </c>
      <c r="JM151" s="85">
        <f t="shared" si="588"/>
        <v>41124.479999999996</v>
      </c>
      <c r="JN151" s="85">
        <f t="shared" si="588"/>
        <v>6511.44</v>
      </c>
      <c r="JO151" s="85">
        <f t="shared" si="588"/>
        <v>7608</v>
      </c>
      <c r="JP151" s="85">
        <f t="shared" si="588"/>
        <v>0</v>
      </c>
      <c r="JQ151" s="85">
        <f t="shared" si="588"/>
        <v>0</v>
      </c>
      <c r="JR151" s="85">
        <f t="shared" si="588"/>
        <v>0</v>
      </c>
      <c r="JS151" s="85">
        <f t="shared" si="551"/>
        <v>0</v>
      </c>
      <c r="JT151" s="85">
        <f t="shared" si="551"/>
        <v>0</v>
      </c>
      <c r="JU151" s="85">
        <f t="shared" si="551"/>
        <v>0</v>
      </c>
      <c r="JV151" s="85">
        <f t="shared" si="544"/>
        <v>13879.439999999999</v>
      </c>
      <c r="JW151" s="85">
        <f t="shared" si="512"/>
        <v>39759.825000000004</v>
      </c>
      <c r="JX151" s="85">
        <f t="shared" si="512"/>
        <v>5559.4500000000007</v>
      </c>
      <c r="JY151" s="85">
        <f t="shared" si="512"/>
        <v>14826.650000000001</v>
      </c>
      <c r="JZ151" s="85">
        <f t="shared" si="512"/>
        <v>0</v>
      </c>
      <c r="KA151" s="85">
        <f t="shared" si="512"/>
        <v>20624.600000000002</v>
      </c>
      <c r="KB151" s="85">
        <f t="shared" si="512"/>
        <v>42445.700000000004</v>
      </c>
      <c r="KC151" s="85">
        <f t="shared" si="512"/>
        <v>0</v>
      </c>
      <c r="KD151" s="85">
        <f t="shared" si="512"/>
        <v>3826.8500000000004</v>
      </c>
      <c r="KE151" s="85">
        <f t="shared" si="512"/>
        <v>19459.150000000001</v>
      </c>
      <c r="KF151" s="85">
        <f t="shared" si="512"/>
        <v>58817.55</v>
      </c>
      <c r="KG151" s="85">
        <f t="shared" si="512"/>
        <v>31844.15</v>
      </c>
      <c r="KH151" s="85">
        <f t="shared" si="512"/>
        <v>0</v>
      </c>
      <c r="KI151" s="85">
        <f t="shared" si="512"/>
        <v>90355.900000000009</v>
      </c>
      <c r="KJ151" s="85">
        <f t="shared" si="497"/>
        <v>922688.652</v>
      </c>
      <c r="KK151" s="85">
        <f t="shared" ref="KK151:KW151" si="589">KK109*KK$5</f>
        <v>36731.520000000004</v>
      </c>
      <c r="KL151" s="85">
        <f t="shared" si="589"/>
        <v>36711.440000000002</v>
      </c>
      <c r="KM151" s="85">
        <f t="shared" si="589"/>
        <v>381511.44</v>
      </c>
      <c r="KN151" s="85">
        <f t="shared" si="589"/>
        <v>23415.328000000001</v>
      </c>
      <c r="KO151" s="85">
        <f t="shared" si="589"/>
        <v>59820.095999999998</v>
      </c>
      <c r="KP151" s="85">
        <f t="shared" si="589"/>
        <v>229981.13999999998</v>
      </c>
      <c r="KQ151" s="85">
        <f t="shared" si="589"/>
        <v>0</v>
      </c>
      <c r="KR151" s="85">
        <f t="shared" si="589"/>
        <v>43453.799999999996</v>
      </c>
      <c r="KS151" s="85">
        <f t="shared" si="589"/>
        <v>35647.199999999997</v>
      </c>
      <c r="KT151" s="85">
        <f t="shared" si="589"/>
        <v>32322.472000000002</v>
      </c>
      <c r="KU151" s="85">
        <f t="shared" si="589"/>
        <v>27770.736000000001</v>
      </c>
      <c r="KV151" s="85">
        <f t="shared" si="589"/>
        <v>8822.76</v>
      </c>
      <c r="KW151" s="85">
        <f t="shared" si="589"/>
        <v>6500.72</v>
      </c>
      <c r="KX151" s="85">
        <f t="shared" si="499"/>
        <v>705095.71799999999</v>
      </c>
      <c r="KY151" s="85">
        <f t="shared" ref="KY151:LI151" si="590">KY109*KY$5</f>
        <v>68920.899999999994</v>
      </c>
      <c r="KZ151" s="85">
        <f t="shared" si="590"/>
        <v>59176.915000000008</v>
      </c>
      <c r="LA151" s="85">
        <f t="shared" si="590"/>
        <v>18272.2</v>
      </c>
      <c r="LB151" s="85">
        <f t="shared" si="590"/>
        <v>309099.75</v>
      </c>
      <c r="LC151" s="85">
        <f t="shared" si="590"/>
        <v>194848</v>
      </c>
      <c r="LD151" s="85">
        <f t="shared" si="590"/>
        <v>17498.5</v>
      </c>
      <c r="LE151" s="85">
        <f t="shared" si="590"/>
        <v>3242.4479999999999</v>
      </c>
      <c r="LF151" s="85">
        <f t="shared" si="590"/>
        <v>3011.7000000000003</v>
      </c>
      <c r="LG151" s="85">
        <f t="shared" si="590"/>
        <v>20759.625</v>
      </c>
      <c r="LH151" s="85">
        <f t="shared" si="590"/>
        <v>10265.68</v>
      </c>
      <c r="LI151" s="85">
        <f t="shared" si="590"/>
        <v>0</v>
      </c>
      <c r="LJ151" s="85">
        <f t="shared" si="501"/>
        <v>315792.34999999998</v>
      </c>
      <c r="LK151" s="85">
        <f t="shared" ref="LK151:LO151" si="591">LK109*LK$5</f>
        <v>11883</v>
      </c>
      <c r="LL151" s="85">
        <f t="shared" si="591"/>
        <v>91868.25</v>
      </c>
      <c r="LM151" s="85">
        <f t="shared" si="591"/>
        <v>152081.60000000001</v>
      </c>
      <c r="LN151" s="85">
        <f t="shared" si="591"/>
        <v>3804.8</v>
      </c>
      <c r="LO151" s="85">
        <f t="shared" si="591"/>
        <v>56154.700000000004</v>
      </c>
    </row>
    <row r="153" spans="1:327" x14ac:dyDescent="0.2">
      <c r="A153" s="84" t="s">
        <v>44</v>
      </c>
    </row>
    <row r="154" spans="1:327" x14ac:dyDescent="0.2">
      <c r="A154" s="90" t="s">
        <v>151</v>
      </c>
    </row>
    <row r="155" spans="1:327" ht="36" x14ac:dyDescent="0.2">
      <c r="A155" s="85" t="s">
        <v>43</v>
      </c>
      <c r="B155" s="86" t="s">
        <v>126</v>
      </c>
      <c r="C155" s="87" t="s">
        <v>127</v>
      </c>
      <c r="D155" s="86" t="s">
        <v>128</v>
      </c>
      <c r="E155" s="86" t="s">
        <v>129</v>
      </c>
      <c r="F155" s="86" t="s">
        <v>130</v>
      </c>
      <c r="G155" s="86" t="s">
        <v>131</v>
      </c>
      <c r="H155" s="86" t="s">
        <v>132</v>
      </c>
      <c r="I155" s="86" t="s">
        <v>133</v>
      </c>
      <c r="J155" s="86" t="s">
        <v>134</v>
      </c>
      <c r="K155" s="86" t="s">
        <v>129</v>
      </c>
      <c r="L155" s="86" t="s">
        <v>130</v>
      </c>
      <c r="M155" s="86" t="s">
        <v>131</v>
      </c>
      <c r="N155" s="86" t="s">
        <v>132</v>
      </c>
      <c r="O155" s="86" t="s">
        <v>133</v>
      </c>
      <c r="P155" s="86" t="s">
        <v>135</v>
      </c>
      <c r="Q155" s="86" t="s">
        <v>129</v>
      </c>
      <c r="R155" s="86" t="s">
        <v>130</v>
      </c>
      <c r="S155" s="86" t="s">
        <v>131</v>
      </c>
      <c r="T155" s="86" t="s">
        <v>132</v>
      </c>
      <c r="U155" s="86" t="s">
        <v>133</v>
      </c>
      <c r="V155" s="86" t="s">
        <v>136</v>
      </c>
      <c r="W155" s="86" t="s">
        <v>137</v>
      </c>
      <c r="X155" s="86" t="s">
        <v>138</v>
      </c>
      <c r="Y155" s="87" t="s">
        <v>139</v>
      </c>
      <c r="Z155" s="86" t="s">
        <v>140</v>
      </c>
      <c r="AA155" s="86" t="s">
        <v>141</v>
      </c>
      <c r="AB155" s="86" t="s">
        <v>142</v>
      </c>
      <c r="AC155" s="86" t="s">
        <v>143</v>
      </c>
      <c r="AD155" s="86" t="s">
        <v>144</v>
      </c>
      <c r="AE155" s="86" t="s">
        <v>145</v>
      </c>
      <c r="AF155" s="86" t="s">
        <v>146</v>
      </c>
      <c r="AG155" s="86" t="s">
        <v>147</v>
      </c>
      <c r="AH155" s="86" t="s">
        <v>148</v>
      </c>
      <c r="AI155" s="86" t="s">
        <v>149</v>
      </c>
      <c r="AJ155" s="86" t="s">
        <v>137</v>
      </c>
      <c r="AK155" s="86" t="s">
        <v>138</v>
      </c>
      <c r="AL155" s="86" t="s">
        <v>139</v>
      </c>
      <c r="AM155" s="86" t="s">
        <v>140</v>
      </c>
      <c r="AN155" s="86" t="s">
        <v>141</v>
      </c>
      <c r="AO155" s="86" t="s">
        <v>142</v>
      </c>
      <c r="AP155" s="86" t="s">
        <v>143</v>
      </c>
      <c r="AQ155" s="86" t="s">
        <v>144</v>
      </c>
      <c r="AR155" s="86" t="s">
        <v>145</v>
      </c>
      <c r="AS155" s="86" t="s">
        <v>146</v>
      </c>
      <c r="AT155" s="86" t="s">
        <v>147</v>
      </c>
      <c r="AU155" s="86" t="s">
        <v>148</v>
      </c>
      <c r="AV155" s="86" t="s">
        <v>149</v>
      </c>
      <c r="AW155" s="86" t="s">
        <v>137</v>
      </c>
      <c r="AX155" s="87" t="s">
        <v>138</v>
      </c>
      <c r="AY155" s="86" t="s">
        <v>139</v>
      </c>
      <c r="AZ155" s="86" t="s">
        <v>140</v>
      </c>
      <c r="BA155" s="86" t="s">
        <v>141</v>
      </c>
      <c r="BB155" s="86" t="s">
        <v>142</v>
      </c>
      <c r="BC155" s="86" t="s">
        <v>143</v>
      </c>
      <c r="BD155" s="86" t="s">
        <v>144</v>
      </c>
      <c r="BE155" s="86" t="s">
        <v>145</v>
      </c>
      <c r="BF155" s="86" t="s">
        <v>146</v>
      </c>
      <c r="BG155" s="86" t="s">
        <v>147</v>
      </c>
      <c r="BH155" s="86" t="s">
        <v>148</v>
      </c>
      <c r="BI155" s="86" t="s">
        <v>149</v>
      </c>
      <c r="BJ155" s="86" t="s">
        <v>137</v>
      </c>
      <c r="BK155" s="86" t="s">
        <v>138</v>
      </c>
      <c r="BL155" s="86" t="s">
        <v>139</v>
      </c>
      <c r="BM155" s="86" t="s">
        <v>140</v>
      </c>
      <c r="BN155" s="86" t="s">
        <v>141</v>
      </c>
      <c r="BO155" s="86" t="s">
        <v>142</v>
      </c>
      <c r="BP155" s="86" t="s">
        <v>143</v>
      </c>
      <c r="BQ155" s="86" t="s">
        <v>144</v>
      </c>
      <c r="BR155" s="86" t="s">
        <v>145</v>
      </c>
      <c r="BS155" s="86" t="s">
        <v>146</v>
      </c>
      <c r="BT155" s="86" t="s">
        <v>147</v>
      </c>
      <c r="BU155" s="86" t="s">
        <v>148</v>
      </c>
      <c r="BV155" s="86" t="s">
        <v>149</v>
      </c>
      <c r="BW155" s="86" t="s">
        <v>137</v>
      </c>
      <c r="BX155" s="86" t="s">
        <v>138</v>
      </c>
      <c r="BY155" s="86" t="s">
        <v>139</v>
      </c>
      <c r="BZ155" s="86" t="s">
        <v>140</v>
      </c>
      <c r="CA155" s="86" t="s">
        <v>141</v>
      </c>
      <c r="CB155" s="86" t="s">
        <v>142</v>
      </c>
      <c r="CC155" s="86" t="s">
        <v>143</v>
      </c>
      <c r="CD155" s="86" t="s">
        <v>144</v>
      </c>
      <c r="CE155" s="86" t="s">
        <v>145</v>
      </c>
      <c r="CF155" s="86" t="s">
        <v>146</v>
      </c>
      <c r="CG155" s="86" t="s">
        <v>147</v>
      </c>
      <c r="CH155" s="86" t="s">
        <v>148</v>
      </c>
      <c r="CI155" s="86" t="s">
        <v>149</v>
      </c>
      <c r="CJ155" s="86" t="s">
        <v>137</v>
      </c>
      <c r="CK155" s="86" t="s">
        <v>138</v>
      </c>
      <c r="CL155" s="86" t="s">
        <v>139</v>
      </c>
      <c r="CM155" s="86" t="s">
        <v>140</v>
      </c>
      <c r="CN155" s="86" t="s">
        <v>141</v>
      </c>
      <c r="CO155" s="87" t="s">
        <v>142</v>
      </c>
      <c r="CP155" s="86" t="s">
        <v>143</v>
      </c>
      <c r="CQ155" s="86" t="s">
        <v>144</v>
      </c>
      <c r="CR155" s="86" t="s">
        <v>145</v>
      </c>
      <c r="CS155" s="86" t="s">
        <v>146</v>
      </c>
      <c r="CT155" s="86" t="s">
        <v>147</v>
      </c>
      <c r="CU155" s="86" t="s">
        <v>148</v>
      </c>
      <c r="CV155" s="87" t="s">
        <v>149</v>
      </c>
      <c r="CW155" s="86" t="s">
        <v>137</v>
      </c>
      <c r="CX155" s="86" t="s">
        <v>138</v>
      </c>
      <c r="CY155" s="86" t="s">
        <v>139</v>
      </c>
      <c r="CZ155" s="86" t="s">
        <v>140</v>
      </c>
      <c r="DA155" s="86" t="s">
        <v>141</v>
      </c>
      <c r="DB155" s="86" t="s">
        <v>142</v>
      </c>
      <c r="DC155" s="87" t="s">
        <v>143</v>
      </c>
      <c r="DD155" s="86" t="s">
        <v>144</v>
      </c>
      <c r="DE155" s="86" t="s">
        <v>145</v>
      </c>
      <c r="DF155" s="86" t="s">
        <v>146</v>
      </c>
      <c r="DG155" s="86" t="s">
        <v>147</v>
      </c>
      <c r="DH155" s="86" t="s">
        <v>148</v>
      </c>
      <c r="DI155" s="86" t="s">
        <v>149</v>
      </c>
      <c r="DJ155" s="87" t="s">
        <v>137</v>
      </c>
      <c r="DK155" s="86" t="s">
        <v>138</v>
      </c>
      <c r="DL155" s="86" t="s">
        <v>139</v>
      </c>
      <c r="DM155" s="86" t="s">
        <v>140</v>
      </c>
      <c r="DN155" s="86" t="s">
        <v>141</v>
      </c>
      <c r="DO155" s="86" t="s">
        <v>142</v>
      </c>
      <c r="DP155" s="86" t="s">
        <v>143</v>
      </c>
      <c r="DQ155" s="86" t="s">
        <v>144</v>
      </c>
      <c r="DR155" s="86" t="s">
        <v>145</v>
      </c>
      <c r="DS155" s="86" t="s">
        <v>146</v>
      </c>
      <c r="DT155" s="86" t="s">
        <v>147</v>
      </c>
      <c r="DU155" s="86" t="s">
        <v>148</v>
      </c>
      <c r="DV155" s="86" t="s">
        <v>149</v>
      </c>
      <c r="DW155" s="86" t="s">
        <v>137</v>
      </c>
      <c r="DX155" s="86" t="s">
        <v>138</v>
      </c>
      <c r="DY155" s="86" t="s">
        <v>139</v>
      </c>
      <c r="DZ155" s="86" t="s">
        <v>140</v>
      </c>
      <c r="EA155" s="86" t="s">
        <v>141</v>
      </c>
      <c r="EB155" s="86" t="s">
        <v>142</v>
      </c>
      <c r="EC155" s="86" t="s">
        <v>143</v>
      </c>
      <c r="ED155" s="86" t="s">
        <v>144</v>
      </c>
      <c r="EE155" s="86" t="s">
        <v>145</v>
      </c>
      <c r="EF155" s="86" t="s">
        <v>146</v>
      </c>
      <c r="EG155" s="86" t="s">
        <v>147</v>
      </c>
      <c r="EH155" s="86" t="s">
        <v>148</v>
      </c>
      <c r="EI155" s="86" t="s">
        <v>149</v>
      </c>
      <c r="EJ155" s="86" t="s">
        <v>137</v>
      </c>
      <c r="EK155" s="86" t="s">
        <v>138</v>
      </c>
      <c r="EL155" s="86" t="s">
        <v>139</v>
      </c>
      <c r="EM155" s="86" t="s">
        <v>140</v>
      </c>
      <c r="EN155" s="86" t="s">
        <v>141</v>
      </c>
      <c r="EO155" s="86" t="s">
        <v>142</v>
      </c>
      <c r="EP155" s="86" t="s">
        <v>143</v>
      </c>
      <c r="EQ155" s="86" t="s">
        <v>144</v>
      </c>
      <c r="ER155" s="86" t="s">
        <v>145</v>
      </c>
      <c r="ES155" s="86" t="s">
        <v>146</v>
      </c>
      <c r="ET155" s="86" t="s">
        <v>147</v>
      </c>
      <c r="EU155" s="86" t="s">
        <v>148</v>
      </c>
      <c r="EV155" s="86" t="s">
        <v>149</v>
      </c>
      <c r="EW155" s="86" t="s">
        <v>137</v>
      </c>
      <c r="EX155" s="86" t="s">
        <v>138</v>
      </c>
      <c r="EY155" s="86" t="s">
        <v>139</v>
      </c>
      <c r="EZ155" s="86" t="s">
        <v>140</v>
      </c>
      <c r="FA155" s="86" t="s">
        <v>141</v>
      </c>
      <c r="FB155" s="86" t="s">
        <v>142</v>
      </c>
      <c r="FC155" s="86" t="s">
        <v>143</v>
      </c>
      <c r="FD155" s="86" t="s">
        <v>144</v>
      </c>
      <c r="FE155" s="86" t="s">
        <v>145</v>
      </c>
      <c r="FF155" s="86" t="s">
        <v>146</v>
      </c>
      <c r="FG155" s="86" t="s">
        <v>147</v>
      </c>
      <c r="FH155" s="86" t="s">
        <v>148</v>
      </c>
      <c r="FI155" s="86" t="s">
        <v>149</v>
      </c>
      <c r="FJ155" s="86" t="s">
        <v>137</v>
      </c>
      <c r="FK155" s="86" t="s">
        <v>138</v>
      </c>
      <c r="FL155" s="86" t="s">
        <v>139</v>
      </c>
      <c r="FM155" s="86" t="s">
        <v>140</v>
      </c>
      <c r="FN155" s="86" t="s">
        <v>141</v>
      </c>
      <c r="FO155" s="86" t="s">
        <v>142</v>
      </c>
      <c r="FP155" s="86" t="s">
        <v>143</v>
      </c>
      <c r="FQ155" s="86" t="s">
        <v>144</v>
      </c>
      <c r="FR155" s="86" t="s">
        <v>145</v>
      </c>
      <c r="FS155" s="86" t="s">
        <v>146</v>
      </c>
      <c r="FT155" s="86" t="s">
        <v>147</v>
      </c>
      <c r="FU155" s="86" t="s">
        <v>148</v>
      </c>
      <c r="FV155" s="86" t="s">
        <v>149</v>
      </c>
      <c r="FW155" s="86" t="s">
        <v>137</v>
      </c>
      <c r="FX155" s="86" t="s">
        <v>138</v>
      </c>
      <c r="FY155" s="86" t="s">
        <v>139</v>
      </c>
      <c r="FZ155" s="86" t="s">
        <v>140</v>
      </c>
      <c r="GA155" s="86" t="s">
        <v>141</v>
      </c>
      <c r="GB155" s="86" t="s">
        <v>142</v>
      </c>
      <c r="GC155" s="86" t="s">
        <v>143</v>
      </c>
      <c r="GD155" s="86" t="s">
        <v>144</v>
      </c>
      <c r="GE155" s="86" t="s">
        <v>145</v>
      </c>
      <c r="GF155" s="86" t="s">
        <v>146</v>
      </c>
      <c r="GG155" s="86" t="s">
        <v>147</v>
      </c>
      <c r="GH155" s="86" t="s">
        <v>148</v>
      </c>
      <c r="GI155" s="86" t="s">
        <v>149</v>
      </c>
      <c r="GJ155" s="86" t="s">
        <v>137</v>
      </c>
      <c r="GK155" s="86" t="s">
        <v>138</v>
      </c>
      <c r="GL155" s="86" t="s">
        <v>139</v>
      </c>
      <c r="GM155" s="86" t="s">
        <v>140</v>
      </c>
      <c r="GN155" s="86" t="s">
        <v>141</v>
      </c>
      <c r="GO155" s="86" t="s">
        <v>142</v>
      </c>
      <c r="GP155" s="86" t="s">
        <v>143</v>
      </c>
      <c r="GQ155" s="86" t="s">
        <v>144</v>
      </c>
      <c r="GR155" s="86" t="s">
        <v>145</v>
      </c>
      <c r="GS155" s="86" t="s">
        <v>146</v>
      </c>
      <c r="GT155" s="86" t="s">
        <v>147</v>
      </c>
      <c r="GU155" s="86" t="s">
        <v>148</v>
      </c>
      <c r="GV155" s="86" t="s">
        <v>149</v>
      </c>
      <c r="GW155" s="86" t="s">
        <v>137</v>
      </c>
      <c r="GX155" s="86" t="s">
        <v>138</v>
      </c>
      <c r="GY155" s="86" t="s">
        <v>139</v>
      </c>
      <c r="GZ155" s="86" t="s">
        <v>140</v>
      </c>
      <c r="HA155" s="86" t="s">
        <v>141</v>
      </c>
      <c r="HB155" s="86" t="s">
        <v>142</v>
      </c>
      <c r="HC155" s="86" t="s">
        <v>143</v>
      </c>
      <c r="HD155" s="86" t="s">
        <v>144</v>
      </c>
      <c r="HE155" s="86" t="s">
        <v>145</v>
      </c>
      <c r="HF155" s="86" t="s">
        <v>146</v>
      </c>
      <c r="HG155" s="86" t="s">
        <v>147</v>
      </c>
      <c r="HH155" s="86" t="s">
        <v>148</v>
      </c>
      <c r="HI155" s="86" t="s">
        <v>149</v>
      </c>
      <c r="HJ155" s="86" t="s">
        <v>137</v>
      </c>
      <c r="HK155" s="86" t="s">
        <v>138</v>
      </c>
      <c r="HL155" s="86" t="s">
        <v>139</v>
      </c>
      <c r="HM155" s="86" t="s">
        <v>140</v>
      </c>
      <c r="HN155" s="86" t="s">
        <v>141</v>
      </c>
      <c r="HO155" s="86" t="s">
        <v>142</v>
      </c>
      <c r="HP155" s="86" t="s">
        <v>143</v>
      </c>
      <c r="HQ155" s="86" t="s">
        <v>144</v>
      </c>
      <c r="HR155" s="86" t="s">
        <v>145</v>
      </c>
      <c r="HS155" s="86" t="s">
        <v>146</v>
      </c>
      <c r="HT155" s="86" t="s">
        <v>147</v>
      </c>
      <c r="HU155" s="86" t="s">
        <v>148</v>
      </c>
      <c r="HV155" s="86" t="s">
        <v>149</v>
      </c>
      <c r="HW155" s="86" t="s">
        <v>137</v>
      </c>
      <c r="HX155" s="86" t="s">
        <v>138</v>
      </c>
      <c r="HY155" s="86" t="s">
        <v>139</v>
      </c>
      <c r="HZ155" s="86" t="s">
        <v>140</v>
      </c>
      <c r="IA155" s="86" t="s">
        <v>141</v>
      </c>
      <c r="IB155" s="86" t="s">
        <v>142</v>
      </c>
      <c r="IC155" s="86" t="s">
        <v>143</v>
      </c>
      <c r="ID155" s="86" t="s">
        <v>144</v>
      </c>
      <c r="IE155" s="86" t="s">
        <v>145</v>
      </c>
      <c r="IF155" s="86" t="s">
        <v>146</v>
      </c>
      <c r="IG155" s="86" t="s">
        <v>147</v>
      </c>
      <c r="IH155" s="86" t="s">
        <v>148</v>
      </c>
      <c r="II155" s="86" t="s">
        <v>149</v>
      </c>
      <c r="IJ155" s="86" t="s">
        <v>137</v>
      </c>
      <c r="IK155" s="86" t="s">
        <v>138</v>
      </c>
      <c r="IL155" s="86" t="s">
        <v>139</v>
      </c>
      <c r="IM155" s="86" t="s">
        <v>140</v>
      </c>
      <c r="IN155" s="86" t="s">
        <v>141</v>
      </c>
      <c r="IO155" s="86" t="s">
        <v>142</v>
      </c>
      <c r="IP155" s="86" t="s">
        <v>143</v>
      </c>
      <c r="IQ155" s="86" t="s">
        <v>144</v>
      </c>
      <c r="IR155" s="86" t="s">
        <v>145</v>
      </c>
      <c r="IS155" s="86" t="s">
        <v>146</v>
      </c>
      <c r="IT155" s="86" t="s">
        <v>147</v>
      </c>
      <c r="IU155" s="86" t="s">
        <v>148</v>
      </c>
      <c r="IV155" s="86" t="s">
        <v>149</v>
      </c>
      <c r="IW155" s="86" t="s">
        <v>137</v>
      </c>
      <c r="IX155" s="86" t="s">
        <v>138</v>
      </c>
      <c r="IY155" s="86" t="s">
        <v>139</v>
      </c>
      <c r="IZ155" s="86" t="s">
        <v>140</v>
      </c>
      <c r="JA155" s="86" t="s">
        <v>141</v>
      </c>
      <c r="JB155" s="86" t="s">
        <v>142</v>
      </c>
      <c r="JC155" s="86" t="s">
        <v>143</v>
      </c>
      <c r="JD155" s="86" t="s">
        <v>144</v>
      </c>
      <c r="JE155" s="86" t="s">
        <v>145</v>
      </c>
      <c r="JF155" s="86" t="s">
        <v>146</v>
      </c>
      <c r="JG155" s="86" t="s">
        <v>147</v>
      </c>
      <c r="JH155" s="86" t="s">
        <v>148</v>
      </c>
      <c r="JI155" s="86" t="s">
        <v>149</v>
      </c>
      <c r="JJ155" s="86" t="s">
        <v>137</v>
      </c>
      <c r="JK155" s="86" t="s">
        <v>138</v>
      </c>
      <c r="JL155" s="86" t="s">
        <v>139</v>
      </c>
      <c r="JM155" s="86" t="s">
        <v>140</v>
      </c>
      <c r="JN155" s="86" t="s">
        <v>141</v>
      </c>
      <c r="JO155" s="86" t="s">
        <v>142</v>
      </c>
      <c r="JP155" s="86" t="s">
        <v>143</v>
      </c>
      <c r="JQ155" s="86" t="s">
        <v>144</v>
      </c>
      <c r="JR155" s="86" t="s">
        <v>145</v>
      </c>
      <c r="JS155" s="86" t="s">
        <v>146</v>
      </c>
      <c r="JT155" s="86" t="s">
        <v>147</v>
      </c>
      <c r="JU155" s="86" t="s">
        <v>148</v>
      </c>
      <c r="JV155" s="86" t="s">
        <v>149</v>
      </c>
      <c r="JW155" s="86" t="s">
        <v>137</v>
      </c>
      <c r="JX155" s="86" t="s">
        <v>138</v>
      </c>
      <c r="JY155" s="86" t="s">
        <v>139</v>
      </c>
      <c r="JZ155" s="86" t="s">
        <v>140</v>
      </c>
      <c r="KA155" s="86" t="s">
        <v>141</v>
      </c>
      <c r="KB155" s="86" t="s">
        <v>142</v>
      </c>
      <c r="KC155" s="86" t="s">
        <v>143</v>
      </c>
      <c r="KD155" s="86" t="s">
        <v>144</v>
      </c>
      <c r="KE155" s="86" t="s">
        <v>145</v>
      </c>
      <c r="KF155" s="86" t="s">
        <v>146</v>
      </c>
      <c r="KG155" s="86" t="s">
        <v>147</v>
      </c>
      <c r="KH155" s="86" t="s">
        <v>148</v>
      </c>
      <c r="KI155" s="86" t="s">
        <v>149</v>
      </c>
      <c r="KJ155" s="87" t="s">
        <v>152</v>
      </c>
      <c r="KK155" s="86" t="s">
        <v>153</v>
      </c>
      <c r="KL155" s="86" t="s">
        <v>154</v>
      </c>
      <c r="KM155" s="86" t="s">
        <v>155</v>
      </c>
      <c r="KN155" s="86" t="s">
        <v>156</v>
      </c>
      <c r="KO155" s="86" t="s">
        <v>157</v>
      </c>
      <c r="KP155" s="86" t="s">
        <v>158</v>
      </c>
      <c r="KQ155" s="86" t="s">
        <v>159</v>
      </c>
      <c r="KR155" s="86" t="s">
        <v>160</v>
      </c>
      <c r="KS155" s="86" t="s">
        <v>161</v>
      </c>
      <c r="KT155" s="86" t="s">
        <v>162</v>
      </c>
      <c r="KU155" s="86" t="s">
        <v>163</v>
      </c>
      <c r="KV155" s="86" t="s">
        <v>164</v>
      </c>
      <c r="KW155" s="86" t="s">
        <v>165</v>
      </c>
      <c r="KX155" s="86" t="s">
        <v>177</v>
      </c>
      <c r="KY155" s="86" t="s">
        <v>166</v>
      </c>
      <c r="KZ155" s="86" t="s">
        <v>167</v>
      </c>
      <c r="LA155" s="86" t="s">
        <v>168</v>
      </c>
      <c r="LB155" s="86" t="s">
        <v>169</v>
      </c>
      <c r="LC155" s="86" t="s">
        <v>170</v>
      </c>
      <c r="LD155" s="86" t="s">
        <v>171</v>
      </c>
      <c r="LE155" s="86" t="s">
        <v>172</v>
      </c>
      <c r="LF155" s="86" t="s">
        <v>173</v>
      </c>
      <c r="LG155" s="86" t="s">
        <v>174</v>
      </c>
      <c r="LH155" s="86" t="s">
        <v>175</v>
      </c>
      <c r="LI155" s="86" t="s">
        <v>176</v>
      </c>
      <c r="LJ155" s="86" t="s">
        <v>178</v>
      </c>
      <c r="LK155" s="86" t="s">
        <v>179</v>
      </c>
      <c r="LL155" s="86" t="s">
        <v>180</v>
      </c>
      <c r="LM155" s="86" t="s">
        <v>181</v>
      </c>
      <c r="LN155" s="86" t="s">
        <v>182</v>
      </c>
      <c r="LO155" s="86" t="s">
        <v>183</v>
      </c>
    </row>
    <row r="156" spans="1:327" x14ac:dyDescent="0.2">
      <c r="A156" s="85" t="s">
        <v>27</v>
      </c>
      <c r="B156" s="94">
        <f t="shared" ref="B156:H171" si="592">+IF(ISERROR(B136/B115),"-",(B136/B115))</f>
        <v>0.87409179455546071</v>
      </c>
      <c r="C156" s="94">
        <f t="shared" si="592"/>
        <v>0.7539328810785485</v>
      </c>
      <c r="D156" s="94">
        <f t="shared" si="592"/>
        <v>0.7090195207985357</v>
      </c>
      <c r="E156" s="94">
        <f t="shared" si="592"/>
        <v>1.1093519693351848</v>
      </c>
      <c r="F156" s="94">
        <f t="shared" si="592"/>
        <v>0.50526715030897829</v>
      </c>
      <c r="G156" s="94">
        <f t="shared" si="592"/>
        <v>0.47191661136018509</v>
      </c>
      <c r="H156" s="94">
        <f t="shared" si="592"/>
        <v>0.12957304360633451</v>
      </c>
      <c r="I156" s="94">
        <f t="shared" ref="I156:BY156" si="593">+IF(ISERROR(I136/I115),"-",(I136/I115))</f>
        <v>1.3829659389225354E-2</v>
      </c>
      <c r="J156" s="94">
        <f t="shared" ref="J156" si="594">+IF(ISERROR(J136/J115),"-",(J136/J115))</f>
        <v>0.42216611672390103</v>
      </c>
      <c r="K156" s="94">
        <f t="shared" si="593"/>
        <v>0.59622425514704469</v>
      </c>
      <c r="L156" s="94">
        <f t="shared" si="593"/>
        <v>0.34954272246373019</v>
      </c>
      <c r="M156" s="94">
        <f t="shared" si="593"/>
        <v>0.31519349539131986</v>
      </c>
      <c r="N156" s="94">
        <f t="shared" ref="N156:O156" si="595">+IF(ISERROR(N136/N115),"-",(N136/N115))</f>
        <v>0.25146906564473515</v>
      </c>
      <c r="O156" s="94">
        <f t="shared" si="595"/>
        <v>1.7134282246496747E-2</v>
      </c>
      <c r="P156" s="94">
        <f t="shared" si="593"/>
        <v>0.56387248139323831</v>
      </c>
      <c r="Q156" s="94">
        <f t="shared" si="593"/>
        <v>1.2737653641129567</v>
      </c>
      <c r="R156" s="94">
        <f t="shared" si="593"/>
        <v>0.60116351673621182</v>
      </c>
      <c r="S156" s="94">
        <f t="shared" si="593"/>
        <v>0.35557205067410691</v>
      </c>
      <c r="T156" s="94">
        <f t="shared" si="593"/>
        <v>0.19368252356889945</v>
      </c>
      <c r="U156" s="94">
        <f t="shared" si="593"/>
        <v>1.6726126594290489E-2</v>
      </c>
      <c r="V156" s="94">
        <f t="shared" si="593"/>
        <v>0.37086670413294598</v>
      </c>
      <c r="W156" s="94">
        <f t="shared" si="593"/>
        <v>0.10117283747127302</v>
      </c>
      <c r="X156" s="94">
        <f t="shared" si="593"/>
        <v>0.11217953179373615</v>
      </c>
      <c r="Y156" s="94">
        <f t="shared" si="593"/>
        <v>0.18724924052682201</v>
      </c>
      <c r="Z156" s="94">
        <f t="shared" si="593"/>
        <v>0.15760327783558792</v>
      </c>
      <c r="AA156" s="94">
        <f t="shared" si="593"/>
        <v>0.20234127269752986</v>
      </c>
      <c r="AB156" s="94">
        <f t="shared" si="593"/>
        <v>0.31151079102263479</v>
      </c>
      <c r="AC156" s="94" t="str">
        <f t="shared" si="593"/>
        <v>-</v>
      </c>
      <c r="AD156" s="94">
        <f t="shared" si="593"/>
        <v>0.76491719298245608</v>
      </c>
      <c r="AE156" s="94" t="str">
        <f t="shared" si="593"/>
        <v>-</v>
      </c>
      <c r="AF156" s="94" t="str">
        <f t="shared" si="593"/>
        <v>-</v>
      </c>
      <c r="AG156" s="94" t="str">
        <f t="shared" si="593"/>
        <v>-</v>
      </c>
      <c r="AH156" s="94" t="str">
        <f t="shared" si="593"/>
        <v>-</v>
      </c>
      <c r="AI156" s="94">
        <f t="shared" si="593"/>
        <v>2.3324887850467291</v>
      </c>
      <c r="AJ156" s="94">
        <f t="shared" si="593"/>
        <v>5.6045760214499078E-2</v>
      </c>
      <c r="AK156" s="94">
        <f t="shared" si="593"/>
        <v>3.6365039552382787E-2</v>
      </c>
      <c r="AL156" s="94">
        <f t="shared" si="593"/>
        <v>8.3227117541863113E-2</v>
      </c>
      <c r="AM156" s="94">
        <f t="shared" si="593"/>
        <v>7.5651214128035313E-2</v>
      </c>
      <c r="AN156" s="94" t="str">
        <f t="shared" si="593"/>
        <v>-</v>
      </c>
      <c r="AO156" s="94">
        <f t="shared" si="593"/>
        <v>0.15066125533552585</v>
      </c>
      <c r="AP156" s="94" t="str">
        <f t="shared" si="593"/>
        <v>-</v>
      </c>
      <c r="AQ156" s="94" t="str">
        <f t="shared" si="593"/>
        <v>-</v>
      </c>
      <c r="AR156" s="94" t="str">
        <f t="shared" si="593"/>
        <v>-</v>
      </c>
      <c r="AS156" s="94" t="str">
        <f t="shared" si="593"/>
        <v>-</v>
      </c>
      <c r="AT156" s="94" t="str">
        <f t="shared" si="593"/>
        <v>-</v>
      </c>
      <c r="AU156" s="94" t="str">
        <f t="shared" si="593"/>
        <v>-</v>
      </c>
      <c r="AV156" s="94" t="str">
        <f t="shared" si="593"/>
        <v>-</v>
      </c>
      <c r="AW156" s="94">
        <f t="shared" si="593"/>
        <v>2.9630172323026709E-2</v>
      </c>
      <c r="AX156" s="94">
        <f t="shared" si="593"/>
        <v>3.7014733690513717E-2</v>
      </c>
      <c r="AY156" s="94">
        <f t="shared" si="593"/>
        <v>0.12182836966533619</v>
      </c>
      <c r="AZ156" s="94">
        <f t="shared" si="593"/>
        <v>6.5189357981513874E-2</v>
      </c>
      <c r="BA156" s="94" t="str">
        <f t="shared" si="593"/>
        <v>-</v>
      </c>
      <c r="BB156" s="94">
        <f t="shared" si="593"/>
        <v>0.71989473684210536</v>
      </c>
      <c r="BC156" s="94" t="str">
        <f t="shared" si="593"/>
        <v>-</v>
      </c>
      <c r="BD156" s="94">
        <f t="shared" si="593"/>
        <v>0.14773711823121605</v>
      </c>
      <c r="BE156" s="94">
        <f t="shared" si="593"/>
        <v>0.2173829422620617</v>
      </c>
      <c r="BF156" s="94" t="str">
        <f t="shared" ref="BF156:BL156" si="596">+IF(ISERROR(BF136/BF115),"-",(BF136/BF115))</f>
        <v>-</v>
      </c>
      <c r="BG156" s="94">
        <f t="shared" si="596"/>
        <v>0.70377104903301435</v>
      </c>
      <c r="BH156" s="94" t="str">
        <f t="shared" si="596"/>
        <v>-</v>
      </c>
      <c r="BI156" s="94">
        <f t="shared" si="596"/>
        <v>0.37620576923076926</v>
      </c>
      <c r="BJ156" s="94">
        <f t="shared" si="596"/>
        <v>4.7462848717650254E-2</v>
      </c>
      <c r="BK156" s="94">
        <f t="shared" si="596"/>
        <v>0.20079337748344372</v>
      </c>
      <c r="BL156" s="94" t="str">
        <f t="shared" si="596"/>
        <v>-</v>
      </c>
      <c r="BM156" s="94" t="str">
        <f t="shared" si="593"/>
        <v>-</v>
      </c>
      <c r="BN156" s="94">
        <f t="shared" si="593"/>
        <v>0.16784931506849315</v>
      </c>
      <c r="BO156" s="94">
        <f t="shared" si="593"/>
        <v>0.3832284219703575</v>
      </c>
      <c r="BP156" s="94" t="str">
        <f t="shared" si="593"/>
        <v>-</v>
      </c>
      <c r="BQ156" s="94" t="str">
        <f t="shared" si="593"/>
        <v>-</v>
      </c>
      <c r="BR156" s="94" t="str">
        <f t="shared" si="593"/>
        <v>-</v>
      </c>
      <c r="BS156" s="94" t="str">
        <f t="shared" si="593"/>
        <v>-</v>
      </c>
      <c r="BT156" s="94" t="str">
        <f t="shared" si="593"/>
        <v>-</v>
      </c>
      <c r="BU156" s="94" t="str">
        <f t="shared" si="593"/>
        <v>-</v>
      </c>
      <c r="BV156" s="94" t="str">
        <f t="shared" si="593"/>
        <v>-</v>
      </c>
      <c r="BW156" s="94">
        <f t="shared" si="593"/>
        <v>0.23340789528188563</v>
      </c>
      <c r="BX156" s="94" t="str">
        <f t="shared" si="593"/>
        <v>-</v>
      </c>
      <c r="BY156" s="94" t="str">
        <f t="shared" si="593"/>
        <v>-</v>
      </c>
      <c r="BZ156" s="94" t="str">
        <f t="shared" ref="BZ156:EK156" si="597">+IF(ISERROR(BZ136/BZ115),"-",(BZ136/BZ115))</f>
        <v>-</v>
      </c>
      <c r="CA156" s="94" t="str">
        <f t="shared" si="597"/>
        <v>-</v>
      </c>
      <c r="CB156" s="94" t="str">
        <f t="shared" si="597"/>
        <v>-</v>
      </c>
      <c r="CC156" s="94" t="str">
        <f t="shared" si="597"/>
        <v>-</v>
      </c>
      <c r="CD156" s="94" t="str">
        <f t="shared" si="597"/>
        <v>-</v>
      </c>
      <c r="CE156" s="94" t="str">
        <f t="shared" si="597"/>
        <v>-</v>
      </c>
      <c r="CF156" s="94" t="str">
        <f t="shared" si="597"/>
        <v>-</v>
      </c>
      <c r="CG156" s="94" t="str">
        <f t="shared" si="597"/>
        <v>-</v>
      </c>
      <c r="CH156" s="94" t="str">
        <f t="shared" si="597"/>
        <v>-</v>
      </c>
      <c r="CI156" s="94" t="str">
        <f t="shared" si="597"/>
        <v>-</v>
      </c>
      <c r="CJ156" s="94" t="str">
        <f t="shared" si="597"/>
        <v>-</v>
      </c>
      <c r="CK156" s="94" t="str">
        <f t="shared" si="597"/>
        <v>-</v>
      </c>
      <c r="CL156" s="94" t="str">
        <f t="shared" si="597"/>
        <v>-</v>
      </c>
      <c r="CM156" s="94" t="str">
        <f t="shared" si="597"/>
        <v>-</v>
      </c>
      <c r="CN156" s="94" t="str">
        <f t="shared" si="597"/>
        <v>-</v>
      </c>
      <c r="CO156" s="94" t="str">
        <f t="shared" si="597"/>
        <v>-</v>
      </c>
      <c r="CP156" s="94" t="str">
        <f t="shared" si="597"/>
        <v>-</v>
      </c>
      <c r="CQ156" s="94" t="str">
        <f t="shared" si="597"/>
        <v>-</v>
      </c>
      <c r="CR156" s="94" t="str">
        <f t="shared" si="597"/>
        <v>-</v>
      </c>
      <c r="CS156" s="94" t="str">
        <f t="shared" si="597"/>
        <v>-</v>
      </c>
      <c r="CT156" s="94" t="str">
        <f t="shared" si="597"/>
        <v>-</v>
      </c>
      <c r="CU156" s="94" t="str">
        <f t="shared" si="597"/>
        <v>-</v>
      </c>
      <c r="CV156" s="94" t="str">
        <f t="shared" si="597"/>
        <v>-</v>
      </c>
      <c r="CW156" s="94">
        <f t="shared" si="597"/>
        <v>2.6699886749716874E-2</v>
      </c>
      <c r="CX156" s="94" t="str">
        <f t="shared" si="597"/>
        <v>-</v>
      </c>
      <c r="CY156" s="94" t="str">
        <f t="shared" si="597"/>
        <v>-</v>
      </c>
      <c r="CZ156" s="94" t="str">
        <f t="shared" si="597"/>
        <v>-</v>
      </c>
      <c r="DA156" s="94">
        <f t="shared" si="597"/>
        <v>8.8458118442112751E-2</v>
      </c>
      <c r="DB156" s="94" t="str">
        <f t="shared" si="597"/>
        <v>-</v>
      </c>
      <c r="DC156" s="94" t="str">
        <f t="shared" si="597"/>
        <v>-</v>
      </c>
      <c r="DD156" s="94">
        <f t="shared" si="597"/>
        <v>0.13693637621023513</v>
      </c>
      <c r="DE156" s="94">
        <f t="shared" si="597"/>
        <v>0.37795317488471092</v>
      </c>
      <c r="DF156" s="94" t="str">
        <f t="shared" si="597"/>
        <v>-</v>
      </c>
      <c r="DG156" s="94" t="str">
        <f t="shared" si="597"/>
        <v>-</v>
      </c>
      <c r="DH156" s="94" t="str">
        <f t="shared" si="597"/>
        <v>-</v>
      </c>
      <c r="DI156" s="94" t="str">
        <f t="shared" si="597"/>
        <v>-</v>
      </c>
      <c r="DJ156" s="94">
        <f t="shared" si="597"/>
        <v>5.4576936055339968E-2</v>
      </c>
      <c r="DK156" s="94" t="str">
        <f t="shared" si="597"/>
        <v>-</v>
      </c>
      <c r="DL156" s="94">
        <f t="shared" si="597"/>
        <v>0.26195205160448981</v>
      </c>
      <c r="DM156" s="94" t="str">
        <f t="shared" si="597"/>
        <v>-</v>
      </c>
      <c r="DN156" s="94" t="str">
        <f t="shared" si="597"/>
        <v>-</v>
      </c>
      <c r="DO156" s="94">
        <f t="shared" si="597"/>
        <v>0.25059438814097718</v>
      </c>
      <c r="DP156" s="94" t="str">
        <f t="shared" si="597"/>
        <v>-</v>
      </c>
      <c r="DQ156" s="94" t="str">
        <f t="shared" si="597"/>
        <v>-</v>
      </c>
      <c r="DR156" s="94" t="str">
        <f t="shared" si="597"/>
        <v>-</v>
      </c>
      <c r="DS156" s="94" t="str">
        <f t="shared" si="597"/>
        <v>-</v>
      </c>
      <c r="DT156" s="94" t="str">
        <f t="shared" si="597"/>
        <v>-</v>
      </c>
      <c r="DU156" s="94" t="str">
        <f t="shared" si="597"/>
        <v>-</v>
      </c>
      <c r="DV156" s="94" t="str">
        <f t="shared" si="597"/>
        <v>-</v>
      </c>
      <c r="DW156" s="94">
        <f t="shared" si="597"/>
        <v>6.4023486711860339E-2</v>
      </c>
      <c r="DX156" s="94">
        <f t="shared" si="597"/>
        <v>5.7732067510548525E-2</v>
      </c>
      <c r="DY156" s="94">
        <f t="shared" si="597"/>
        <v>8.2778610694652685E-2</v>
      </c>
      <c r="DZ156" s="94">
        <f t="shared" si="597"/>
        <v>0.17046436613717972</v>
      </c>
      <c r="EA156" s="94">
        <f t="shared" si="597"/>
        <v>0.19538350117257552</v>
      </c>
      <c r="EB156" s="94">
        <f t="shared" si="597"/>
        <v>0.15685401324339379</v>
      </c>
      <c r="EC156" s="94">
        <f t="shared" si="597"/>
        <v>0.14842869590473426</v>
      </c>
      <c r="ED156" s="94">
        <f t="shared" si="597"/>
        <v>0.15563777307963353</v>
      </c>
      <c r="EE156" s="94">
        <f t="shared" si="597"/>
        <v>0.39743004492726403</v>
      </c>
      <c r="EF156" s="94">
        <f t="shared" si="597"/>
        <v>0.21939066088287829</v>
      </c>
      <c r="EG156" s="94" t="str">
        <f t="shared" si="597"/>
        <v>-</v>
      </c>
      <c r="EH156" s="94" t="str">
        <f t="shared" si="597"/>
        <v>-</v>
      </c>
      <c r="EI156" s="94" t="str">
        <f t="shared" si="597"/>
        <v>-</v>
      </c>
      <c r="EJ156" s="94">
        <f t="shared" si="597"/>
        <v>0.45940797283286505</v>
      </c>
      <c r="EK156" s="94" t="str">
        <f t="shared" si="597"/>
        <v>-</v>
      </c>
      <c r="EL156" s="94">
        <f t="shared" ref="EL156:GW156" si="598">+IF(ISERROR(EL136/EL115),"-",(EL136/EL115))</f>
        <v>1.314129307715767</v>
      </c>
      <c r="EM156" s="94">
        <f t="shared" si="598"/>
        <v>0.7908520617549345</v>
      </c>
      <c r="EN156" s="94" t="str">
        <f t="shared" si="598"/>
        <v>-</v>
      </c>
      <c r="EO156" s="94" t="str">
        <f t="shared" si="598"/>
        <v>-</v>
      </c>
      <c r="EP156" s="94" t="str">
        <f t="shared" si="598"/>
        <v>-</v>
      </c>
      <c r="EQ156" s="94" t="str">
        <f t="shared" si="598"/>
        <v>-</v>
      </c>
      <c r="ER156" s="94" t="str">
        <f t="shared" si="598"/>
        <v>-</v>
      </c>
      <c r="ES156" s="94" t="str">
        <f t="shared" si="598"/>
        <v>-</v>
      </c>
      <c r="ET156" s="94" t="str">
        <f t="shared" si="598"/>
        <v>-</v>
      </c>
      <c r="EU156" s="94" t="str">
        <f t="shared" si="598"/>
        <v>-</v>
      </c>
      <c r="EV156" s="94" t="str">
        <f t="shared" si="598"/>
        <v>-</v>
      </c>
      <c r="EW156" s="94">
        <f t="shared" si="598"/>
        <v>7.3611695341861197E-2</v>
      </c>
      <c r="EX156" s="94">
        <f t="shared" si="598"/>
        <v>0.11605624142661181</v>
      </c>
      <c r="EY156" s="94">
        <f t="shared" si="598"/>
        <v>0.13322144478063541</v>
      </c>
      <c r="EZ156" s="94">
        <f t="shared" si="598"/>
        <v>0.94709700948212994</v>
      </c>
      <c r="FA156" s="94" t="str">
        <f t="shared" si="598"/>
        <v>-</v>
      </c>
      <c r="FB156" s="94" t="str">
        <f t="shared" si="598"/>
        <v>-</v>
      </c>
      <c r="FC156" s="94" t="str">
        <f t="shared" si="598"/>
        <v>-</v>
      </c>
      <c r="FD156" s="94">
        <f t="shared" si="598"/>
        <v>0.56782773202759851</v>
      </c>
      <c r="FE156" s="94" t="str">
        <f t="shared" si="598"/>
        <v>-</v>
      </c>
      <c r="FF156" s="94" t="str">
        <f t="shared" si="598"/>
        <v>-</v>
      </c>
      <c r="FG156" s="94" t="str">
        <f t="shared" si="598"/>
        <v>-</v>
      </c>
      <c r="FH156" s="94" t="str">
        <f t="shared" si="598"/>
        <v>-</v>
      </c>
      <c r="FI156" s="94" t="str">
        <f t="shared" si="598"/>
        <v>-</v>
      </c>
      <c r="FJ156" s="94">
        <f t="shared" si="598"/>
        <v>8.7000128943522728E-2</v>
      </c>
      <c r="FK156" s="94">
        <f t="shared" si="598"/>
        <v>8.1070740026694343E-2</v>
      </c>
      <c r="FL156" s="94" t="str">
        <f t="shared" si="598"/>
        <v>-</v>
      </c>
      <c r="FM156" s="94" t="str">
        <f t="shared" si="598"/>
        <v>-</v>
      </c>
      <c r="FN156" s="94" t="str">
        <f t="shared" si="598"/>
        <v>-</v>
      </c>
      <c r="FO156" s="94">
        <f t="shared" si="598"/>
        <v>0.69125211257256225</v>
      </c>
      <c r="FP156" s="94" t="str">
        <f t="shared" si="598"/>
        <v>-</v>
      </c>
      <c r="FQ156" s="94" t="str">
        <f t="shared" si="598"/>
        <v>-</v>
      </c>
      <c r="FR156" s="94" t="str">
        <f t="shared" si="598"/>
        <v>-</v>
      </c>
      <c r="FS156" s="94" t="str">
        <f t="shared" si="598"/>
        <v>-</v>
      </c>
      <c r="FT156" s="94" t="str">
        <f t="shared" si="598"/>
        <v>-</v>
      </c>
      <c r="FU156" s="94" t="str">
        <f t="shared" si="598"/>
        <v>-</v>
      </c>
      <c r="FV156" s="94" t="str">
        <f t="shared" si="598"/>
        <v>-</v>
      </c>
      <c r="FW156" s="94">
        <f t="shared" si="598"/>
        <v>0.21375315661227201</v>
      </c>
      <c r="FX156" s="94">
        <f t="shared" si="598"/>
        <v>0.18722235177519966</v>
      </c>
      <c r="FY156" s="94">
        <f t="shared" si="598"/>
        <v>0.63285211267605634</v>
      </c>
      <c r="FZ156" s="94">
        <f t="shared" si="598"/>
        <v>0.3681328903654485</v>
      </c>
      <c r="GA156" s="94">
        <f t="shared" si="598"/>
        <v>0.41335087719298241</v>
      </c>
      <c r="GB156" s="94">
        <f t="shared" si="598"/>
        <v>0.22682125251049842</v>
      </c>
      <c r="GC156" s="94" t="str">
        <f t="shared" si="598"/>
        <v>-</v>
      </c>
      <c r="GD156" s="94" t="str">
        <f t="shared" si="598"/>
        <v>-</v>
      </c>
      <c r="GE156" s="94">
        <f t="shared" si="598"/>
        <v>0.40143072289156623</v>
      </c>
      <c r="GF156" s="94" t="str">
        <f t="shared" si="598"/>
        <v>-</v>
      </c>
      <c r="GG156" s="94" t="str">
        <f t="shared" si="598"/>
        <v>-</v>
      </c>
      <c r="GH156" s="94" t="str">
        <f t="shared" si="598"/>
        <v>-</v>
      </c>
      <c r="GI156" s="94" t="str">
        <f t="shared" si="598"/>
        <v>-</v>
      </c>
      <c r="GJ156" s="94">
        <f t="shared" si="598"/>
        <v>7.7437262233252244E-2</v>
      </c>
      <c r="GK156" s="94" t="str">
        <f t="shared" si="598"/>
        <v>-</v>
      </c>
      <c r="GL156" s="94" t="str">
        <f t="shared" si="598"/>
        <v>-</v>
      </c>
      <c r="GM156" s="94">
        <f t="shared" si="598"/>
        <v>0.17781163979551712</v>
      </c>
      <c r="GN156" s="94">
        <f t="shared" si="598"/>
        <v>0.23397046999488344</v>
      </c>
      <c r="GO156" s="94" t="str">
        <f t="shared" si="598"/>
        <v>-</v>
      </c>
      <c r="GP156" s="94" t="str">
        <f t="shared" si="598"/>
        <v>-</v>
      </c>
      <c r="GQ156" s="94" t="str">
        <f t="shared" si="598"/>
        <v>-</v>
      </c>
      <c r="GR156" s="94" t="str">
        <f t="shared" si="598"/>
        <v>-</v>
      </c>
      <c r="GS156" s="94" t="str">
        <f t="shared" si="598"/>
        <v>-</v>
      </c>
      <c r="GT156" s="94" t="str">
        <f t="shared" si="598"/>
        <v>-</v>
      </c>
      <c r="GU156" s="94" t="str">
        <f t="shared" si="598"/>
        <v>-</v>
      </c>
      <c r="GV156" s="94" t="str">
        <f t="shared" si="598"/>
        <v>-</v>
      </c>
      <c r="GW156" s="94">
        <f t="shared" si="598"/>
        <v>0.42251491053677925</v>
      </c>
      <c r="GX156" s="94" t="str">
        <f t="shared" ref="GX156:HU156" si="599">+IF(ISERROR(GX136/GX115),"-",(GX136/GX115))</f>
        <v>-</v>
      </c>
      <c r="GY156" s="94" t="str">
        <f t="shared" si="599"/>
        <v>-</v>
      </c>
      <c r="GZ156" s="94" t="str">
        <f t="shared" si="599"/>
        <v>-</v>
      </c>
      <c r="HA156" s="94" t="str">
        <f t="shared" si="599"/>
        <v>-</v>
      </c>
      <c r="HB156" s="94" t="str">
        <f t="shared" si="599"/>
        <v>-</v>
      </c>
      <c r="HC156" s="94" t="str">
        <f t="shared" si="599"/>
        <v>-</v>
      </c>
      <c r="HD156" s="94" t="str">
        <f t="shared" si="599"/>
        <v>-</v>
      </c>
      <c r="HE156" s="94" t="str">
        <f t="shared" si="599"/>
        <v>-</v>
      </c>
      <c r="HF156" s="94" t="str">
        <f t="shared" si="599"/>
        <v>-</v>
      </c>
      <c r="HG156" s="94" t="str">
        <f t="shared" si="599"/>
        <v>-</v>
      </c>
      <c r="HH156" s="94" t="str">
        <f t="shared" si="599"/>
        <v>-</v>
      </c>
      <c r="HI156" s="94" t="str">
        <f t="shared" si="599"/>
        <v>-</v>
      </c>
      <c r="HJ156" s="94">
        <f t="shared" si="599"/>
        <v>8.2970531472257303E-2</v>
      </c>
      <c r="HK156" s="94">
        <f t="shared" si="599"/>
        <v>0.25004307143918014</v>
      </c>
      <c r="HL156" s="94">
        <f t="shared" si="599"/>
        <v>0.31142283464566928</v>
      </c>
      <c r="HM156" s="94">
        <f t="shared" si="599"/>
        <v>0.38994115413819286</v>
      </c>
      <c r="HN156" s="94">
        <f t="shared" si="599"/>
        <v>0.31137640971619773</v>
      </c>
      <c r="HO156" s="94" t="str">
        <f t="shared" si="599"/>
        <v>-</v>
      </c>
      <c r="HP156" s="94" t="str">
        <f t="shared" si="599"/>
        <v>-</v>
      </c>
      <c r="HQ156" s="94">
        <f t="shared" si="599"/>
        <v>0.83946010797840431</v>
      </c>
      <c r="HR156" s="94" t="str">
        <f t="shared" si="599"/>
        <v>-</v>
      </c>
      <c r="HS156" s="94">
        <f t="shared" si="599"/>
        <v>0.72825070955534532</v>
      </c>
      <c r="HT156" s="94" t="str">
        <f t="shared" si="599"/>
        <v>-</v>
      </c>
      <c r="HU156" s="94">
        <f t="shared" si="599"/>
        <v>0.73772539217376321</v>
      </c>
      <c r="HV156" s="94" t="str">
        <f t="shared" ref="HV156:JQ156" si="600">+IF(ISERROR(HV136/HV115),"-",(HV136/HV115))</f>
        <v>-</v>
      </c>
      <c r="HW156" s="94">
        <f t="shared" si="600"/>
        <v>6.9530881962467136E-2</v>
      </c>
      <c r="HX156" s="94">
        <f t="shared" si="600"/>
        <v>0.14425835834799711</v>
      </c>
      <c r="HY156" s="94">
        <f t="shared" si="600"/>
        <v>0.19351438558752354</v>
      </c>
      <c r="HZ156" s="94">
        <f t="shared" si="600"/>
        <v>0.23084337349397588</v>
      </c>
      <c r="IA156" s="94">
        <f t="shared" si="600"/>
        <v>0.56405659055890178</v>
      </c>
      <c r="IB156" s="94" t="str">
        <f t="shared" si="600"/>
        <v>-</v>
      </c>
      <c r="IC156" s="94" t="str">
        <f t="shared" si="600"/>
        <v>-</v>
      </c>
      <c r="ID156" s="94" t="str">
        <f t="shared" si="600"/>
        <v>-</v>
      </c>
      <c r="IE156" s="94" t="str">
        <f t="shared" si="600"/>
        <v>-</v>
      </c>
      <c r="IF156" s="94" t="str">
        <f t="shared" si="600"/>
        <v>-</v>
      </c>
      <c r="IG156" s="94" t="str">
        <f t="shared" si="600"/>
        <v>-</v>
      </c>
      <c r="IH156" s="94" t="str">
        <f t="shared" si="600"/>
        <v>-</v>
      </c>
      <c r="II156" s="94">
        <f t="shared" si="600"/>
        <v>2.2984909456740445</v>
      </c>
      <c r="IJ156" s="94">
        <f t="shared" si="600"/>
        <v>5.5246011131725413E-2</v>
      </c>
      <c r="IK156" s="94" t="str">
        <f t="shared" si="600"/>
        <v>-</v>
      </c>
      <c r="IL156" s="94" t="str">
        <f t="shared" si="600"/>
        <v>-</v>
      </c>
      <c r="IM156" s="94" t="str">
        <f t="shared" si="600"/>
        <v>-</v>
      </c>
      <c r="IN156" s="94" t="str">
        <f t="shared" si="600"/>
        <v>-</v>
      </c>
      <c r="IO156" s="94" t="str">
        <f t="shared" si="600"/>
        <v>-</v>
      </c>
      <c r="IP156" s="94" t="str">
        <f t="shared" si="600"/>
        <v>-</v>
      </c>
      <c r="IQ156" s="94">
        <f t="shared" si="600"/>
        <v>0.5484175491679274</v>
      </c>
      <c r="IR156" s="94" t="str">
        <f t="shared" si="600"/>
        <v>-</v>
      </c>
      <c r="IS156" s="94" t="str">
        <f t="shared" si="600"/>
        <v>-</v>
      </c>
      <c r="IT156" s="94" t="str">
        <f t="shared" si="600"/>
        <v>-</v>
      </c>
      <c r="IU156" s="94" t="str">
        <f t="shared" si="600"/>
        <v>-</v>
      </c>
      <c r="IV156" s="94" t="str">
        <f t="shared" si="600"/>
        <v>-</v>
      </c>
      <c r="IW156" s="94">
        <f t="shared" si="600"/>
        <v>0.30410478844109962</v>
      </c>
      <c r="IX156" s="94">
        <f t="shared" si="600"/>
        <v>1.0422792993187822</v>
      </c>
      <c r="IY156" s="94" t="str">
        <f t="shared" si="600"/>
        <v>-</v>
      </c>
      <c r="IZ156" s="94">
        <f t="shared" si="600"/>
        <v>0.7236275713847099</v>
      </c>
      <c r="JA156" s="94" t="str">
        <f t="shared" si="600"/>
        <v>-</v>
      </c>
      <c r="JB156" s="94" t="str">
        <f t="shared" si="600"/>
        <v>-</v>
      </c>
      <c r="JC156" s="94" t="str">
        <f t="shared" si="600"/>
        <v>-</v>
      </c>
      <c r="JD156" s="94" t="str">
        <f t="shared" si="600"/>
        <v>-</v>
      </c>
      <c r="JE156" s="94" t="str">
        <f t="shared" si="600"/>
        <v>-</v>
      </c>
      <c r="JF156" s="94" t="str">
        <f t="shared" si="600"/>
        <v>-</v>
      </c>
      <c r="JG156" s="94" t="str">
        <f t="shared" si="600"/>
        <v>-</v>
      </c>
      <c r="JH156" s="94" t="str">
        <f t="shared" si="600"/>
        <v>-</v>
      </c>
      <c r="JI156" s="94" t="str">
        <f t="shared" si="600"/>
        <v>-</v>
      </c>
      <c r="JJ156" s="94">
        <f t="shared" si="600"/>
        <v>0.45975744165217847</v>
      </c>
      <c r="JK156" s="94">
        <f t="shared" si="600"/>
        <v>0.79739764925775491</v>
      </c>
      <c r="JL156" s="94">
        <f t="shared" si="600"/>
        <v>1.1291768301152938</v>
      </c>
      <c r="JM156" s="94">
        <f t="shared" si="600"/>
        <v>1.4355597444758612</v>
      </c>
      <c r="JN156" s="94">
        <f t="shared" si="600"/>
        <v>1.1365753185547216</v>
      </c>
      <c r="JO156" s="94">
        <f t="shared" si="600"/>
        <v>1.3444071390705072</v>
      </c>
      <c r="JP156" s="94" t="str">
        <f t="shared" si="600"/>
        <v>-</v>
      </c>
      <c r="JQ156" s="94" t="str">
        <f t="shared" si="600"/>
        <v>-</v>
      </c>
      <c r="JR156" s="94" t="str">
        <f t="shared" ref="JR156:KV156" si="601">+IF(ISERROR(JR136/JR115),"-",(JR136/JR115))</f>
        <v>-</v>
      </c>
      <c r="JS156" s="94" t="str">
        <f t="shared" si="601"/>
        <v>-</v>
      </c>
      <c r="JT156" s="94" t="str">
        <f t="shared" si="601"/>
        <v>-</v>
      </c>
      <c r="JU156" s="94" t="str">
        <f t="shared" si="601"/>
        <v>-</v>
      </c>
      <c r="JV156" s="94">
        <f t="shared" si="601"/>
        <v>5.6060541969596818</v>
      </c>
      <c r="JW156" s="94">
        <f t="shared" si="601"/>
        <v>6.5272747355336003E-2</v>
      </c>
      <c r="JX156" s="94">
        <f t="shared" si="601"/>
        <v>0.14931389518388324</v>
      </c>
      <c r="JY156" s="94">
        <f t="shared" si="601"/>
        <v>0.21216339448557023</v>
      </c>
      <c r="JZ156" s="94">
        <f t="shared" si="601"/>
        <v>0.18597189871515518</v>
      </c>
      <c r="KA156" s="94">
        <f t="shared" si="601"/>
        <v>0.30803301791826054</v>
      </c>
      <c r="KB156" s="94">
        <f t="shared" si="601"/>
        <v>0.40906000831691047</v>
      </c>
      <c r="KC156" s="94">
        <f t="shared" si="601"/>
        <v>0.31034370342771983</v>
      </c>
      <c r="KD156" s="94">
        <f t="shared" si="601"/>
        <v>0.51726848818836946</v>
      </c>
      <c r="KE156" s="94">
        <f t="shared" si="601"/>
        <v>0.63154452810593276</v>
      </c>
      <c r="KF156" s="94">
        <f t="shared" si="601"/>
        <v>1.1267273627461767</v>
      </c>
      <c r="KG156" s="94">
        <f t="shared" si="601"/>
        <v>1.1408353469105972</v>
      </c>
      <c r="KH156" s="94" t="str">
        <f t="shared" si="601"/>
        <v>-</v>
      </c>
      <c r="KI156" s="94">
        <f t="shared" si="601"/>
        <v>1.341053576342029</v>
      </c>
      <c r="KJ156" s="94">
        <f t="shared" si="601"/>
        <v>0.25132603692875943</v>
      </c>
      <c r="KK156" s="94">
        <f t="shared" si="601"/>
        <v>4.6171531902058784E-2</v>
      </c>
      <c r="KL156" s="94">
        <f t="shared" si="601"/>
        <v>5.2618795777311649E-2</v>
      </c>
      <c r="KM156" s="94">
        <f t="shared" si="601"/>
        <v>0.77651662283495448</v>
      </c>
      <c r="KN156" s="94">
        <f t="shared" si="601"/>
        <v>8.5622801412172059E-2</v>
      </c>
      <c r="KO156" s="94">
        <f t="shared" si="601"/>
        <v>0.61884830595482543</v>
      </c>
      <c r="KP156" s="94">
        <f t="shared" si="601"/>
        <v>0.19031820654117104</v>
      </c>
      <c r="KQ156" s="94" t="str">
        <f t="shared" si="601"/>
        <v>-</v>
      </c>
      <c r="KR156" s="94">
        <f t="shared" si="601"/>
        <v>0.23024685809176465</v>
      </c>
      <c r="KS156" s="94">
        <f t="shared" si="601"/>
        <v>2.0383806038426346</v>
      </c>
      <c r="KT156" s="94">
        <f t="shared" si="601"/>
        <v>7.6947393402420697E-2</v>
      </c>
      <c r="KU156" s="94">
        <f t="shared" si="601"/>
        <v>0.26903021203638228</v>
      </c>
      <c r="KV156" s="94">
        <f t="shared" si="601"/>
        <v>7.4782900690369539E-2</v>
      </c>
      <c r="KW156" s="94">
        <f t="shared" ref="KW156:LO156" si="602">+IF(ISERROR(KW136/KW115),"-",(KW136/KW115))</f>
        <v>0.649812075169932</v>
      </c>
      <c r="KX156" s="94">
        <f t="shared" si="602"/>
        <v>0.31454960709786689</v>
      </c>
      <c r="KY156" s="94">
        <f t="shared" si="602"/>
        <v>0.14897249224516135</v>
      </c>
      <c r="KZ156" s="94">
        <f t="shared" si="602"/>
        <v>0.10789673066116132</v>
      </c>
      <c r="LA156" s="94">
        <f t="shared" si="602"/>
        <v>6.6487183761930566E-2</v>
      </c>
      <c r="LB156" s="94">
        <f t="shared" si="602"/>
        <v>0.41865189969639871</v>
      </c>
      <c r="LC156" s="94">
        <f t="shared" si="602"/>
        <v>0.40741035371586382</v>
      </c>
      <c r="LD156" s="94">
        <f t="shared" si="602"/>
        <v>0.28450532477034385</v>
      </c>
      <c r="LE156" s="94">
        <f t="shared" si="602"/>
        <v>6.5098220715435834E-2</v>
      </c>
      <c r="LF156" s="94">
        <f t="shared" si="602"/>
        <v>0.3925181396455335</v>
      </c>
      <c r="LG156" s="94">
        <f t="shared" si="602"/>
        <v>0.15742645887537832</v>
      </c>
      <c r="LH156" s="94">
        <f t="shared" si="602"/>
        <v>0.19783010170483648</v>
      </c>
      <c r="LI156" s="94" t="str">
        <f t="shared" si="602"/>
        <v>-</v>
      </c>
      <c r="LJ156" s="94">
        <f t="shared" si="602"/>
        <v>0.24851964093418405</v>
      </c>
      <c r="LK156" s="94">
        <f t="shared" si="602"/>
        <v>0.52140077821011677</v>
      </c>
      <c r="LL156" s="94">
        <f t="shared" si="602"/>
        <v>0.25155241705077902</v>
      </c>
      <c r="LM156" s="94">
        <f t="shared" si="602"/>
        <v>0.30030909531987926</v>
      </c>
      <c r="LN156" s="94">
        <f t="shared" si="602"/>
        <v>0.15680412082528486</v>
      </c>
      <c r="LO156" s="94">
        <f t="shared" si="602"/>
        <v>0.10124174353151652</v>
      </c>
    </row>
    <row r="157" spans="1:327" x14ac:dyDescent="0.2">
      <c r="A157" s="85" t="s">
        <v>28</v>
      </c>
      <c r="B157" s="94">
        <f t="shared" si="592"/>
        <v>0.71529055228343208</v>
      </c>
      <c r="C157" s="94">
        <f t="shared" si="592"/>
        <v>0.68248557444325608</v>
      </c>
      <c r="D157" s="94">
        <f t="shared" si="592"/>
        <v>0.6000104030616894</v>
      </c>
      <c r="E157" s="94">
        <f t="shared" si="592"/>
        <v>0.52996476816033145</v>
      </c>
      <c r="F157" s="94">
        <f t="shared" si="592"/>
        <v>0.38996323101450014</v>
      </c>
      <c r="G157" s="94">
        <f t="shared" si="592"/>
        <v>0.53836240665764523</v>
      </c>
      <c r="H157" s="94">
        <f t="shared" si="592"/>
        <v>0.11858000365563881</v>
      </c>
      <c r="I157" s="94">
        <f t="shared" ref="I157:J157" si="603">+IF(ISERROR(I137/I116),"-",(I137/I116))</f>
        <v>2.711926605504587E-2</v>
      </c>
      <c r="J157" s="94">
        <f t="shared" si="603"/>
        <v>0.50821382305470608</v>
      </c>
      <c r="K157" s="94">
        <f t="shared" ref="K157:BY157" si="604">+IF(ISERROR(K137/K116),"-",(K137/K116))</f>
        <v>1.7088979904672945</v>
      </c>
      <c r="L157" s="94">
        <f t="shared" si="604"/>
        <v>0.50823347551026254</v>
      </c>
      <c r="M157" s="94">
        <f t="shared" si="604"/>
        <v>0.28002150162715017</v>
      </c>
      <c r="N157" s="94">
        <f t="shared" ref="N157:O157" si="605">+IF(ISERROR(N137/N116),"-",(N137/N116))</f>
        <v>0.26289497975146864</v>
      </c>
      <c r="O157" s="94">
        <f t="shared" si="605"/>
        <v>1.7655880031570641E-2</v>
      </c>
      <c r="P157" s="94">
        <f t="shared" si="604"/>
        <v>0.36392518780380029</v>
      </c>
      <c r="Q157" s="94">
        <f t="shared" si="604"/>
        <v>0.83855192878338281</v>
      </c>
      <c r="R157" s="94">
        <f t="shared" si="604"/>
        <v>0.2662186152675628</v>
      </c>
      <c r="S157" s="94">
        <f t="shared" si="604"/>
        <v>0.29152156873436613</v>
      </c>
      <c r="T157" s="94">
        <f t="shared" si="604"/>
        <v>0.12037389672666622</v>
      </c>
      <c r="U157" s="94" t="str">
        <f t="shared" si="604"/>
        <v>-</v>
      </c>
      <c r="V157" s="94">
        <f t="shared" si="604"/>
        <v>0.22251523136626425</v>
      </c>
      <c r="W157" s="94">
        <f t="shared" si="604"/>
        <v>0.13534146385078949</v>
      </c>
      <c r="X157" s="94">
        <f t="shared" si="604"/>
        <v>0.16722591759246236</v>
      </c>
      <c r="Y157" s="94">
        <f t="shared" si="604"/>
        <v>0.17696515870120394</v>
      </c>
      <c r="Z157" s="94" t="str">
        <f t="shared" si="604"/>
        <v>-</v>
      </c>
      <c r="AA157" s="94" t="str">
        <f t="shared" si="604"/>
        <v>-</v>
      </c>
      <c r="AB157" s="94">
        <f t="shared" si="604"/>
        <v>0.23275278121137205</v>
      </c>
      <c r="AC157" s="94" t="str">
        <f t="shared" si="604"/>
        <v>-</v>
      </c>
      <c r="AD157" s="94" t="str">
        <f t="shared" si="604"/>
        <v>-</v>
      </c>
      <c r="AE157" s="94" t="str">
        <f t="shared" si="604"/>
        <v>-</v>
      </c>
      <c r="AF157" s="94" t="str">
        <f t="shared" si="604"/>
        <v>-</v>
      </c>
      <c r="AG157" s="94" t="str">
        <f t="shared" si="604"/>
        <v>-</v>
      </c>
      <c r="AH157" s="94" t="str">
        <f t="shared" si="604"/>
        <v>-</v>
      </c>
      <c r="AI157" s="94" t="str">
        <f t="shared" si="604"/>
        <v>-</v>
      </c>
      <c r="AJ157" s="94">
        <f t="shared" si="604"/>
        <v>2.7541717113228406E-2</v>
      </c>
      <c r="AK157" s="94" t="str">
        <f t="shared" si="604"/>
        <v>-</v>
      </c>
      <c r="AL157" s="94">
        <f t="shared" si="604"/>
        <v>7.0914086549469568E-2</v>
      </c>
      <c r="AM157" s="94" t="str">
        <f t="shared" si="604"/>
        <v>-</v>
      </c>
      <c r="AN157" s="94" t="str">
        <f t="shared" si="604"/>
        <v>-</v>
      </c>
      <c r="AO157" s="94">
        <f t="shared" si="604"/>
        <v>0.2039576789551992</v>
      </c>
      <c r="AP157" s="94" t="str">
        <f t="shared" si="604"/>
        <v>-</v>
      </c>
      <c r="AQ157" s="94" t="str">
        <f t="shared" si="604"/>
        <v>-</v>
      </c>
      <c r="AR157" s="94" t="str">
        <f t="shared" si="604"/>
        <v>-</v>
      </c>
      <c r="AS157" s="94" t="str">
        <f t="shared" si="604"/>
        <v>-</v>
      </c>
      <c r="AT157" s="94" t="str">
        <f t="shared" si="604"/>
        <v>-</v>
      </c>
      <c r="AU157" s="94" t="str">
        <f t="shared" si="604"/>
        <v>-</v>
      </c>
      <c r="AV157" s="94" t="str">
        <f t="shared" si="604"/>
        <v>-</v>
      </c>
      <c r="AW157" s="94">
        <f t="shared" si="604"/>
        <v>1.9627729812087356E-2</v>
      </c>
      <c r="AX157" s="94" t="str">
        <f t="shared" si="604"/>
        <v>-</v>
      </c>
      <c r="AY157" s="94" t="str">
        <f t="shared" si="604"/>
        <v>-</v>
      </c>
      <c r="AZ157" s="94">
        <f t="shared" si="604"/>
        <v>6.8248309178743957E-2</v>
      </c>
      <c r="BA157" s="94" t="str">
        <f t="shared" si="604"/>
        <v>-</v>
      </c>
      <c r="BB157" s="94" t="str">
        <f t="shared" si="604"/>
        <v>-</v>
      </c>
      <c r="BC157" s="94" t="str">
        <f t="shared" si="604"/>
        <v>-</v>
      </c>
      <c r="BD157" s="94" t="str">
        <f t="shared" si="604"/>
        <v>-</v>
      </c>
      <c r="BE157" s="94">
        <f t="shared" si="604"/>
        <v>0.20258197535771066</v>
      </c>
      <c r="BF157" s="94" t="str">
        <f t="shared" ref="BF157:BL157" si="606">+IF(ISERROR(BF137/BF116),"-",(BF137/BF116))</f>
        <v>-</v>
      </c>
      <c r="BG157" s="94">
        <f t="shared" si="606"/>
        <v>0.32413324721780606</v>
      </c>
      <c r="BH157" s="94" t="str">
        <f t="shared" si="606"/>
        <v>-</v>
      </c>
      <c r="BI157" s="94" t="str">
        <f t="shared" si="606"/>
        <v>-</v>
      </c>
      <c r="BJ157" s="94" t="str">
        <f t="shared" si="606"/>
        <v>-</v>
      </c>
      <c r="BK157" s="94" t="str">
        <f t="shared" si="606"/>
        <v>-</v>
      </c>
      <c r="BL157" s="94" t="str">
        <f t="shared" si="606"/>
        <v>-</v>
      </c>
      <c r="BM157" s="94" t="str">
        <f t="shared" si="604"/>
        <v>-</v>
      </c>
      <c r="BN157" s="94" t="str">
        <f t="shared" si="604"/>
        <v>-</v>
      </c>
      <c r="BO157" s="94">
        <f t="shared" si="604"/>
        <v>0.16949467345993516</v>
      </c>
      <c r="BP157" s="94" t="str">
        <f t="shared" si="604"/>
        <v>-</v>
      </c>
      <c r="BQ157" s="94" t="str">
        <f t="shared" si="604"/>
        <v>-</v>
      </c>
      <c r="BR157" s="94" t="str">
        <f t="shared" si="604"/>
        <v>-</v>
      </c>
      <c r="BS157" s="94" t="str">
        <f t="shared" si="604"/>
        <v>-</v>
      </c>
      <c r="BT157" s="94" t="str">
        <f t="shared" si="604"/>
        <v>-</v>
      </c>
      <c r="BU157" s="94" t="str">
        <f t="shared" si="604"/>
        <v>-</v>
      </c>
      <c r="BV157" s="94" t="str">
        <f t="shared" si="604"/>
        <v>-</v>
      </c>
      <c r="BW157" s="94">
        <f t="shared" si="604"/>
        <v>0.17554342227258679</v>
      </c>
      <c r="BX157" s="94" t="str">
        <f t="shared" si="604"/>
        <v>-</v>
      </c>
      <c r="BY157" s="94" t="str">
        <f t="shared" si="604"/>
        <v>-</v>
      </c>
      <c r="BZ157" s="94" t="str">
        <f t="shared" ref="BZ157:EK157" si="607">+IF(ISERROR(BZ137/BZ116),"-",(BZ137/BZ116))</f>
        <v>-</v>
      </c>
      <c r="CA157" s="94" t="str">
        <f t="shared" si="607"/>
        <v>-</v>
      </c>
      <c r="CB157" s="94" t="str">
        <f t="shared" si="607"/>
        <v>-</v>
      </c>
      <c r="CC157" s="94" t="str">
        <f t="shared" si="607"/>
        <v>-</v>
      </c>
      <c r="CD157" s="94" t="str">
        <f t="shared" si="607"/>
        <v>-</v>
      </c>
      <c r="CE157" s="94" t="str">
        <f t="shared" si="607"/>
        <v>-</v>
      </c>
      <c r="CF157" s="94" t="str">
        <f t="shared" si="607"/>
        <v>-</v>
      </c>
      <c r="CG157" s="94" t="str">
        <f t="shared" si="607"/>
        <v>-</v>
      </c>
      <c r="CH157" s="94" t="str">
        <f t="shared" si="607"/>
        <v>-</v>
      </c>
      <c r="CI157" s="94" t="str">
        <f t="shared" si="607"/>
        <v>-</v>
      </c>
      <c r="CJ157" s="94" t="str">
        <f t="shared" si="607"/>
        <v>-</v>
      </c>
      <c r="CK157" s="94" t="str">
        <f t="shared" si="607"/>
        <v>-</v>
      </c>
      <c r="CL157" s="94" t="str">
        <f t="shared" si="607"/>
        <v>-</v>
      </c>
      <c r="CM157" s="94" t="str">
        <f t="shared" si="607"/>
        <v>-</v>
      </c>
      <c r="CN157" s="94" t="str">
        <f t="shared" si="607"/>
        <v>-</v>
      </c>
      <c r="CO157" s="94" t="str">
        <f t="shared" si="607"/>
        <v>-</v>
      </c>
      <c r="CP157" s="94" t="str">
        <f t="shared" si="607"/>
        <v>-</v>
      </c>
      <c r="CQ157" s="94" t="str">
        <f t="shared" si="607"/>
        <v>-</v>
      </c>
      <c r="CR157" s="94" t="str">
        <f t="shared" si="607"/>
        <v>-</v>
      </c>
      <c r="CS157" s="94" t="str">
        <f t="shared" si="607"/>
        <v>-</v>
      </c>
      <c r="CT157" s="94" t="str">
        <f t="shared" si="607"/>
        <v>-</v>
      </c>
      <c r="CU157" s="94" t="str">
        <f t="shared" si="607"/>
        <v>-</v>
      </c>
      <c r="CV157" s="94" t="str">
        <f t="shared" si="607"/>
        <v>-</v>
      </c>
      <c r="CW157" s="94">
        <f t="shared" si="607"/>
        <v>3.5777890638225833E-2</v>
      </c>
      <c r="CX157" s="94" t="str">
        <f t="shared" si="607"/>
        <v>-</v>
      </c>
      <c r="CY157" s="94" t="str">
        <f t="shared" si="607"/>
        <v>-</v>
      </c>
      <c r="CZ157" s="94" t="str">
        <f t="shared" si="607"/>
        <v>-</v>
      </c>
      <c r="DA157" s="94" t="str">
        <f t="shared" si="607"/>
        <v>-</v>
      </c>
      <c r="DB157" s="94" t="str">
        <f t="shared" si="607"/>
        <v>-</v>
      </c>
      <c r="DC157" s="94" t="str">
        <f t="shared" si="607"/>
        <v>-</v>
      </c>
      <c r="DD157" s="94" t="str">
        <f t="shared" si="607"/>
        <v>-</v>
      </c>
      <c r="DE157" s="94" t="str">
        <f t="shared" si="607"/>
        <v>-</v>
      </c>
      <c r="DF157" s="94" t="str">
        <f t="shared" si="607"/>
        <v>-</v>
      </c>
      <c r="DG157" s="94" t="str">
        <f t="shared" si="607"/>
        <v>-</v>
      </c>
      <c r="DH157" s="94" t="str">
        <f t="shared" si="607"/>
        <v>-</v>
      </c>
      <c r="DI157" s="94" t="str">
        <f t="shared" si="607"/>
        <v>-</v>
      </c>
      <c r="DJ157" s="94" t="str">
        <f t="shared" si="607"/>
        <v>-</v>
      </c>
      <c r="DK157" s="94" t="str">
        <f t="shared" si="607"/>
        <v>-</v>
      </c>
      <c r="DL157" s="94" t="str">
        <f t="shared" si="607"/>
        <v>-</v>
      </c>
      <c r="DM157" s="94" t="str">
        <f t="shared" si="607"/>
        <v>-</v>
      </c>
      <c r="DN157" s="94" t="str">
        <f t="shared" si="607"/>
        <v>-</v>
      </c>
      <c r="DO157" s="94">
        <f t="shared" si="607"/>
        <v>0.24143249164072408</v>
      </c>
      <c r="DP157" s="94" t="str">
        <f t="shared" si="607"/>
        <v>-</v>
      </c>
      <c r="DQ157" s="94" t="str">
        <f t="shared" si="607"/>
        <v>-</v>
      </c>
      <c r="DR157" s="94" t="str">
        <f t="shared" si="607"/>
        <v>-</v>
      </c>
      <c r="DS157" s="94" t="str">
        <f t="shared" si="607"/>
        <v>-</v>
      </c>
      <c r="DT157" s="94" t="str">
        <f t="shared" si="607"/>
        <v>-</v>
      </c>
      <c r="DU157" s="94" t="str">
        <f t="shared" si="607"/>
        <v>-</v>
      </c>
      <c r="DV157" s="94" t="str">
        <f t="shared" si="607"/>
        <v>-</v>
      </c>
      <c r="DW157" s="94">
        <f t="shared" si="607"/>
        <v>8.8261589403973509E-2</v>
      </c>
      <c r="DX157" s="94" t="str">
        <f t="shared" si="607"/>
        <v>-</v>
      </c>
      <c r="DY157" s="94" t="str">
        <f t="shared" si="607"/>
        <v>-</v>
      </c>
      <c r="DZ157" s="94" t="str">
        <f t="shared" si="607"/>
        <v>-</v>
      </c>
      <c r="EA157" s="94" t="str">
        <f t="shared" si="607"/>
        <v>-</v>
      </c>
      <c r="EB157" s="94" t="str">
        <f t="shared" si="607"/>
        <v>-</v>
      </c>
      <c r="EC157" s="94" t="str">
        <f t="shared" si="607"/>
        <v>-</v>
      </c>
      <c r="ED157" s="94" t="str">
        <f t="shared" si="607"/>
        <v>-</v>
      </c>
      <c r="EE157" s="94" t="str">
        <f t="shared" si="607"/>
        <v>-</v>
      </c>
      <c r="EF157" s="94" t="str">
        <f t="shared" si="607"/>
        <v>-</v>
      </c>
      <c r="EG157" s="94" t="str">
        <f t="shared" si="607"/>
        <v>-</v>
      </c>
      <c r="EH157" s="94" t="str">
        <f t="shared" si="607"/>
        <v>-</v>
      </c>
      <c r="EI157" s="94" t="str">
        <f t="shared" si="607"/>
        <v>-</v>
      </c>
      <c r="EJ157" s="94">
        <f t="shared" si="607"/>
        <v>0.28796628964293636</v>
      </c>
      <c r="EK157" s="94" t="str">
        <f t="shared" si="607"/>
        <v>-</v>
      </c>
      <c r="EL157" s="94" t="str">
        <f t="shared" ref="EL157:GW157" si="608">+IF(ISERROR(EL137/EL116),"-",(EL137/EL116))</f>
        <v>-</v>
      </c>
      <c r="EM157" s="94" t="str">
        <f t="shared" si="608"/>
        <v>-</v>
      </c>
      <c r="EN157" s="94" t="str">
        <f t="shared" si="608"/>
        <v>-</v>
      </c>
      <c r="EO157" s="94" t="str">
        <f t="shared" si="608"/>
        <v>-</v>
      </c>
      <c r="EP157" s="94" t="str">
        <f t="shared" si="608"/>
        <v>-</v>
      </c>
      <c r="EQ157" s="94" t="str">
        <f t="shared" si="608"/>
        <v>-</v>
      </c>
      <c r="ER157" s="94" t="str">
        <f t="shared" si="608"/>
        <v>-</v>
      </c>
      <c r="ES157" s="94" t="str">
        <f t="shared" si="608"/>
        <v>-</v>
      </c>
      <c r="ET157" s="94" t="str">
        <f t="shared" si="608"/>
        <v>-</v>
      </c>
      <c r="EU157" s="94" t="str">
        <f t="shared" si="608"/>
        <v>-</v>
      </c>
      <c r="EV157" s="94" t="str">
        <f t="shared" si="608"/>
        <v>-</v>
      </c>
      <c r="EW157" s="94" t="str">
        <f t="shared" si="608"/>
        <v>-</v>
      </c>
      <c r="EX157" s="94" t="str">
        <f t="shared" si="608"/>
        <v>-</v>
      </c>
      <c r="EY157" s="94" t="str">
        <f t="shared" si="608"/>
        <v>-</v>
      </c>
      <c r="EZ157" s="94" t="str">
        <f t="shared" si="608"/>
        <v>-</v>
      </c>
      <c r="FA157" s="94" t="str">
        <f t="shared" si="608"/>
        <v>-</v>
      </c>
      <c r="FB157" s="94" t="str">
        <f t="shared" si="608"/>
        <v>-</v>
      </c>
      <c r="FC157" s="94" t="str">
        <f t="shared" si="608"/>
        <v>-</v>
      </c>
      <c r="FD157" s="94" t="str">
        <f t="shared" si="608"/>
        <v>-</v>
      </c>
      <c r="FE157" s="94" t="str">
        <f t="shared" si="608"/>
        <v>-</v>
      </c>
      <c r="FF157" s="94" t="str">
        <f t="shared" si="608"/>
        <v>-</v>
      </c>
      <c r="FG157" s="94" t="str">
        <f t="shared" si="608"/>
        <v>-</v>
      </c>
      <c r="FH157" s="94" t="str">
        <f t="shared" si="608"/>
        <v>-</v>
      </c>
      <c r="FI157" s="94" t="str">
        <f t="shared" si="608"/>
        <v>-</v>
      </c>
      <c r="FJ157" s="94" t="str">
        <f t="shared" si="608"/>
        <v>-</v>
      </c>
      <c r="FK157" s="94" t="str">
        <f t="shared" si="608"/>
        <v>-</v>
      </c>
      <c r="FL157" s="94" t="str">
        <f t="shared" si="608"/>
        <v>-</v>
      </c>
      <c r="FM157" s="94" t="str">
        <f t="shared" si="608"/>
        <v>-</v>
      </c>
      <c r="FN157" s="94" t="str">
        <f t="shared" si="608"/>
        <v>-</v>
      </c>
      <c r="FO157" s="94" t="str">
        <f t="shared" si="608"/>
        <v>-</v>
      </c>
      <c r="FP157" s="94" t="str">
        <f t="shared" si="608"/>
        <v>-</v>
      </c>
      <c r="FQ157" s="94" t="str">
        <f t="shared" si="608"/>
        <v>-</v>
      </c>
      <c r="FR157" s="94" t="str">
        <f t="shared" si="608"/>
        <v>-</v>
      </c>
      <c r="FS157" s="94" t="str">
        <f t="shared" si="608"/>
        <v>-</v>
      </c>
      <c r="FT157" s="94" t="str">
        <f t="shared" si="608"/>
        <v>-</v>
      </c>
      <c r="FU157" s="94" t="str">
        <f t="shared" si="608"/>
        <v>-</v>
      </c>
      <c r="FV157" s="94" t="str">
        <f t="shared" si="608"/>
        <v>-</v>
      </c>
      <c r="FW157" s="94">
        <f t="shared" si="608"/>
        <v>5.0066059053931911E-2</v>
      </c>
      <c r="FX157" s="94">
        <f t="shared" si="608"/>
        <v>0.79900059400059409</v>
      </c>
      <c r="FY157" s="94" t="str">
        <f t="shared" si="608"/>
        <v>-</v>
      </c>
      <c r="FZ157" s="94" t="str">
        <f t="shared" si="608"/>
        <v>-</v>
      </c>
      <c r="GA157" s="94" t="str">
        <f t="shared" si="608"/>
        <v>-</v>
      </c>
      <c r="GB157" s="94" t="str">
        <f t="shared" si="608"/>
        <v>-</v>
      </c>
      <c r="GC157" s="94" t="str">
        <f t="shared" si="608"/>
        <v>-</v>
      </c>
      <c r="GD157" s="94" t="str">
        <f t="shared" si="608"/>
        <v>-</v>
      </c>
      <c r="GE157" s="94" t="str">
        <f t="shared" si="608"/>
        <v>-</v>
      </c>
      <c r="GF157" s="94" t="str">
        <f t="shared" si="608"/>
        <v>-</v>
      </c>
      <c r="GG157" s="94" t="str">
        <f t="shared" si="608"/>
        <v>-</v>
      </c>
      <c r="GH157" s="94" t="str">
        <f t="shared" si="608"/>
        <v>-</v>
      </c>
      <c r="GI157" s="94" t="str">
        <f t="shared" si="608"/>
        <v>-</v>
      </c>
      <c r="GJ157" s="94">
        <f t="shared" si="608"/>
        <v>4.3917595661343782E-2</v>
      </c>
      <c r="GK157" s="94" t="str">
        <f t="shared" si="608"/>
        <v>-</v>
      </c>
      <c r="GL157" s="94" t="str">
        <f t="shared" si="608"/>
        <v>-</v>
      </c>
      <c r="GM157" s="94" t="str">
        <f t="shared" si="608"/>
        <v>-</v>
      </c>
      <c r="GN157" s="94" t="str">
        <f t="shared" si="608"/>
        <v>-</v>
      </c>
      <c r="GO157" s="94" t="str">
        <f t="shared" si="608"/>
        <v>-</v>
      </c>
      <c r="GP157" s="94" t="str">
        <f t="shared" si="608"/>
        <v>-</v>
      </c>
      <c r="GQ157" s="94" t="str">
        <f t="shared" si="608"/>
        <v>-</v>
      </c>
      <c r="GR157" s="94" t="str">
        <f t="shared" si="608"/>
        <v>-</v>
      </c>
      <c r="GS157" s="94" t="str">
        <f t="shared" si="608"/>
        <v>-</v>
      </c>
      <c r="GT157" s="94" t="str">
        <f t="shared" si="608"/>
        <v>-</v>
      </c>
      <c r="GU157" s="94" t="str">
        <f t="shared" si="608"/>
        <v>-</v>
      </c>
      <c r="GV157" s="94" t="str">
        <f t="shared" si="608"/>
        <v>-</v>
      </c>
      <c r="GW157" s="94" t="str">
        <f t="shared" si="608"/>
        <v>-</v>
      </c>
      <c r="GX157" s="94" t="str">
        <f t="shared" ref="GX157:HU157" si="609">+IF(ISERROR(GX137/GX116),"-",(GX137/GX116))</f>
        <v>-</v>
      </c>
      <c r="GY157" s="94" t="str">
        <f t="shared" si="609"/>
        <v>-</v>
      </c>
      <c r="GZ157" s="94" t="str">
        <f t="shared" si="609"/>
        <v>-</v>
      </c>
      <c r="HA157" s="94" t="str">
        <f t="shared" si="609"/>
        <v>-</v>
      </c>
      <c r="HB157" s="94" t="str">
        <f t="shared" si="609"/>
        <v>-</v>
      </c>
      <c r="HC157" s="94" t="str">
        <f t="shared" si="609"/>
        <v>-</v>
      </c>
      <c r="HD157" s="94" t="str">
        <f t="shared" si="609"/>
        <v>-</v>
      </c>
      <c r="HE157" s="94" t="str">
        <f t="shared" si="609"/>
        <v>-</v>
      </c>
      <c r="HF157" s="94" t="str">
        <f t="shared" si="609"/>
        <v>-</v>
      </c>
      <c r="HG157" s="94" t="str">
        <f t="shared" si="609"/>
        <v>-</v>
      </c>
      <c r="HH157" s="94" t="str">
        <f t="shared" si="609"/>
        <v>-</v>
      </c>
      <c r="HI157" s="94" t="str">
        <f t="shared" si="609"/>
        <v>-</v>
      </c>
      <c r="HJ157" s="94">
        <f t="shared" si="609"/>
        <v>8.0543497974729455E-2</v>
      </c>
      <c r="HK157" s="94" t="str">
        <f t="shared" si="609"/>
        <v>-</v>
      </c>
      <c r="HL157" s="94">
        <f t="shared" si="609"/>
        <v>0.11801485482781904</v>
      </c>
      <c r="HM157" s="94">
        <f t="shared" si="609"/>
        <v>0.66205874164810685</v>
      </c>
      <c r="HN157" s="94">
        <f t="shared" si="609"/>
        <v>0.6389169034090908</v>
      </c>
      <c r="HO157" s="94" t="str">
        <f t="shared" si="609"/>
        <v>-</v>
      </c>
      <c r="HP157" s="94" t="str">
        <f t="shared" si="609"/>
        <v>-</v>
      </c>
      <c r="HQ157" s="94" t="str">
        <f t="shared" si="609"/>
        <v>-</v>
      </c>
      <c r="HR157" s="94" t="str">
        <f t="shared" si="609"/>
        <v>-</v>
      </c>
      <c r="HS157" s="94" t="str">
        <f t="shared" si="609"/>
        <v>-</v>
      </c>
      <c r="HT157" s="94" t="str">
        <f t="shared" si="609"/>
        <v>-</v>
      </c>
      <c r="HU157" s="94" t="str">
        <f t="shared" si="609"/>
        <v>-</v>
      </c>
      <c r="HV157" s="94" t="str">
        <f t="shared" ref="HV157:JQ157" si="610">+IF(ISERROR(HV137/HV116),"-",(HV137/HV116))</f>
        <v>-</v>
      </c>
      <c r="HW157" s="94" t="str">
        <f t="shared" si="610"/>
        <v>-</v>
      </c>
      <c r="HX157" s="94" t="str">
        <f t="shared" si="610"/>
        <v>-</v>
      </c>
      <c r="HY157" s="94" t="str">
        <f t="shared" si="610"/>
        <v>-</v>
      </c>
      <c r="HZ157" s="94" t="str">
        <f t="shared" si="610"/>
        <v>-</v>
      </c>
      <c r="IA157" s="94" t="str">
        <f t="shared" si="610"/>
        <v>-</v>
      </c>
      <c r="IB157" s="94" t="str">
        <f t="shared" si="610"/>
        <v>-</v>
      </c>
      <c r="IC157" s="94" t="str">
        <f t="shared" si="610"/>
        <v>-</v>
      </c>
      <c r="ID157" s="94" t="str">
        <f t="shared" si="610"/>
        <v>-</v>
      </c>
      <c r="IE157" s="94" t="str">
        <f t="shared" si="610"/>
        <v>-</v>
      </c>
      <c r="IF157" s="94" t="str">
        <f t="shared" si="610"/>
        <v>-</v>
      </c>
      <c r="IG157" s="94" t="str">
        <f t="shared" si="610"/>
        <v>-</v>
      </c>
      <c r="IH157" s="94" t="str">
        <f t="shared" si="610"/>
        <v>-</v>
      </c>
      <c r="II157" s="94" t="str">
        <f t="shared" si="610"/>
        <v>-</v>
      </c>
      <c r="IJ157" s="94" t="str">
        <f t="shared" si="610"/>
        <v>-</v>
      </c>
      <c r="IK157" s="94" t="str">
        <f t="shared" si="610"/>
        <v>-</v>
      </c>
      <c r="IL157" s="94" t="str">
        <f t="shared" si="610"/>
        <v>-</v>
      </c>
      <c r="IM157" s="94" t="str">
        <f t="shared" si="610"/>
        <v>-</v>
      </c>
      <c r="IN157" s="94" t="str">
        <f t="shared" si="610"/>
        <v>-</v>
      </c>
      <c r="IO157" s="94" t="str">
        <f t="shared" si="610"/>
        <v>-</v>
      </c>
      <c r="IP157" s="94" t="str">
        <f t="shared" si="610"/>
        <v>-</v>
      </c>
      <c r="IQ157" s="94" t="str">
        <f t="shared" si="610"/>
        <v>-</v>
      </c>
      <c r="IR157" s="94" t="str">
        <f t="shared" si="610"/>
        <v>-</v>
      </c>
      <c r="IS157" s="94" t="str">
        <f t="shared" si="610"/>
        <v>-</v>
      </c>
      <c r="IT157" s="94" t="str">
        <f t="shared" si="610"/>
        <v>-</v>
      </c>
      <c r="IU157" s="94" t="str">
        <f t="shared" si="610"/>
        <v>-</v>
      </c>
      <c r="IV157" s="94" t="str">
        <f t="shared" si="610"/>
        <v>-</v>
      </c>
      <c r="IW157" s="94">
        <f t="shared" si="610"/>
        <v>0.47327849308536002</v>
      </c>
      <c r="IX157" s="94" t="str">
        <f t="shared" si="610"/>
        <v>-</v>
      </c>
      <c r="IY157" s="94" t="str">
        <f t="shared" si="610"/>
        <v>-</v>
      </c>
      <c r="IZ157" s="94">
        <f t="shared" si="610"/>
        <v>0.66804639526950194</v>
      </c>
      <c r="JA157" s="94" t="str">
        <f t="shared" si="610"/>
        <v>-</v>
      </c>
      <c r="JB157" s="94" t="str">
        <f t="shared" si="610"/>
        <v>-</v>
      </c>
      <c r="JC157" s="94" t="str">
        <f t="shared" si="610"/>
        <v>-</v>
      </c>
      <c r="JD157" s="94" t="str">
        <f t="shared" si="610"/>
        <v>-</v>
      </c>
      <c r="JE157" s="94" t="str">
        <f t="shared" si="610"/>
        <v>-</v>
      </c>
      <c r="JF157" s="94" t="str">
        <f t="shared" si="610"/>
        <v>-</v>
      </c>
      <c r="JG157" s="94" t="str">
        <f t="shared" si="610"/>
        <v>-</v>
      </c>
      <c r="JH157" s="94" t="str">
        <f t="shared" si="610"/>
        <v>-</v>
      </c>
      <c r="JI157" s="94" t="str">
        <f t="shared" si="610"/>
        <v>-</v>
      </c>
      <c r="JJ157" s="94">
        <f t="shared" si="610"/>
        <v>0.22323370543752249</v>
      </c>
      <c r="JK157" s="94" t="str">
        <f t="shared" si="610"/>
        <v>-</v>
      </c>
      <c r="JL157" s="94" t="str">
        <f t="shared" si="610"/>
        <v>-</v>
      </c>
      <c r="JM157" s="94" t="str">
        <f t="shared" si="610"/>
        <v>-</v>
      </c>
      <c r="JN157" s="94" t="str">
        <f t="shared" si="610"/>
        <v>-</v>
      </c>
      <c r="JO157" s="94" t="str">
        <f t="shared" si="610"/>
        <v>-</v>
      </c>
      <c r="JP157" s="94" t="str">
        <f t="shared" si="610"/>
        <v>-</v>
      </c>
      <c r="JQ157" s="94" t="str">
        <f t="shared" si="610"/>
        <v>-</v>
      </c>
      <c r="JR157" s="94" t="str">
        <f t="shared" ref="JR157:KV157" si="611">+IF(ISERROR(JR137/JR116),"-",(JR137/JR116))</f>
        <v>-</v>
      </c>
      <c r="JS157" s="94" t="str">
        <f t="shared" si="611"/>
        <v>-</v>
      </c>
      <c r="JT157" s="94" t="str">
        <f t="shared" si="611"/>
        <v>-</v>
      </c>
      <c r="JU157" s="94" t="str">
        <f t="shared" si="611"/>
        <v>-</v>
      </c>
      <c r="JV157" s="94" t="str">
        <f t="shared" si="611"/>
        <v>-</v>
      </c>
      <c r="JW157" s="94">
        <f t="shared" si="611"/>
        <v>3.0971405899666911E-2</v>
      </c>
      <c r="JX157" s="94" t="str">
        <f t="shared" si="611"/>
        <v>-</v>
      </c>
      <c r="JY157" s="94" t="str">
        <f t="shared" si="611"/>
        <v>-</v>
      </c>
      <c r="JZ157" s="94">
        <f t="shared" si="611"/>
        <v>0.18958247493476174</v>
      </c>
      <c r="KA157" s="94">
        <f t="shared" si="611"/>
        <v>0.43908979466748393</v>
      </c>
      <c r="KB157" s="94" t="str">
        <f t="shared" si="611"/>
        <v>-</v>
      </c>
      <c r="KC157" s="94" t="str">
        <f t="shared" si="611"/>
        <v>-</v>
      </c>
      <c r="KD157" s="94" t="str">
        <f t="shared" si="611"/>
        <v>-</v>
      </c>
      <c r="KE157" s="94" t="str">
        <f t="shared" si="611"/>
        <v>-</v>
      </c>
      <c r="KF157" s="94">
        <f t="shared" si="611"/>
        <v>0.57067767158992178</v>
      </c>
      <c r="KG157" s="94">
        <f t="shared" si="611"/>
        <v>2.087390097177233</v>
      </c>
      <c r="KH157" s="94" t="str">
        <f t="shared" si="611"/>
        <v>-</v>
      </c>
      <c r="KI157" s="94">
        <f t="shared" si="611"/>
        <v>2.5730699289138701</v>
      </c>
      <c r="KJ157" s="94">
        <f t="shared" si="611"/>
        <v>0.22921627078057036</v>
      </c>
      <c r="KK157" s="94">
        <f t="shared" si="611"/>
        <v>6.391481635353676E-3</v>
      </c>
      <c r="KL157" s="94">
        <f t="shared" si="611"/>
        <v>4.1014288906708031E-2</v>
      </c>
      <c r="KM157" s="94">
        <f t="shared" si="611"/>
        <v>0.68188740452387264</v>
      </c>
      <c r="KN157" s="94">
        <f t="shared" si="611"/>
        <v>4.8098392548017475E-2</v>
      </c>
      <c r="KO157" s="94">
        <f t="shared" si="611"/>
        <v>0.18723708554204346</v>
      </c>
      <c r="KP157" s="94">
        <f t="shared" si="611"/>
        <v>0.16217911257041298</v>
      </c>
      <c r="KQ157" s="94" t="str">
        <f t="shared" si="611"/>
        <v>-</v>
      </c>
      <c r="KR157" s="94">
        <f t="shared" si="611"/>
        <v>0.39706195443900361</v>
      </c>
      <c r="KS157" s="94">
        <f t="shared" si="611"/>
        <v>2.4861742738589214</v>
      </c>
      <c r="KT157" s="94">
        <f t="shared" si="611"/>
        <v>9.9488077834349958E-2</v>
      </c>
      <c r="KU157" s="94">
        <f t="shared" si="611"/>
        <v>0.16077156516316773</v>
      </c>
      <c r="KV157" s="94" t="str">
        <f t="shared" si="611"/>
        <v>-</v>
      </c>
      <c r="KW157" s="94" t="str">
        <f t="shared" ref="KW157:LO157" si="612">+IF(ISERROR(KW137/KW116),"-",(KW137/KW116))</f>
        <v>-</v>
      </c>
      <c r="KX157" s="94">
        <f t="shared" si="612"/>
        <v>0.31271718900982132</v>
      </c>
      <c r="KY157" s="94">
        <f t="shared" si="612"/>
        <v>8.8273993808049532E-3</v>
      </c>
      <c r="KZ157" s="94">
        <f t="shared" si="612"/>
        <v>7.5551382039224693E-2</v>
      </c>
      <c r="LA157" s="94">
        <f t="shared" si="612"/>
        <v>0.11671308035648086</v>
      </c>
      <c r="LB157" s="94">
        <f t="shared" si="612"/>
        <v>0.42580984920492204</v>
      </c>
      <c r="LC157" s="94">
        <f t="shared" si="612"/>
        <v>0.44057989753204146</v>
      </c>
      <c r="LD157" s="94">
        <f t="shared" si="612"/>
        <v>8.5221764974851399E-2</v>
      </c>
      <c r="LE157" s="94" t="str">
        <f t="shared" si="612"/>
        <v>-</v>
      </c>
      <c r="LF157" s="94" t="str">
        <f t="shared" si="612"/>
        <v>-</v>
      </c>
      <c r="LG157" s="94">
        <f t="shared" si="612"/>
        <v>0.20295520956990229</v>
      </c>
      <c r="LH157" s="94">
        <f t="shared" si="612"/>
        <v>0.10458866941610594</v>
      </c>
      <c r="LI157" s="94" t="str">
        <f t="shared" si="612"/>
        <v>-</v>
      </c>
      <c r="LJ157" s="94">
        <f t="shared" si="612"/>
        <v>0.23671697452600979</v>
      </c>
      <c r="LK157" s="94">
        <f t="shared" si="612"/>
        <v>0.47732290708371666</v>
      </c>
      <c r="LL157" s="94">
        <f t="shared" si="612"/>
        <v>0.17033095829368489</v>
      </c>
      <c r="LM157" s="94">
        <f t="shared" si="612"/>
        <v>0.28922726248691344</v>
      </c>
      <c r="LN157" s="94" t="str">
        <f t="shared" si="612"/>
        <v>-</v>
      </c>
      <c r="LO157" s="94">
        <f t="shared" si="612"/>
        <v>6.3135029185603209E-2</v>
      </c>
    </row>
    <row r="158" spans="1:327" x14ac:dyDescent="0.2">
      <c r="A158" s="85" t="s">
        <v>29</v>
      </c>
      <c r="B158" s="94">
        <f t="shared" si="592"/>
        <v>0.86469770080031605</v>
      </c>
      <c r="C158" s="94">
        <f t="shared" si="592"/>
        <v>0.57433150047795856</v>
      </c>
      <c r="D158" s="94">
        <f t="shared" si="592"/>
        <v>0.55737372028415699</v>
      </c>
      <c r="E158" s="94">
        <f t="shared" si="592"/>
        <v>0.56487499557975873</v>
      </c>
      <c r="F158" s="94">
        <f t="shared" si="592"/>
        <v>0.5195617219334463</v>
      </c>
      <c r="G158" s="94">
        <f t="shared" si="592"/>
        <v>0.39782955300856659</v>
      </c>
      <c r="H158" s="94">
        <f t="shared" si="592"/>
        <v>0.20924922465654466</v>
      </c>
      <c r="I158" s="94">
        <f t="shared" ref="I158:J158" si="613">+IF(ISERROR(I138/I117),"-",(I138/I117))</f>
        <v>1.1510954226297816E-2</v>
      </c>
      <c r="J158" s="94">
        <f t="shared" si="613"/>
        <v>0.31132428917694849</v>
      </c>
      <c r="K158" s="94">
        <f t="shared" ref="K158:BY158" si="614">+IF(ISERROR(K138/K117),"-",(K138/K117))</f>
        <v>0.70099731600508552</v>
      </c>
      <c r="L158" s="94">
        <f t="shared" si="614"/>
        <v>0.16588631271036275</v>
      </c>
      <c r="M158" s="94">
        <f t="shared" si="614"/>
        <v>0.24462622214791041</v>
      </c>
      <c r="N158" s="94">
        <f t="shared" ref="N158:O158" si="615">+IF(ISERROR(N138/N117),"-",(N138/N117))</f>
        <v>0.18479920174243319</v>
      </c>
      <c r="O158" s="94">
        <f t="shared" si="615"/>
        <v>8.5916785641444015E-3</v>
      </c>
      <c r="P158" s="94">
        <f t="shared" si="614"/>
        <v>0.8012172025184997</v>
      </c>
      <c r="Q158" s="94">
        <f t="shared" si="614"/>
        <v>1.8753488780959497</v>
      </c>
      <c r="R158" s="94">
        <f t="shared" si="614"/>
        <v>0.84336308848374819</v>
      </c>
      <c r="S158" s="94">
        <f t="shared" si="614"/>
        <v>0.41397294035877691</v>
      </c>
      <c r="T158" s="94">
        <f t="shared" si="614"/>
        <v>0.12666724468160573</v>
      </c>
      <c r="U158" s="94">
        <f t="shared" si="614"/>
        <v>1.1414916658819099E-2</v>
      </c>
      <c r="V158" s="94">
        <f t="shared" si="614"/>
        <v>0.49270870650257448</v>
      </c>
      <c r="W158" s="94">
        <f t="shared" si="614"/>
        <v>0.10243273509344408</v>
      </c>
      <c r="X158" s="94">
        <f t="shared" si="614"/>
        <v>0.24536795252225518</v>
      </c>
      <c r="Y158" s="94" t="str">
        <f t="shared" si="614"/>
        <v>-</v>
      </c>
      <c r="Z158" s="94" t="str">
        <f t="shared" si="614"/>
        <v>-</v>
      </c>
      <c r="AA158" s="94" t="str">
        <f t="shared" si="614"/>
        <v>-</v>
      </c>
      <c r="AB158" s="94" t="str">
        <f t="shared" si="614"/>
        <v>-</v>
      </c>
      <c r="AC158" s="94" t="str">
        <f t="shared" si="614"/>
        <v>-</v>
      </c>
      <c r="AD158" s="94" t="str">
        <f t="shared" si="614"/>
        <v>-</v>
      </c>
      <c r="AE158" s="94" t="str">
        <f t="shared" si="614"/>
        <v>-</v>
      </c>
      <c r="AF158" s="94" t="str">
        <f t="shared" si="614"/>
        <v>-</v>
      </c>
      <c r="AG158" s="94" t="str">
        <f t="shared" si="614"/>
        <v>-</v>
      </c>
      <c r="AH158" s="94" t="str">
        <f t="shared" si="614"/>
        <v>-</v>
      </c>
      <c r="AI158" s="94" t="str">
        <f t="shared" si="614"/>
        <v>-</v>
      </c>
      <c r="AJ158" s="94">
        <f t="shared" si="614"/>
        <v>7.9452598175327252E-2</v>
      </c>
      <c r="AK158" s="94" t="str">
        <f t="shared" si="614"/>
        <v>-</v>
      </c>
      <c r="AL158" s="94" t="str">
        <f t="shared" si="614"/>
        <v>-</v>
      </c>
      <c r="AM158" s="94" t="str">
        <f t="shared" si="614"/>
        <v>-</v>
      </c>
      <c r="AN158" s="94" t="str">
        <f t="shared" si="614"/>
        <v>-</v>
      </c>
      <c r="AO158" s="94">
        <f t="shared" si="614"/>
        <v>0.19399800598205386</v>
      </c>
      <c r="AP158" s="94" t="str">
        <f t="shared" si="614"/>
        <v>-</v>
      </c>
      <c r="AQ158" s="94" t="str">
        <f t="shared" si="614"/>
        <v>-</v>
      </c>
      <c r="AR158" s="94" t="str">
        <f t="shared" si="614"/>
        <v>-</v>
      </c>
      <c r="AS158" s="94" t="str">
        <f t="shared" si="614"/>
        <v>-</v>
      </c>
      <c r="AT158" s="94" t="str">
        <f t="shared" si="614"/>
        <v>-</v>
      </c>
      <c r="AU158" s="94" t="str">
        <f t="shared" si="614"/>
        <v>-</v>
      </c>
      <c r="AV158" s="94" t="str">
        <f t="shared" si="614"/>
        <v>-</v>
      </c>
      <c r="AW158" s="94" t="str">
        <f t="shared" si="614"/>
        <v>-</v>
      </c>
      <c r="AX158" s="94" t="str">
        <f t="shared" si="614"/>
        <v>-</v>
      </c>
      <c r="AY158" s="94" t="str">
        <f t="shared" si="614"/>
        <v>-</v>
      </c>
      <c r="AZ158" s="94" t="str">
        <f t="shared" si="614"/>
        <v>-</v>
      </c>
      <c r="BA158" s="94" t="str">
        <f t="shared" si="614"/>
        <v>-</v>
      </c>
      <c r="BB158" s="94" t="str">
        <f t="shared" si="614"/>
        <v>-</v>
      </c>
      <c r="BC158" s="94" t="str">
        <f t="shared" si="614"/>
        <v>-</v>
      </c>
      <c r="BD158" s="94" t="str">
        <f t="shared" si="614"/>
        <v>-</v>
      </c>
      <c r="BE158" s="94" t="str">
        <f t="shared" si="614"/>
        <v>-</v>
      </c>
      <c r="BF158" s="94" t="str">
        <f t="shared" ref="BF158:BL158" si="616">+IF(ISERROR(BF138/BF117),"-",(BF138/BF117))</f>
        <v>-</v>
      </c>
      <c r="BG158" s="94" t="str">
        <f t="shared" si="616"/>
        <v>-</v>
      </c>
      <c r="BH158" s="94" t="str">
        <f t="shared" si="616"/>
        <v>-</v>
      </c>
      <c r="BI158" s="94">
        <f t="shared" si="616"/>
        <v>0.37532931341647258</v>
      </c>
      <c r="BJ158" s="94" t="str">
        <f t="shared" si="616"/>
        <v>-</v>
      </c>
      <c r="BK158" s="94" t="str">
        <f t="shared" si="616"/>
        <v>-</v>
      </c>
      <c r="BL158" s="94" t="str">
        <f t="shared" si="616"/>
        <v>-</v>
      </c>
      <c r="BM158" s="94" t="str">
        <f t="shared" si="614"/>
        <v>-</v>
      </c>
      <c r="BN158" s="94" t="str">
        <f t="shared" si="614"/>
        <v>-</v>
      </c>
      <c r="BO158" s="94" t="str">
        <f t="shared" si="614"/>
        <v>-</v>
      </c>
      <c r="BP158" s="94" t="str">
        <f t="shared" si="614"/>
        <v>-</v>
      </c>
      <c r="BQ158" s="94" t="str">
        <f t="shared" si="614"/>
        <v>-</v>
      </c>
      <c r="BR158" s="94" t="str">
        <f t="shared" si="614"/>
        <v>-</v>
      </c>
      <c r="BS158" s="94" t="str">
        <f t="shared" si="614"/>
        <v>-</v>
      </c>
      <c r="BT158" s="94" t="str">
        <f t="shared" si="614"/>
        <v>-</v>
      </c>
      <c r="BU158" s="94" t="str">
        <f t="shared" si="614"/>
        <v>-</v>
      </c>
      <c r="BV158" s="94" t="str">
        <f t="shared" si="614"/>
        <v>-</v>
      </c>
      <c r="BW158" s="94">
        <f t="shared" si="614"/>
        <v>0.57041198501872659</v>
      </c>
      <c r="BX158" s="94" t="str">
        <f t="shared" si="614"/>
        <v>-</v>
      </c>
      <c r="BY158" s="94" t="str">
        <f t="shared" si="614"/>
        <v>-</v>
      </c>
      <c r="BZ158" s="94" t="str">
        <f t="shared" ref="BZ158:EK158" si="617">+IF(ISERROR(BZ138/BZ117),"-",(BZ138/BZ117))</f>
        <v>-</v>
      </c>
      <c r="CA158" s="94" t="str">
        <f t="shared" si="617"/>
        <v>-</v>
      </c>
      <c r="CB158" s="94" t="str">
        <f t="shared" si="617"/>
        <v>-</v>
      </c>
      <c r="CC158" s="94" t="str">
        <f t="shared" si="617"/>
        <v>-</v>
      </c>
      <c r="CD158" s="94" t="str">
        <f t="shared" si="617"/>
        <v>-</v>
      </c>
      <c r="CE158" s="94" t="str">
        <f t="shared" si="617"/>
        <v>-</v>
      </c>
      <c r="CF158" s="94" t="str">
        <f t="shared" si="617"/>
        <v>-</v>
      </c>
      <c r="CG158" s="94" t="str">
        <f t="shared" si="617"/>
        <v>-</v>
      </c>
      <c r="CH158" s="94" t="str">
        <f t="shared" si="617"/>
        <v>-</v>
      </c>
      <c r="CI158" s="94" t="str">
        <f t="shared" si="617"/>
        <v>-</v>
      </c>
      <c r="CJ158" s="94" t="str">
        <f t="shared" si="617"/>
        <v>-</v>
      </c>
      <c r="CK158" s="94" t="str">
        <f t="shared" si="617"/>
        <v>-</v>
      </c>
      <c r="CL158" s="94" t="str">
        <f t="shared" si="617"/>
        <v>-</v>
      </c>
      <c r="CM158" s="94" t="str">
        <f t="shared" si="617"/>
        <v>-</v>
      </c>
      <c r="CN158" s="94" t="str">
        <f t="shared" si="617"/>
        <v>-</v>
      </c>
      <c r="CO158" s="94" t="str">
        <f t="shared" si="617"/>
        <v>-</v>
      </c>
      <c r="CP158" s="94" t="str">
        <f t="shared" si="617"/>
        <v>-</v>
      </c>
      <c r="CQ158" s="94" t="str">
        <f t="shared" si="617"/>
        <v>-</v>
      </c>
      <c r="CR158" s="94" t="str">
        <f t="shared" si="617"/>
        <v>-</v>
      </c>
      <c r="CS158" s="94" t="str">
        <f t="shared" si="617"/>
        <v>-</v>
      </c>
      <c r="CT158" s="94" t="str">
        <f t="shared" si="617"/>
        <v>-</v>
      </c>
      <c r="CU158" s="94" t="str">
        <f t="shared" si="617"/>
        <v>-</v>
      </c>
      <c r="CV158" s="94" t="str">
        <f t="shared" si="617"/>
        <v>-</v>
      </c>
      <c r="CW158" s="94">
        <f t="shared" si="617"/>
        <v>2.9445388080643974E-2</v>
      </c>
      <c r="CX158" s="94" t="str">
        <f t="shared" si="617"/>
        <v>-</v>
      </c>
      <c r="CY158" s="94" t="str">
        <f t="shared" si="617"/>
        <v>-</v>
      </c>
      <c r="CZ158" s="94" t="str">
        <f t="shared" si="617"/>
        <v>-</v>
      </c>
      <c r="DA158" s="94">
        <f t="shared" si="617"/>
        <v>8.8254080908445706E-2</v>
      </c>
      <c r="DB158" s="94" t="str">
        <f t="shared" si="617"/>
        <v>-</v>
      </c>
      <c r="DC158" s="94" t="str">
        <f t="shared" si="617"/>
        <v>-</v>
      </c>
      <c r="DD158" s="94" t="str">
        <f t="shared" si="617"/>
        <v>-</v>
      </c>
      <c r="DE158" s="94" t="str">
        <f t="shared" si="617"/>
        <v>-</v>
      </c>
      <c r="DF158" s="94" t="str">
        <f t="shared" si="617"/>
        <v>-</v>
      </c>
      <c r="DG158" s="94" t="str">
        <f t="shared" si="617"/>
        <v>-</v>
      </c>
      <c r="DH158" s="94" t="str">
        <f t="shared" si="617"/>
        <v>-</v>
      </c>
      <c r="DI158" s="94" t="str">
        <f t="shared" si="617"/>
        <v>-</v>
      </c>
      <c r="DJ158" s="94" t="str">
        <f t="shared" si="617"/>
        <v>-</v>
      </c>
      <c r="DK158" s="94" t="str">
        <f t="shared" si="617"/>
        <v>-</v>
      </c>
      <c r="DL158" s="94" t="str">
        <f t="shared" si="617"/>
        <v>-</v>
      </c>
      <c r="DM158" s="94" t="str">
        <f t="shared" si="617"/>
        <v>-</v>
      </c>
      <c r="DN158" s="94" t="str">
        <f t="shared" si="617"/>
        <v>-</v>
      </c>
      <c r="DO158" s="94">
        <f t="shared" si="617"/>
        <v>0.26321217353766457</v>
      </c>
      <c r="DP158" s="94" t="str">
        <f t="shared" si="617"/>
        <v>-</v>
      </c>
      <c r="DQ158" s="94" t="str">
        <f t="shared" si="617"/>
        <v>-</v>
      </c>
      <c r="DR158" s="94" t="str">
        <f t="shared" si="617"/>
        <v>-</v>
      </c>
      <c r="DS158" s="94" t="str">
        <f t="shared" si="617"/>
        <v>-</v>
      </c>
      <c r="DT158" s="94" t="str">
        <f t="shared" si="617"/>
        <v>-</v>
      </c>
      <c r="DU158" s="94" t="str">
        <f t="shared" si="617"/>
        <v>-</v>
      </c>
      <c r="DV158" s="94" t="str">
        <f t="shared" si="617"/>
        <v>-</v>
      </c>
      <c r="DW158" s="94">
        <f t="shared" si="617"/>
        <v>0.11394286542923433</v>
      </c>
      <c r="DX158" s="94" t="str">
        <f t="shared" si="617"/>
        <v>-</v>
      </c>
      <c r="DY158" s="94" t="str">
        <f t="shared" si="617"/>
        <v>-</v>
      </c>
      <c r="DZ158" s="94" t="str">
        <f t="shared" si="617"/>
        <v>-</v>
      </c>
      <c r="EA158" s="94" t="str">
        <f t="shared" si="617"/>
        <v>-</v>
      </c>
      <c r="EB158" s="94">
        <f t="shared" si="617"/>
        <v>0.44328851038398326</v>
      </c>
      <c r="EC158" s="94">
        <f t="shared" si="617"/>
        <v>0.12763390078711331</v>
      </c>
      <c r="ED158" s="94" t="str">
        <f t="shared" si="617"/>
        <v>-</v>
      </c>
      <c r="EE158" s="94" t="str">
        <f t="shared" si="617"/>
        <v>-</v>
      </c>
      <c r="EF158" s="94">
        <f t="shared" si="617"/>
        <v>0.20123706942518929</v>
      </c>
      <c r="EG158" s="94" t="str">
        <f t="shared" si="617"/>
        <v>-</v>
      </c>
      <c r="EH158" s="94" t="str">
        <f t="shared" si="617"/>
        <v>-</v>
      </c>
      <c r="EI158" s="94" t="str">
        <f t="shared" si="617"/>
        <v>-</v>
      </c>
      <c r="EJ158" s="94">
        <f t="shared" si="617"/>
        <v>0.63490802060338491</v>
      </c>
      <c r="EK158" s="94" t="str">
        <f t="shared" si="617"/>
        <v>-</v>
      </c>
      <c r="EL158" s="94">
        <f t="shared" ref="EL158:GW158" si="618">+IF(ISERROR(EL138/EL117),"-",(EL138/EL117))</f>
        <v>1.1875254237288135</v>
      </c>
      <c r="EM158" s="94" t="str">
        <f t="shared" si="618"/>
        <v>-</v>
      </c>
      <c r="EN158" s="94" t="str">
        <f t="shared" si="618"/>
        <v>-</v>
      </c>
      <c r="EO158" s="94" t="str">
        <f t="shared" si="618"/>
        <v>-</v>
      </c>
      <c r="EP158" s="94" t="str">
        <f t="shared" si="618"/>
        <v>-</v>
      </c>
      <c r="EQ158" s="94" t="str">
        <f t="shared" si="618"/>
        <v>-</v>
      </c>
      <c r="ER158" s="94" t="str">
        <f t="shared" si="618"/>
        <v>-</v>
      </c>
      <c r="ES158" s="94" t="str">
        <f t="shared" si="618"/>
        <v>-</v>
      </c>
      <c r="ET158" s="94" t="str">
        <f t="shared" si="618"/>
        <v>-</v>
      </c>
      <c r="EU158" s="94" t="str">
        <f t="shared" si="618"/>
        <v>-</v>
      </c>
      <c r="EV158" s="94" t="str">
        <f t="shared" si="618"/>
        <v>-</v>
      </c>
      <c r="EW158" s="94">
        <f t="shared" si="618"/>
        <v>8.3414966427714177E-2</v>
      </c>
      <c r="EX158" s="94" t="str">
        <f t="shared" si="618"/>
        <v>-</v>
      </c>
      <c r="EY158" s="94" t="str">
        <f t="shared" si="618"/>
        <v>-</v>
      </c>
      <c r="EZ158" s="94" t="str">
        <f t="shared" si="618"/>
        <v>-</v>
      </c>
      <c r="FA158" s="94" t="str">
        <f t="shared" si="618"/>
        <v>-</v>
      </c>
      <c r="FB158" s="94" t="str">
        <f t="shared" si="618"/>
        <v>-</v>
      </c>
      <c r="FC158" s="94" t="str">
        <f t="shared" si="618"/>
        <v>-</v>
      </c>
      <c r="FD158" s="94" t="str">
        <f t="shared" si="618"/>
        <v>-</v>
      </c>
      <c r="FE158" s="94" t="str">
        <f t="shared" si="618"/>
        <v>-</v>
      </c>
      <c r="FF158" s="94" t="str">
        <f t="shared" si="618"/>
        <v>-</v>
      </c>
      <c r="FG158" s="94" t="str">
        <f t="shared" si="618"/>
        <v>-</v>
      </c>
      <c r="FH158" s="94" t="str">
        <f t="shared" si="618"/>
        <v>-</v>
      </c>
      <c r="FI158" s="94" t="str">
        <f t="shared" si="618"/>
        <v>-</v>
      </c>
      <c r="FJ158" s="94" t="str">
        <f t="shared" si="618"/>
        <v>-</v>
      </c>
      <c r="FK158" s="94" t="str">
        <f t="shared" si="618"/>
        <v>-</v>
      </c>
      <c r="FL158" s="94" t="str">
        <f t="shared" si="618"/>
        <v>-</v>
      </c>
      <c r="FM158" s="94" t="str">
        <f t="shared" si="618"/>
        <v>-</v>
      </c>
      <c r="FN158" s="94" t="str">
        <f t="shared" si="618"/>
        <v>-</v>
      </c>
      <c r="FO158" s="94">
        <f t="shared" si="618"/>
        <v>0.68968108504398828</v>
      </c>
      <c r="FP158" s="94" t="str">
        <f t="shared" si="618"/>
        <v>-</v>
      </c>
      <c r="FQ158" s="94" t="str">
        <f t="shared" si="618"/>
        <v>-</v>
      </c>
      <c r="FR158" s="94" t="str">
        <f t="shared" si="618"/>
        <v>-</v>
      </c>
      <c r="FS158" s="94" t="str">
        <f t="shared" si="618"/>
        <v>-</v>
      </c>
      <c r="FT158" s="94" t="str">
        <f t="shared" si="618"/>
        <v>-</v>
      </c>
      <c r="FU158" s="94" t="str">
        <f t="shared" si="618"/>
        <v>-</v>
      </c>
      <c r="FV158" s="94" t="str">
        <f t="shared" si="618"/>
        <v>-</v>
      </c>
      <c r="FW158" s="94" t="str">
        <f t="shared" si="618"/>
        <v>-</v>
      </c>
      <c r="FX158" s="94">
        <f t="shared" si="618"/>
        <v>0.23654545454545453</v>
      </c>
      <c r="FY158" s="94" t="str">
        <f t="shared" si="618"/>
        <v>-</v>
      </c>
      <c r="FZ158" s="94" t="str">
        <f t="shared" si="618"/>
        <v>-</v>
      </c>
      <c r="GA158" s="94" t="str">
        <f t="shared" si="618"/>
        <v>-</v>
      </c>
      <c r="GB158" s="94" t="str">
        <f t="shared" si="618"/>
        <v>-</v>
      </c>
      <c r="GC158" s="94" t="str">
        <f t="shared" si="618"/>
        <v>-</v>
      </c>
      <c r="GD158" s="94" t="str">
        <f t="shared" si="618"/>
        <v>-</v>
      </c>
      <c r="GE158" s="94">
        <f t="shared" si="618"/>
        <v>0.40049248747913185</v>
      </c>
      <c r="GF158" s="94" t="str">
        <f t="shared" si="618"/>
        <v>-</v>
      </c>
      <c r="GG158" s="94" t="str">
        <f t="shared" si="618"/>
        <v>-</v>
      </c>
      <c r="GH158" s="94" t="str">
        <f t="shared" si="618"/>
        <v>-</v>
      </c>
      <c r="GI158" s="94" t="str">
        <f t="shared" si="618"/>
        <v>-</v>
      </c>
      <c r="GJ158" s="94">
        <f t="shared" si="618"/>
        <v>7.3055486232426595E-2</v>
      </c>
      <c r="GK158" s="94" t="str">
        <f t="shared" si="618"/>
        <v>-</v>
      </c>
      <c r="GL158" s="94" t="str">
        <f t="shared" si="618"/>
        <v>-</v>
      </c>
      <c r="GM158" s="94" t="str">
        <f t="shared" si="618"/>
        <v>-</v>
      </c>
      <c r="GN158" s="94">
        <f t="shared" si="618"/>
        <v>0.23265075118337109</v>
      </c>
      <c r="GO158" s="94" t="str">
        <f t="shared" si="618"/>
        <v>-</v>
      </c>
      <c r="GP158" s="94" t="str">
        <f t="shared" si="618"/>
        <v>-</v>
      </c>
      <c r="GQ158" s="94" t="str">
        <f t="shared" si="618"/>
        <v>-</v>
      </c>
      <c r="GR158" s="94" t="str">
        <f t="shared" si="618"/>
        <v>-</v>
      </c>
      <c r="GS158" s="94" t="str">
        <f t="shared" si="618"/>
        <v>-</v>
      </c>
      <c r="GT158" s="94" t="str">
        <f t="shared" si="618"/>
        <v>-</v>
      </c>
      <c r="GU158" s="94" t="str">
        <f t="shared" si="618"/>
        <v>-</v>
      </c>
      <c r="GV158" s="94" t="str">
        <f t="shared" si="618"/>
        <v>-</v>
      </c>
      <c r="GW158" s="94" t="str">
        <f t="shared" si="618"/>
        <v>-</v>
      </c>
      <c r="GX158" s="94" t="str">
        <f t="shared" ref="GX158:HU158" si="619">+IF(ISERROR(GX138/GX117),"-",(GX138/GX117))</f>
        <v>-</v>
      </c>
      <c r="GY158" s="94" t="str">
        <f t="shared" si="619"/>
        <v>-</v>
      </c>
      <c r="GZ158" s="94" t="str">
        <f t="shared" si="619"/>
        <v>-</v>
      </c>
      <c r="HA158" s="94" t="str">
        <f t="shared" si="619"/>
        <v>-</v>
      </c>
      <c r="HB158" s="94" t="str">
        <f t="shared" si="619"/>
        <v>-</v>
      </c>
      <c r="HC158" s="94" t="str">
        <f t="shared" si="619"/>
        <v>-</v>
      </c>
      <c r="HD158" s="94" t="str">
        <f t="shared" si="619"/>
        <v>-</v>
      </c>
      <c r="HE158" s="94" t="str">
        <f t="shared" si="619"/>
        <v>-</v>
      </c>
      <c r="HF158" s="94" t="str">
        <f t="shared" si="619"/>
        <v>-</v>
      </c>
      <c r="HG158" s="94" t="str">
        <f t="shared" si="619"/>
        <v>-</v>
      </c>
      <c r="HH158" s="94" t="str">
        <f t="shared" si="619"/>
        <v>-</v>
      </c>
      <c r="HI158" s="94" t="str">
        <f t="shared" si="619"/>
        <v>-</v>
      </c>
      <c r="HJ158" s="94">
        <f t="shared" si="619"/>
        <v>0.2064157439708782</v>
      </c>
      <c r="HK158" s="94" t="str">
        <f t="shared" si="619"/>
        <v>-</v>
      </c>
      <c r="HL158" s="94">
        <f t="shared" si="619"/>
        <v>0.23600647622427251</v>
      </c>
      <c r="HM158" s="94" t="str">
        <f t="shared" si="619"/>
        <v>-</v>
      </c>
      <c r="HN158" s="94" t="str">
        <f t="shared" si="619"/>
        <v>-</v>
      </c>
      <c r="HO158" s="94" t="str">
        <f t="shared" si="619"/>
        <v>-</v>
      </c>
      <c r="HP158" s="94" t="str">
        <f t="shared" si="619"/>
        <v>-</v>
      </c>
      <c r="HQ158" s="94">
        <f t="shared" si="619"/>
        <v>0.3098887587822014</v>
      </c>
      <c r="HR158" s="94" t="str">
        <f t="shared" si="619"/>
        <v>-</v>
      </c>
      <c r="HS158" s="94" t="str">
        <f t="shared" si="619"/>
        <v>-</v>
      </c>
      <c r="HT158" s="94" t="str">
        <f t="shared" si="619"/>
        <v>-</v>
      </c>
      <c r="HU158" s="94" t="str">
        <f t="shared" si="619"/>
        <v>-</v>
      </c>
      <c r="HV158" s="94" t="str">
        <f t="shared" ref="HV158:JQ158" si="620">+IF(ISERROR(HV138/HV117),"-",(HV138/HV117))</f>
        <v>-</v>
      </c>
      <c r="HW158" s="94">
        <f t="shared" si="620"/>
        <v>7.0796096558808433E-2</v>
      </c>
      <c r="HX158" s="94">
        <f t="shared" si="620"/>
        <v>0.14447588424437299</v>
      </c>
      <c r="HY158" s="94" t="str">
        <f t="shared" si="620"/>
        <v>-</v>
      </c>
      <c r="HZ158" s="94" t="str">
        <f t="shared" si="620"/>
        <v>-</v>
      </c>
      <c r="IA158" s="94" t="str">
        <f t="shared" si="620"/>
        <v>-</v>
      </c>
      <c r="IB158" s="94" t="str">
        <f t="shared" si="620"/>
        <v>-</v>
      </c>
      <c r="IC158" s="94" t="str">
        <f t="shared" si="620"/>
        <v>-</v>
      </c>
      <c r="ID158" s="94" t="str">
        <f t="shared" si="620"/>
        <v>-</v>
      </c>
      <c r="IE158" s="94" t="str">
        <f t="shared" si="620"/>
        <v>-</v>
      </c>
      <c r="IF158" s="94" t="str">
        <f t="shared" si="620"/>
        <v>-</v>
      </c>
      <c r="IG158" s="94" t="str">
        <f t="shared" si="620"/>
        <v>-</v>
      </c>
      <c r="IH158" s="94" t="str">
        <f t="shared" si="620"/>
        <v>-</v>
      </c>
      <c r="II158" s="94" t="str">
        <f t="shared" si="620"/>
        <v>-</v>
      </c>
      <c r="IJ158" s="94" t="str">
        <f t="shared" si="620"/>
        <v>-</v>
      </c>
      <c r="IK158" s="94" t="str">
        <f t="shared" si="620"/>
        <v>-</v>
      </c>
      <c r="IL158" s="94" t="str">
        <f t="shared" si="620"/>
        <v>-</v>
      </c>
      <c r="IM158" s="94" t="str">
        <f t="shared" si="620"/>
        <v>-</v>
      </c>
      <c r="IN158" s="94" t="str">
        <f t="shared" si="620"/>
        <v>-</v>
      </c>
      <c r="IO158" s="94" t="str">
        <f t="shared" si="620"/>
        <v>-</v>
      </c>
      <c r="IP158" s="94" t="str">
        <f t="shared" si="620"/>
        <v>-</v>
      </c>
      <c r="IQ158" s="94" t="str">
        <f t="shared" si="620"/>
        <v>-</v>
      </c>
      <c r="IR158" s="94" t="str">
        <f t="shared" si="620"/>
        <v>-</v>
      </c>
      <c r="IS158" s="94" t="str">
        <f t="shared" si="620"/>
        <v>-</v>
      </c>
      <c r="IT158" s="94" t="str">
        <f t="shared" si="620"/>
        <v>-</v>
      </c>
      <c r="IU158" s="94" t="str">
        <f t="shared" si="620"/>
        <v>-</v>
      </c>
      <c r="IV158" s="94" t="str">
        <f t="shared" si="620"/>
        <v>-</v>
      </c>
      <c r="IW158" s="94">
        <f t="shared" si="620"/>
        <v>0.38128914785142026</v>
      </c>
      <c r="IX158" s="94" t="str">
        <f t="shared" si="620"/>
        <v>-</v>
      </c>
      <c r="IY158" s="94" t="str">
        <f t="shared" si="620"/>
        <v>-</v>
      </c>
      <c r="IZ158" s="94" t="str">
        <f t="shared" si="620"/>
        <v>-</v>
      </c>
      <c r="JA158" s="94" t="str">
        <f t="shared" si="620"/>
        <v>-</v>
      </c>
      <c r="JB158" s="94" t="str">
        <f t="shared" si="620"/>
        <v>-</v>
      </c>
      <c r="JC158" s="94" t="str">
        <f t="shared" si="620"/>
        <v>-</v>
      </c>
      <c r="JD158" s="94" t="str">
        <f t="shared" si="620"/>
        <v>-</v>
      </c>
      <c r="JE158" s="94" t="str">
        <f t="shared" si="620"/>
        <v>-</v>
      </c>
      <c r="JF158" s="94" t="str">
        <f t="shared" si="620"/>
        <v>-</v>
      </c>
      <c r="JG158" s="94" t="str">
        <f t="shared" si="620"/>
        <v>-</v>
      </c>
      <c r="JH158" s="94" t="str">
        <f t="shared" si="620"/>
        <v>-</v>
      </c>
      <c r="JI158" s="94" t="str">
        <f t="shared" si="620"/>
        <v>-</v>
      </c>
      <c r="JJ158" s="94">
        <f t="shared" si="620"/>
        <v>1.0954823552444815</v>
      </c>
      <c r="JK158" s="94">
        <f t="shared" si="620"/>
        <v>0.68983482327866907</v>
      </c>
      <c r="JL158" s="94" t="str">
        <f t="shared" si="620"/>
        <v>-</v>
      </c>
      <c r="JM158" s="94">
        <f t="shared" si="620"/>
        <v>0.87816684266103484</v>
      </c>
      <c r="JN158" s="94" t="str">
        <f t="shared" si="620"/>
        <v>-</v>
      </c>
      <c r="JO158" s="94" t="str">
        <f t="shared" si="620"/>
        <v>-</v>
      </c>
      <c r="JP158" s="94" t="str">
        <f t="shared" si="620"/>
        <v>-</v>
      </c>
      <c r="JQ158" s="94" t="str">
        <f t="shared" si="620"/>
        <v>-</v>
      </c>
      <c r="JR158" s="94" t="str">
        <f t="shared" ref="JR158:KV158" si="621">+IF(ISERROR(JR138/JR117),"-",(JR138/JR117))</f>
        <v>-</v>
      </c>
      <c r="JS158" s="94" t="str">
        <f t="shared" si="621"/>
        <v>-</v>
      </c>
      <c r="JT158" s="94" t="str">
        <f t="shared" si="621"/>
        <v>-</v>
      </c>
      <c r="JU158" s="94" t="str">
        <f t="shared" si="621"/>
        <v>-</v>
      </c>
      <c r="JV158" s="94" t="str">
        <f t="shared" si="621"/>
        <v>-</v>
      </c>
      <c r="JW158" s="94">
        <f t="shared" si="621"/>
        <v>5.8174935056706588E-2</v>
      </c>
      <c r="JX158" s="94">
        <f t="shared" si="621"/>
        <v>0.1799280945043657</v>
      </c>
      <c r="JY158" s="94" t="str">
        <f t="shared" si="621"/>
        <v>-</v>
      </c>
      <c r="JZ158" s="94" t="str">
        <f t="shared" si="621"/>
        <v>-</v>
      </c>
      <c r="KA158" s="94" t="str">
        <f t="shared" si="621"/>
        <v>-</v>
      </c>
      <c r="KB158" s="94">
        <f t="shared" si="621"/>
        <v>0.34500000000000003</v>
      </c>
      <c r="KC158" s="94" t="str">
        <f t="shared" si="621"/>
        <v>-</v>
      </c>
      <c r="KD158" s="94">
        <f t="shared" si="621"/>
        <v>1.0513215488215488</v>
      </c>
      <c r="KE158" s="94" t="str">
        <f t="shared" si="621"/>
        <v>-</v>
      </c>
      <c r="KF158" s="94" t="str">
        <f t="shared" si="621"/>
        <v>-</v>
      </c>
      <c r="KG158" s="94">
        <f t="shared" si="621"/>
        <v>0.90884322208487855</v>
      </c>
      <c r="KH158" s="94" t="str">
        <f t="shared" si="621"/>
        <v>-</v>
      </c>
      <c r="KI158" s="94">
        <f t="shared" si="621"/>
        <v>1.0778343640111556</v>
      </c>
      <c r="KJ158" s="94">
        <f t="shared" si="621"/>
        <v>0.2435646031902001</v>
      </c>
      <c r="KK158" s="94">
        <f t="shared" si="621"/>
        <v>7.1618435425594484E-2</v>
      </c>
      <c r="KL158" s="94">
        <f t="shared" si="621"/>
        <v>5.909314344556918E-2</v>
      </c>
      <c r="KM158" s="94">
        <f t="shared" si="621"/>
        <v>0.63165412015805722</v>
      </c>
      <c r="KN158" s="94">
        <f t="shared" si="621"/>
        <v>0.12875178023418646</v>
      </c>
      <c r="KO158" s="94">
        <f t="shared" si="621"/>
        <v>0.28597433169015612</v>
      </c>
      <c r="KP158" s="94">
        <f t="shared" si="621"/>
        <v>0.22845370599834064</v>
      </c>
      <c r="KQ158" s="94" t="str">
        <f t="shared" si="621"/>
        <v>-</v>
      </c>
      <c r="KR158" s="94">
        <f t="shared" si="621"/>
        <v>0.2544631012847326</v>
      </c>
      <c r="KS158" s="94" t="str">
        <f t="shared" si="621"/>
        <v>-</v>
      </c>
      <c r="KT158" s="94">
        <f t="shared" si="621"/>
        <v>9.642851361507776E-2</v>
      </c>
      <c r="KU158" s="94">
        <f t="shared" si="621"/>
        <v>0.13447906021176845</v>
      </c>
      <c r="KV158" s="94">
        <f t="shared" si="621"/>
        <v>7.2842127391212944E-2</v>
      </c>
      <c r="KW158" s="94" t="str">
        <f t="shared" ref="KW158:LO158" si="622">+IF(ISERROR(KW138/KW117),"-",(KW138/KW117))</f>
        <v>-</v>
      </c>
      <c r="KX158" s="94">
        <f t="shared" si="622"/>
        <v>0.51394105700004988</v>
      </c>
      <c r="KY158" s="94" t="str">
        <f t="shared" si="622"/>
        <v>-</v>
      </c>
      <c r="KZ158" s="94">
        <f t="shared" si="622"/>
        <v>0.1103254283745011</v>
      </c>
      <c r="LA158" s="94">
        <f t="shared" si="622"/>
        <v>2.6133195033405533E-2</v>
      </c>
      <c r="LB158" s="94">
        <f t="shared" si="622"/>
        <v>0.68280519942444184</v>
      </c>
      <c r="LC158" s="94">
        <f t="shared" si="622"/>
        <v>0.33762342832722286</v>
      </c>
      <c r="LD158" s="94" t="str">
        <f t="shared" si="622"/>
        <v>-</v>
      </c>
      <c r="LE158" s="94">
        <f t="shared" si="622"/>
        <v>7.9426982572939106E-2</v>
      </c>
      <c r="LF158" s="94">
        <f t="shared" si="622"/>
        <v>0.30259491466388017</v>
      </c>
      <c r="LG158" s="94" t="str">
        <f t="shared" si="622"/>
        <v>-</v>
      </c>
      <c r="LH158" s="94" t="str">
        <f t="shared" si="622"/>
        <v>-</v>
      </c>
      <c r="LI158" s="94" t="str">
        <f t="shared" si="622"/>
        <v>-</v>
      </c>
      <c r="LJ158" s="94">
        <f t="shared" si="622"/>
        <v>0.24887554418832261</v>
      </c>
      <c r="LK158" s="94">
        <f t="shared" si="622"/>
        <v>0.44597177811761435</v>
      </c>
      <c r="LL158" s="94">
        <f t="shared" si="622"/>
        <v>0.41095216256261907</v>
      </c>
      <c r="LM158" s="94">
        <f t="shared" si="622"/>
        <v>0.24419190553939646</v>
      </c>
      <c r="LN158" s="94">
        <f t="shared" si="622"/>
        <v>0.15801242236024846</v>
      </c>
      <c r="LO158" s="94">
        <f t="shared" si="622"/>
        <v>9.4722406378023691E-2</v>
      </c>
    </row>
    <row r="159" spans="1:327" x14ac:dyDescent="0.2">
      <c r="A159" s="85" t="s">
        <v>30</v>
      </c>
      <c r="B159" s="94">
        <f t="shared" si="592"/>
        <v>0.80794409479119444</v>
      </c>
      <c r="C159" s="94">
        <f t="shared" si="592"/>
        <v>0.72970846655127897</v>
      </c>
      <c r="D159" s="94">
        <f t="shared" si="592"/>
        <v>0.75915649359144122</v>
      </c>
      <c r="E159" s="94">
        <f t="shared" si="592"/>
        <v>1.2076218712583386</v>
      </c>
      <c r="F159" s="94">
        <f t="shared" si="592"/>
        <v>0.58628882489215672</v>
      </c>
      <c r="G159" s="94">
        <f t="shared" si="592"/>
        <v>0.43682411988143144</v>
      </c>
      <c r="H159" s="94">
        <f t="shared" si="592"/>
        <v>0.11717137376891959</v>
      </c>
      <c r="I159" s="94">
        <f t="shared" ref="I159:J159" si="623">+IF(ISERROR(I139/I118),"-",(I139/I118))</f>
        <v>1.3670018089268437E-2</v>
      </c>
      <c r="J159" s="94">
        <f t="shared" si="623"/>
        <v>0.37108263591892637</v>
      </c>
      <c r="K159" s="94">
        <f t="shared" ref="K159:CA159" si="624">+IF(ISERROR(K139/K118),"-",(K139/K118))</f>
        <v>0.74973847648823366</v>
      </c>
      <c r="L159" s="94">
        <f t="shared" si="624"/>
        <v>0.3044337283555808</v>
      </c>
      <c r="M159" s="94">
        <f t="shared" si="624"/>
        <v>0.32720607701425625</v>
      </c>
      <c r="N159" s="94">
        <f t="shared" ref="N159:O159" si="625">+IF(ISERROR(N139/N118),"-",(N139/N118))</f>
        <v>0.19960999069585647</v>
      </c>
      <c r="O159" s="94">
        <f t="shared" si="625"/>
        <v>2.1973057335304746E-2</v>
      </c>
      <c r="P159" s="94">
        <f t="shared" si="624"/>
        <v>0.39937751750865674</v>
      </c>
      <c r="Q159" s="94">
        <f t="shared" si="624"/>
        <v>0.99621185548930202</v>
      </c>
      <c r="R159" s="94">
        <f t="shared" si="624"/>
        <v>0.48958903827544326</v>
      </c>
      <c r="S159" s="94">
        <f t="shared" si="624"/>
        <v>0.30261308884190097</v>
      </c>
      <c r="T159" s="94">
        <f t="shared" si="624"/>
        <v>0.12539760102908501</v>
      </c>
      <c r="U159" s="94">
        <f t="shared" si="624"/>
        <v>9.8450378039643075E-3</v>
      </c>
      <c r="V159" s="94">
        <f t="shared" si="624"/>
        <v>0.38464870492759706</v>
      </c>
      <c r="W159" s="94">
        <f t="shared" si="624"/>
        <v>0.10151082012405237</v>
      </c>
      <c r="X159" s="94">
        <f t="shared" si="624"/>
        <v>9.4213227513227513E-2</v>
      </c>
      <c r="Y159" s="94">
        <f t="shared" si="624"/>
        <v>0.50862522686025402</v>
      </c>
      <c r="Z159" s="94" t="str">
        <f t="shared" si="624"/>
        <v>-</v>
      </c>
      <c r="AA159" s="94" t="str">
        <f t="shared" si="624"/>
        <v>-</v>
      </c>
      <c r="AB159" s="94" t="str">
        <f t="shared" si="624"/>
        <v>-</v>
      </c>
      <c r="AC159" s="94" t="str">
        <f t="shared" si="624"/>
        <v>-</v>
      </c>
      <c r="AD159" s="94" t="str">
        <f t="shared" si="624"/>
        <v>-</v>
      </c>
      <c r="AE159" s="94" t="str">
        <f t="shared" si="624"/>
        <v>-</v>
      </c>
      <c r="AF159" s="94" t="str">
        <f t="shared" si="624"/>
        <v>-</v>
      </c>
      <c r="AG159" s="94" t="str">
        <f t="shared" si="624"/>
        <v>-</v>
      </c>
      <c r="AH159" s="94" t="str">
        <f t="shared" si="624"/>
        <v>-</v>
      </c>
      <c r="AI159" s="94" t="str">
        <f t="shared" si="624"/>
        <v>-</v>
      </c>
      <c r="AJ159" s="94">
        <f t="shared" si="624"/>
        <v>4.584519105201567E-2</v>
      </c>
      <c r="AK159" s="94" t="str">
        <f t="shared" si="624"/>
        <v>-</v>
      </c>
      <c r="AL159" s="94">
        <f t="shared" si="624"/>
        <v>0.13061636556854411</v>
      </c>
      <c r="AM159" s="94" t="str">
        <f t="shared" si="624"/>
        <v>-</v>
      </c>
      <c r="AN159" s="94" t="str">
        <f t="shared" si="624"/>
        <v>-</v>
      </c>
      <c r="AO159" s="94">
        <f t="shared" si="624"/>
        <v>0.1048862765141835</v>
      </c>
      <c r="AP159" s="94" t="str">
        <f t="shared" si="624"/>
        <v>-</v>
      </c>
      <c r="AQ159" s="94" t="str">
        <f t="shared" si="624"/>
        <v>-</v>
      </c>
      <c r="AR159" s="94" t="str">
        <f t="shared" si="624"/>
        <v>-</v>
      </c>
      <c r="AS159" s="94" t="str">
        <f t="shared" si="624"/>
        <v>-</v>
      </c>
      <c r="AT159" s="94" t="str">
        <f t="shared" si="624"/>
        <v>-</v>
      </c>
      <c r="AU159" s="94" t="str">
        <f t="shared" si="624"/>
        <v>-</v>
      </c>
      <c r="AV159" s="94" t="str">
        <f t="shared" si="624"/>
        <v>-</v>
      </c>
      <c r="AW159" s="94">
        <f t="shared" si="624"/>
        <v>2.6289110036963322E-2</v>
      </c>
      <c r="AX159" s="94" t="str">
        <f t="shared" si="624"/>
        <v>-</v>
      </c>
      <c r="AY159" s="94" t="str">
        <f t="shared" si="624"/>
        <v>-</v>
      </c>
      <c r="AZ159" s="94" t="str">
        <f t="shared" si="624"/>
        <v>-</v>
      </c>
      <c r="BA159" s="94" t="str">
        <f t="shared" si="624"/>
        <v>-</v>
      </c>
      <c r="BB159" s="94" t="str">
        <f t="shared" si="624"/>
        <v>-</v>
      </c>
      <c r="BC159" s="94" t="str">
        <f t="shared" si="624"/>
        <v>-</v>
      </c>
      <c r="BD159" s="94">
        <f t="shared" si="624"/>
        <v>0.14358099173553721</v>
      </c>
      <c r="BE159" s="94" t="str">
        <f t="shared" si="624"/>
        <v>-</v>
      </c>
      <c r="BF159" s="94" t="str">
        <f t="shared" ref="BF159:BL159" si="626">+IF(ISERROR(BF139/BF118),"-",(BF139/BF118))</f>
        <v>-</v>
      </c>
      <c r="BG159" s="94">
        <f t="shared" si="626"/>
        <v>0.96876729330169742</v>
      </c>
      <c r="BH159" s="94" t="str">
        <f t="shared" si="626"/>
        <v>-</v>
      </c>
      <c r="BI159" s="94" t="str">
        <f t="shared" si="626"/>
        <v>-</v>
      </c>
      <c r="BJ159" s="94">
        <f t="shared" si="626"/>
        <v>3.4130528123658223E-2</v>
      </c>
      <c r="BK159" s="94" t="str">
        <f t="shared" si="626"/>
        <v>-</v>
      </c>
      <c r="BL159" s="94" t="str">
        <f t="shared" si="626"/>
        <v>-</v>
      </c>
      <c r="BM159" s="94" t="str">
        <f t="shared" si="624"/>
        <v>-</v>
      </c>
      <c r="BN159" s="94" t="str">
        <f t="shared" si="624"/>
        <v>-</v>
      </c>
      <c r="BO159" s="94" t="str">
        <f t="shared" si="624"/>
        <v>-</v>
      </c>
      <c r="BP159" s="94" t="str">
        <f t="shared" si="624"/>
        <v>-</v>
      </c>
      <c r="BQ159" s="94" t="str">
        <f t="shared" si="624"/>
        <v>-</v>
      </c>
      <c r="BR159" s="94" t="str">
        <f t="shared" si="624"/>
        <v>-</v>
      </c>
      <c r="BS159" s="94" t="str">
        <f t="shared" si="624"/>
        <v>-</v>
      </c>
      <c r="BT159" s="94" t="str">
        <f t="shared" si="624"/>
        <v>-</v>
      </c>
      <c r="BU159" s="94" t="str">
        <f t="shared" si="624"/>
        <v>-</v>
      </c>
      <c r="BV159" s="94" t="str">
        <f t="shared" si="624"/>
        <v>-</v>
      </c>
      <c r="BW159" s="94">
        <f t="shared" si="624"/>
        <v>0.1704367531932427</v>
      </c>
      <c r="BX159" s="94" t="str">
        <f t="shared" si="624"/>
        <v>-</v>
      </c>
      <c r="BY159" s="94" t="str">
        <f t="shared" si="624"/>
        <v>-</v>
      </c>
      <c r="BZ159" s="94" t="str">
        <f t="shared" si="624"/>
        <v>-</v>
      </c>
      <c r="CA159" s="94" t="str">
        <f t="shared" si="624"/>
        <v>-</v>
      </c>
      <c r="CB159" s="94" t="str">
        <f t="shared" ref="CB159:EM159" si="627">+IF(ISERROR(CB139/CB118),"-",(CB139/CB118))</f>
        <v>-</v>
      </c>
      <c r="CC159" s="94" t="str">
        <f t="shared" si="627"/>
        <v>-</v>
      </c>
      <c r="CD159" s="94" t="str">
        <f t="shared" si="627"/>
        <v>-</v>
      </c>
      <c r="CE159" s="94" t="str">
        <f t="shared" si="627"/>
        <v>-</v>
      </c>
      <c r="CF159" s="94" t="str">
        <f t="shared" si="627"/>
        <v>-</v>
      </c>
      <c r="CG159" s="94" t="str">
        <f t="shared" si="627"/>
        <v>-</v>
      </c>
      <c r="CH159" s="94" t="str">
        <f t="shared" si="627"/>
        <v>-</v>
      </c>
      <c r="CI159" s="94" t="str">
        <f t="shared" si="627"/>
        <v>-</v>
      </c>
      <c r="CJ159" s="94" t="str">
        <f t="shared" si="627"/>
        <v>-</v>
      </c>
      <c r="CK159" s="94" t="str">
        <f t="shared" si="627"/>
        <v>-</v>
      </c>
      <c r="CL159" s="94" t="str">
        <f t="shared" si="627"/>
        <v>-</v>
      </c>
      <c r="CM159" s="94" t="str">
        <f t="shared" si="627"/>
        <v>-</v>
      </c>
      <c r="CN159" s="94" t="str">
        <f t="shared" si="627"/>
        <v>-</v>
      </c>
      <c r="CO159" s="94" t="str">
        <f t="shared" si="627"/>
        <v>-</v>
      </c>
      <c r="CP159" s="94" t="str">
        <f t="shared" si="627"/>
        <v>-</v>
      </c>
      <c r="CQ159" s="94" t="str">
        <f t="shared" si="627"/>
        <v>-</v>
      </c>
      <c r="CR159" s="94" t="str">
        <f t="shared" si="627"/>
        <v>-</v>
      </c>
      <c r="CS159" s="94" t="str">
        <f t="shared" si="627"/>
        <v>-</v>
      </c>
      <c r="CT159" s="94" t="str">
        <f t="shared" si="627"/>
        <v>-</v>
      </c>
      <c r="CU159" s="94" t="str">
        <f t="shared" si="627"/>
        <v>-</v>
      </c>
      <c r="CV159" s="94" t="str">
        <f t="shared" si="627"/>
        <v>-</v>
      </c>
      <c r="CW159" s="94" t="str">
        <f t="shared" si="627"/>
        <v>-</v>
      </c>
      <c r="CX159" s="94" t="str">
        <f t="shared" si="627"/>
        <v>-</v>
      </c>
      <c r="CY159" s="94" t="str">
        <f t="shared" si="627"/>
        <v>-</v>
      </c>
      <c r="CZ159" s="94" t="str">
        <f t="shared" si="627"/>
        <v>-</v>
      </c>
      <c r="DA159" s="94" t="str">
        <f t="shared" si="627"/>
        <v>-</v>
      </c>
      <c r="DB159" s="94" t="str">
        <f t="shared" si="627"/>
        <v>-</v>
      </c>
      <c r="DC159" s="94" t="str">
        <f t="shared" si="627"/>
        <v>-</v>
      </c>
      <c r="DD159" s="94" t="str">
        <f t="shared" si="627"/>
        <v>-</v>
      </c>
      <c r="DE159" s="94">
        <f t="shared" si="627"/>
        <v>0.37681697612732096</v>
      </c>
      <c r="DF159" s="94" t="str">
        <f t="shared" si="627"/>
        <v>-</v>
      </c>
      <c r="DG159" s="94" t="str">
        <f t="shared" si="627"/>
        <v>-</v>
      </c>
      <c r="DH159" s="94" t="str">
        <f t="shared" si="627"/>
        <v>-</v>
      </c>
      <c r="DI159" s="94" t="str">
        <f t="shared" si="627"/>
        <v>-</v>
      </c>
      <c r="DJ159" s="94">
        <f t="shared" si="627"/>
        <v>7.7344421162912527E-2</v>
      </c>
      <c r="DK159" s="94" t="str">
        <f t="shared" si="627"/>
        <v>-</v>
      </c>
      <c r="DL159" s="94">
        <f t="shared" si="627"/>
        <v>0.8033618022864828</v>
      </c>
      <c r="DM159" s="94" t="str">
        <f t="shared" si="627"/>
        <v>-</v>
      </c>
      <c r="DN159" s="94" t="str">
        <f t="shared" si="627"/>
        <v>-</v>
      </c>
      <c r="DO159" s="94" t="str">
        <f t="shared" si="627"/>
        <v>-</v>
      </c>
      <c r="DP159" s="94" t="str">
        <f t="shared" si="627"/>
        <v>-</v>
      </c>
      <c r="DQ159" s="94" t="str">
        <f t="shared" si="627"/>
        <v>-</v>
      </c>
      <c r="DR159" s="94" t="str">
        <f t="shared" si="627"/>
        <v>-</v>
      </c>
      <c r="DS159" s="94" t="str">
        <f t="shared" si="627"/>
        <v>-</v>
      </c>
      <c r="DT159" s="94" t="str">
        <f t="shared" si="627"/>
        <v>-</v>
      </c>
      <c r="DU159" s="94" t="str">
        <f t="shared" si="627"/>
        <v>-</v>
      </c>
      <c r="DV159" s="94" t="str">
        <f t="shared" si="627"/>
        <v>-</v>
      </c>
      <c r="DW159" s="94">
        <f t="shared" si="627"/>
        <v>0.12952306663695118</v>
      </c>
      <c r="DX159" s="94" t="str">
        <f t="shared" si="627"/>
        <v>-</v>
      </c>
      <c r="DY159" s="94" t="str">
        <f t="shared" si="627"/>
        <v>-</v>
      </c>
      <c r="DZ159" s="94">
        <f t="shared" si="627"/>
        <v>0.14700299972729752</v>
      </c>
      <c r="EA159" s="94" t="str">
        <f t="shared" si="627"/>
        <v>-</v>
      </c>
      <c r="EB159" s="94">
        <f t="shared" si="627"/>
        <v>0.11006300850308925</v>
      </c>
      <c r="EC159" s="94" t="str">
        <f t="shared" si="627"/>
        <v>-</v>
      </c>
      <c r="ED159" s="94" t="str">
        <f t="shared" si="627"/>
        <v>-</v>
      </c>
      <c r="EE159" s="94">
        <f t="shared" si="627"/>
        <v>0.18728165771297009</v>
      </c>
      <c r="EF159" s="94" t="str">
        <f t="shared" si="627"/>
        <v>-</v>
      </c>
      <c r="EG159" s="94" t="str">
        <f t="shared" si="627"/>
        <v>-</v>
      </c>
      <c r="EH159" s="94" t="str">
        <f t="shared" si="627"/>
        <v>-</v>
      </c>
      <c r="EI159" s="94" t="str">
        <f t="shared" si="627"/>
        <v>-</v>
      </c>
      <c r="EJ159" s="94">
        <f t="shared" si="627"/>
        <v>0.46866137391112583</v>
      </c>
      <c r="EK159" s="94" t="str">
        <f t="shared" si="627"/>
        <v>-</v>
      </c>
      <c r="EL159" s="94" t="str">
        <f t="shared" si="627"/>
        <v>-</v>
      </c>
      <c r="EM159" s="94" t="str">
        <f t="shared" si="627"/>
        <v>-</v>
      </c>
      <c r="EN159" s="94" t="str">
        <f t="shared" ref="EN159:GY159" si="628">+IF(ISERROR(EN139/EN118),"-",(EN139/EN118))</f>
        <v>-</v>
      </c>
      <c r="EO159" s="94" t="str">
        <f t="shared" si="628"/>
        <v>-</v>
      </c>
      <c r="EP159" s="94" t="str">
        <f t="shared" si="628"/>
        <v>-</v>
      </c>
      <c r="EQ159" s="94" t="str">
        <f t="shared" si="628"/>
        <v>-</v>
      </c>
      <c r="ER159" s="94" t="str">
        <f t="shared" si="628"/>
        <v>-</v>
      </c>
      <c r="ES159" s="94" t="str">
        <f t="shared" si="628"/>
        <v>-</v>
      </c>
      <c r="ET159" s="94" t="str">
        <f t="shared" si="628"/>
        <v>-</v>
      </c>
      <c r="EU159" s="94" t="str">
        <f t="shared" si="628"/>
        <v>-</v>
      </c>
      <c r="EV159" s="94" t="str">
        <f t="shared" si="628"/>
        <v>-</v>
      </c>
      <c r="EW159" s="94">
        <f t="shared" si="628"/>
        <v>4.4350926490470011E-2</v>
      </c>
      <c r="EX159" s="94" t="str">
        <f t="shared" si="628"/>
        <v>-</v>
      </c>
      <c r="EY159" s="94" t="str">
        <f t="shared" si="628"/>
        <v>-</v>
      </c>
      <c r="EZ159" s="94" t="str">
        <f t="shared" si="628"/>
        <v>-</v>
      </c>
      <c r="FA159" s="94" t="str">
        <f t="shared" si="628"/>
        <v>-</v>
      </c>
      <c r="FB159" s="94" t="str">
        <f t="shared" si="628"/>
        <v>-</v>
      </c>
      <c r="FC159" s="94" t="str">
        <f t="shared" si="628"/>
        <v>-</v>
      </c>
      <c r="FD159" s="94" t="str">
        <f t="shared" si="628"/>
        <v>-</v>
      </c>
      <c r="FE159" s="94" t="str">
        <f t="shared" si="628"/>
        <v>-</v>
      </c>
      <c r="FF159" s="94" t="str">
        <f t="shared" si="628"/>
        <v>-</v>
      </c>
      <c r="FG159" s="94" t="str">
        <f t="shared" si="628"/>
        <v>-</v>
      </c>
      <c r="FH159" s="94" t="str">
        <f t="shared" si="628"/>
        <v>-</v>
      </c>
      <c r="FI159" s="94" t="str">
        <f t="shared" si="628"/>
        <v>-</v>
      </c>
      <c r="FJ159" s="94" t="str">
        <f t="shared" si="628"/>
        <v>-</v>
      </c>
      <c r="FK159" s="94" t="str">
        <f t="shared" si="628"/>
        <v>-</v>
      </c>
      <c r="FL159" s="94" t="str">
        <f t="shared" si="628"/>
        <v>-</v>
      </c>
      <c r="FM159" s="94" t="str">
        <f t="shared" si="628"/>
        <v>-</v>
      </c>
      <c r="FN159" s="94" t="str">
        <f t="shared" si="628"/>
        <v>-</v>
      </c>
      <c r="FO159" s="94" t="str">
        <f t="shared" si="628"/>
        <v>-</v>
      </c>
      <c r="FP159" s="94" t="str">
        <f t="shared" si="628"/>
        <v>-</v>
      </c>
      <c r="FQ159" s="94" t="str">
        <f t="shared" si="628"/>
        <v>-</v>
      </c>
      <c r="FR159" s="94" t="str">
        <f t="shared" si="628"/>
        <v>-</v>
      </c>
      <c r="FS159" s="94" t="str">
        <f t="shared" si="628"/>
        <v>-</v>
      </c>
      <c r="FT159" s="94" t="str">
        <f t="shared" si="628"/>
        <v>-</v>
      </c>
      <c r="FU159" s="94" t="str">
        <f t="shared" si="628"/>
        <v>-</v>
      </c>
      <c r="FV159" s="94" t="str">
        <f t="shared" si="628"/>
        <v>-</v>
      </c>
      <c r="FW159" s="94">
        <f t="shared" si="628"/>
        <v>0.59315390147428981</v>
      </c>
      <c r="FX159" s="94">
        <f t="shared" si="628"/>
        <v>0.14443470698421193</v>
      </c>
      <c r="FY159" s="94">
        <f t="shared" si="628"/>
        <v>0.9338468863862206</v>
      </c>
      <c r="FZ159" s="94">
        <f t="shared" si="628"/>
        <v>0.54422694329970156</v>
      </c>
      <c r="GA159" s="94">
        <f t="shared" si="628"/>
        <v>0.41142607683352733</v>
      </c>
      <c r="GB159" s="94">
        <f t="shared" si="628"/>
        <v>0.21665507091249664</v>
      </c>
      <c r="GC159" s="94" t="str">
        <f t="shared" si="628"/>
        <v>-</v>
      </c>
      <c r="GD159" s="94" t="str">
        <f t="shared" si="628"/>
        <v>-</v>
      </c>
      <c r="GE159" s="94" t="str">
        <f t="shared" si="628"/>
        <v>-</v>
      </c>
      <c r="GF159" s="94" t="str">
        <f t="shared" si="628"/>
        <v>-</v>
      </c>
      <c r="GG159" s="94" t="str">
        <f t="shared" si="628"/>
        <v>-</v>
      </c>
      <c r="GH159" s="94" t="str">
        <f t="shared" si="628"/>
        <v>-</v>
      </c>
      <c r="GI159" s="94" t="str">
        <f t="shared" si="628"/>
        <v>-</v>
      </c>
      <c r="GJ159" s="94" t="str">
        <f t="shared" si="628"/>
        <v>-</v>
      </c>
      <c r="GK159" s="94" t="str">
        <f t="shared" si="628"/>
        <v>-</v>
      </c>
      <c r="GL159" s="94" t="str">
        <f t="shared" si="628"/>
        <v>-</v>
      </c>
      <c r="GM159" s="94" t="str">
        <f t="shared" si="628"/>
        <v>-</v>
      </c>
      <c r="GN159" s="94" t="str">
        <f t="shared" si="628"/>
        <v>-</v>
      </c>
      <c r="GO159" s="94" t="str">
        <f t="shared" si="628"/>
        <v>-</v>
      </c>
      <c r="GP159" s="94" t="str">
        <f t="shared" si="628"/>
        <v>-</v>
      </c>
      <c r="GQ159" s="94" t="str">
        <f t="shared" si="628"/>
        <v>-</v>
      </c>
      <c r="GR159" s="94" t="str">
        <f t="shared" si="628"/>
        <v>-</v>
      </c>
      <c r="GS159" s="94" t="str">
        <f t="shared" si="628"/>
        <v>-</v>
      </c>
      <c r="GT159" s="94" t="str">
        <f t="shared" si="628"/>
        <v>-</v>
      </c>
      <c r="GU159" s="94" t="str">
        <f t="shared" si="628"/>
        <v>-</v>
      </c>
      <c r="GV159" s="94" t="str">
        <f t="shared" si="628"/>
        <v>-</v>
      </c>
      <c r="GW159" s="94">
        <f t="shared" si="628"/>
        <v>1.4959106239460369</v>
      </c>
      <c r="GX159" s="94" t="str">
        <f t="shared" si="628"/>
        <v>-</v>
      </c>
      <c r="GY159" s="94" t="str">
        <f t="shared" si="628"/>
        <v>-</v>
      </c>
      <c r="GZ159" s="94" t="str">
        <f t="shared" ref="GZ159:HW159" si="629">+IF(ISERROR(GZ139/GZ118),"-",(GZ139/GZ118))</f>
        <v>-</v>
      </c>
      <c r="HA159" s="94" t="str">
        <f t="shared" si="629"/>
        <v>-</v>
      </c>
      <c r="HB159" s="94" t="str">
        <f t="shared" si="629"/>
        <v>-</v>
      </c>
      <c r="HC159" s="94" t="str">
        <f t="shared" si="629"/>
        <v>-</v>
      </c>
      <c r="HD159" s="94" t="str">
        <f t="shared" si="629"/>
        <v>-</v>
      </c>
      <c r="HE159" s="94" t="str">
        <f t="shared" si="629"/>
        <v>-</v>
      </c>
      <c r="HF159" s="94" t="str">
        <f t="shared" si="629"/>
        <v>-</v>
      </c>
      <c r="HG159" s="94" t="str">
        <f t="shared" si="629"/>
        <v>-</v>
      </c>
      <c r="HH159" s="94" t="str">
        <f t="shared" si="629"/>
        <v>-</v>
      </c>
      <c r="HI159" s="94" t="str">
        <f t="shared" si="629"/>
        <v>-</v>
      </c>
      <c r="HJ159" s="94">
        <f t="shared" si="629"/>
        <v>9.4488142078475251E-2</v>
      </c>
      <c r="HK159" s="94" t="str">
        <f t="shared" si="629"/>
        <v>-</v>
      </c>
      <c r="HL159" s="94" t="str">
        <f t="shared" si="629"/>
        <v>-</v>
      </c>
      <c r="HM159" s="94">
        <f t="shared" si="629"/>
        <v>0.2948712180857046</v>
      </c>
      <c r="HN159" s="94">
        <f t="shared" si="629"/>
        <v>0.39694403261675315</v>
      </c>
      <c r="HO159" s="94" t="str">
        <f t="shared" si="629"/>
        <v>-</v>
      </c>
      <c r="HP159" s="94" t="str">
        <f t="shared" si="629"/>
        <v>-</v>
      </c>
      <c r="HQ159" s="94" t="str">
        <f t="shared" si="629"/>
        <v>-</v>
      </c>
      <c r="HR159" s="94" t="str">
        <f t="shared" si="629"/>
        <v>-</v>
      </c>
      <c r="HS159" s="94" t="str">
        <f t="shared" si="629"/>
        <v>-</v>
      </c>
      <c r="HT159" s="94" t="str">
        <f t="shared" si="629"/>
        <v>-</v>
      </c>
      <c r="HU159" s="94" t="str">
        <f t="shared" si="629"/>
        <v>-</v>
      </c>
      <c r="HV159" s="94" t="str">
        <f t="shared" si="629"/>
        <v>-</v>
      </c>
      <c r="HW159" s="94">
        <f t="shared" si="629"/>
        <v>7.6872665076292937E-2</v>
      </c>
      <c r="HX159" s="94" t="str">
        <f t="shared" ref="HX159:JS159" si="630">+IF(ISERROR(HX139/HX118),"-",(HX139/HX118))</f>
        <v>-</v>
      </c>
      <c r="HY159" s="94">
        <f t="shared" si="630"/>
        <v>0.1925822852555526</v>
      </c>
      <c r="HZ159" s="94" t="str">
        <f t="shared" si="630"/>
        <v>-</v>
      </c>
      <c r="IA159" s="94" t="str">
        <f t="shared" si="630"/>
        <v>-</v>
      </c>
      <c r="IB159" s="94" t="str">
        <f t="shared" si="630"/>
        <v>-</v>
      </c>
      <c r="IC159" s="94" t="str">
        <f t="shared" si="630"/>
        <v>-</v>
      </c>
      <c r="ID159" s="94" t="str">
        <f t="shared" si="630"/>
        <v>-</v>
      </c>
      <c r="IE159" s="94" t="str">
        <f t="shared" si="630"/>
        <v>-</v>
      </c>
      <c r="IF159" s="94" t="str">
        <f t="shared" si="630"/>
        <v>-</v>
      </c>
      <c r="IG159" s="94" t="str">
        <f t="shared" si="630"/>
        <v>-</v>
      </c>
      <c r="IH159" s="94" t="str">
        <f t="shared" si="630"/>
        <v>-</v>
      </c>
      <c r="II159" s="94" t="str">
        <f t="shared" si="630"/>
        <v>-</v>
      </c>
      <c r="IJ159" s="94" t="str">
        <f t="shared" si="630"/>
        <v>-</v>
      </c>
      <c r="IK159" s="94" t="str">
        <f t="shared" si="630"/>
        <v>-</v>
      </c>
      <c r="IL159" s="94" t="str">
        <f t="shared" si="630"/>
        <v>-</v>
      </c>
      <c r="IM159" s="94" t="str">
        <f t="shared" si="630"/>
        <v>-</v>
      </c>
      <c r="IN159" s="94" t="str">
        <f t="shared" si="630"/>
        <v>-</v>
      </c>
      <c r="IO159" s="94" t="str">
        <f t="shared" si="630"/>
        <v>-</v>
      </c>
      <c r="IP159" s="94" t="str">
        <f t="shared" si="630"/>
        <v>-</v>
      </c>
      <c r="IQ159" s="94" t="str">
        <f t="shared" si="630"/>
        <v>-</v>
      </c>
      <c r="IR159" s="94" t="str">
        <f t="shared" si="630"/>
        <v>-</v>
      </c>
      <c r="IS159" s="94" t="str">
        <f t="shared" si="630"/>
        <v>-</v>
      </c>
      <c r="IT159" s="94" t="str">
        <f t="shared" si="630"/>
        <v>-</v>
      </c>
      <c r="IU159" s="94" t="str">
        <f t="shared" si="630"/>
        <v>-</v>
      </c>
      <c r="IV159" s="94" t="str">
        <f t="shared" si="630"/>
        <v>-</v>
      </c>
      <c r="IW159" s="94" t="str">
        <f t="shared" si="630"/>
        <v>-</v>
      </c>
      <c r="IX159" s="94" t="str">
        <f t="shared" si="630"/>
        <v>-</v>
      </c>
      <c r="IY159" s="94" t="str">
        <f t="shared" si="630"/>
        <v>-</v>
      </c>
      <c r="IZ159" s="94" t="str">
        <f t="shared" si="630"/>
        <v>-</v>
      </c>
      <c r="JA159" s="94" t="str">
        <f t="shared" si="630"/>
        <v>-</v>
      </c>
      <c r="JB159" s="94" t="str">
        <f t="shared" si="630"/>
        <v>-</v>
      </c>
      <c r="JC159" s="94" t="str">
        <f t="shared" si="630"/>
        <v>-</v>
      </c>
      <c r="JD159" s="94" t="str">
        <f t="shared" si="630"/>
        <v>-</v>
      </c>
      <c r="JE159" s="94" t="str">
        <f t="shared" si="630"/>
        <v>-</v>
      </c>
      <c r="JF159" s="94" t="str">
        <f t="shared" si="630"/>
        <v>-</v>
      </c>
      <c r="JG159" s="94" t="str">
        <f t="shared" si="630"/>
        <v>-</v>
      </c>
      <c r="JH159" s="94" t="str">
        <f t="shared" si="630"/>
        <v>-</v>
      </c>
      <c r="JI159" s="94" t="str">
        <f t="shared" si="630"/>
        <v>-</v>
      </c>
      <c r="JJ159" s="94">
        <f t="shared" si="630"/>
        <v>0.39076005140444275</v>
      </c>
      <c r="JK159" s="94">
        <f t="shared" si="630"/>
        <v>1.3429044943820223</v>
      </c>
      <c r="JL159" s="94">
        <f t="shared" si="630"/>
        <v>2.3454106280193239</v>
      </c>
      <c r="JM159" s="94" t="str">
        <f t="shared" si="630"/>
        <v>-</v>
      </c>
      <c r="JN159" s="94" t="str">
        <f t="shared" si="630"/>
        <v>-</v>
      </c>
      <c r="JO159" s="94" t="str">
        <f t="shared" si="630"/>
        <v>-</v>
      </c>
      <c r="JP159" s="94" t="str">
        <f t="shared" si="630"/>
        <v>-</v>
      </c>
      <c r="JQ159" s="94" t="str">
        <f t="shared" si="630"/>
        <v>-</v>
      </c>
      <c r="JR159" s="94" t="str">
        <f t="shared" si="630"/>
        <v>-</v>
      </c>
      <c r="JS159" s="94" t="str">
        <f t="shared" si="630"/>
        <v>-</v>
      </c>
      <c r="JT159" s="94" t="str">
        <f t="shared" ref="JT159:KX159" si="631">+IF(ISERROR(JT139/JT118),"-",(JT139/JT118))</f>
        <v>-</v>
      </c>
      <c r="JU159" s="94" t="str">
        <f t="shared" si="631"/>
        <v>-</v>
      </c>
      <c r="JV159" s="94" t="str">
        <f t="shared" si="631"/>
        <v>-</v>
      </c>
      <c r="JW159" s="94">
        <f t="shared" si="631"/>
        <v>6.5463240094623579E-2</v>
      </c>
      <c r="JX159" s="94">
        <f t="shared" si="631"/>
        <v>9.6979388770433564E-2</v>
      </c>
      <c r="JY159" s="94">
        <f t="shared" si="631"/>
        <v>0.16725683549977588</v>
      </c>
      <c r="JZ159" s="94" t="str">
        <f t="shared" si="631"/>
        <v>-</v>
      </c>
      <c r="KA159" s="94">
        <f t="shared" si="631"/>
        <v>0.36366243698939688</v>
      </c>
      <c r="KB159" s="94">
        <f t="shared" si="631"/>
        <v>0.27100724868567788</v>
      </c>
      <c r="KC159" s="94" t="str">
        <f t="shared" si="631"/>
        <v>-</v>
      </c>
      <c r="KD159" s="94" t="str">
        <f t="shared" si="631"/>
        <v>-</v>
      </c>
      <c r="KE159" s="94">
        <f t="shared" si="631"/>
        <v>0.77840183443631716</v>
      </c>
      <c r="KF159" s="94">
        <f t="shared" si="631"/>
        <v>0.51924626688788822</v>
      </c>
      <c r="KG159" s="94" t="str">
        <f t="shared" si="631"/>
        <v>-</v>
      </c>
      <c r="KH159" s="94" t="str">
        <f t="shared" si="631"/>
        <v>-</v>
      </c>
      <c r="KI159" s="94">
        <f t="shared" si="631"/>
        <v>1.6179565293807487</v>
      </c>
      <c r="KJ159" s="94">
        <f t="shared" si="631"/>
        <v>0.23463603479459136</v>
      </c>
      <c r="KK159" s="94">
        <f t="shared" si="631"/>
        <v>4.6564123316580726E-2</v>
      </c>
      <c r="KL159" s="94">
        <f t="shared" si="631"/>
        <v>6.441895562933897E-2</v>
      </c>
      <c r="KM159" s="94">
        <f t="shared" si="631"/>
        <v>0.640229715719976</v>
      </c>
      <c r="KN159" s="94">
        <f t="shared" si="631"/>
        <v>6.1110180461433038E-2</v>
      </c>
      <c r="KO159" s="94">
        <f t="shared" si="631"/>
        <v>0.22570660328307213</v>
      </c>
      <c r="KP159" s="94">
        <f t="shared" si="631"/>
        <v>0.2153609843484342</v>
      </c>
      <c r="KQ159" s="94" t="str">
        <f t="shared" si="631"/>
        <v>-</v>
      </c>
      <c r="KR159" s="94">
        <f t="shared" si="631"/>
        <v>0.22124871355060033</v>
      </c>
      <c r="KS159" s="94" t="str">
        <f t="shared" si="631"/>
        <v>-</v>
      </c>
      <c r="KT159" s="94">
        <f t="shared" si="631"/>
        <v>5.8390295624952668E-2</v>
      </c>
      <c r="KU159" s="94">
        <f t="shared" si="631"/>
        <v>0.21788802083333333</v>
      </c>
      <c r="KV159" s="94">
        <f t="shared" si="631"/>
        <v>4.151216185496704E-2</v>
      </c>
      <c r="KW159" s="94" t="str">
        <f t="shared" si="631"/>
        <v>-</v>
      </c>
      <c r="KX159" s="94">
        <f t="shared" si="631"/>
        <v>0.3144597469349924</v>
      </c>
      <c r="KY159" s="94">
        <f t="shared" ref="KY159:LO159" si="632">+IF(ISERROR(KY139/KY118),"-",(KY139/KY118))</f>
        <v>9.5318011547298506E-2</v>
      </c>
      <c r="KZ159" s="94">
        <f t="shared" si="632"/>
        <v>0.10748851917499194</v>
      </c>
      <c r="LA159" s="94">
        <f t="shared" si="632"/>
        <v>6.2881868274230049E-2</v>
      </c>
      <c r="LB159" s="94">
        <f t="shared" si="632"/>
        <v>0.41437230753636406</v>
      </c>
      <c r="LC159" s="94">
        <f t="shared" si="632"/>
        <v>0.46179253451723112</v>
      </c>
      <c r="LD159" s="94">
        <f t="shared" si="632"/>
        <v>8.5635860638021963E-2</v>
      </c>
      <c r="LE159" s="94">
        <f t="shared" si="632"/>
        <v>2.4293608247422677E-2</v>
      </c>
      <c r="LF159" s="94" t="str">
        <f t="shared" si="632"/>
        <v>-</v>
      </c>
      <c r="LG159" s="94">
        <f t="shared" si="632"/>
        <v>0.12638583307140613</v>
      </c>
      <c r="LH159" s="94">
        <f t="shared" si="632"/>
        <v>7.5475022524777252E-2</v>
      </c>
      <c r="LI159" s="94" t="str">
        <f t="shared" si="632"/>
        <v>-</v>
      </c>
      <c r="LJ159" s="94">
        <f t="shared" si="632"/>
        <v>0.17412958582642685</v>
      </c>
      <c r="LK159" s="94">
        <f t="shared" si="632"/>
        <v>0.40047865975269248</v>
      </c>
      <c r="LL159" s="94">
        <f t="shared" si="632"/>
        <v>0.1988216974619941</v>
      </c>
      <c r="LM159" s="94">
        <f t="shared" si="632"/>
        <v>0.27582255404114941</v>
      </c>
      <c r="LN159" s="94" t="str">
        <f t="shared" si="632"/>
        <v>-</v>
      </c>
      <c r="LO159" s="94">
        <f t="shared" si="632"/>
        <v>7.588561130830454E-2</v>
      </c>
    </row>
    <row r="160" spans="1:327" x14ac:dyDescent="0.2">
      <c r="A160" s="85" t="s">
        <v>31</v>
      </c>
      <c r="B160" s="94">
        <f t="shared" si="592"/>
        <v>0.9624697146147102</v>
      </c>
      <c r="C160" s="94">
        <f t="shared" si="592"/>
        <v>0.8793498827890166</v>
      </c>
      <c r="D160" s="94">
        <f t="shared" si="592"/>
        <v>0.81293406879582608</v>
      </c>
      <c r="E160" s="94">
        <f t="shared" si="592"/>
        <v>1.3932530588463778</v>
      </c>
      <c r="F160" s="94">
        <f t="shared" si="592"/>
        <v>0.46002054131464415</v>
      </c>
      <c r="G160" s="94">
        <f t="shared" si="592"/>
        <v>0.52528862487754657</v>
      </c>
      <c r="H160" s="94">
        <f t="shared" si="592"/>
        <v>0.12305195750254694</v>
      </c>
      <c r="I160" s="94">
        <f t="shared" ref="I160:J160" si="633">+IF(ISERROR(I140/I119),"-",(I140/I119))</f>
        <v>1.1249530524963957E-2</v>
      </c>
      <c r="J160" s="94">
        <f t="shared" si="633"/>
        <v>0.47766061280049682</v>
      </c>
      <c r="K160" s="94">
        <f t="shared" ref="K160:CA160" si="634">+IF(ISERROR(K140/K119),"-",(K140/K119))</f>
        <v>0.54020950027140335</v>
      </c>
      <c r="L160" s="94">
        <f t="shared" si="634"/>
        <v>0.37134818174455336</v>
      </c>
      <c r="M160" s="94">
        <f t="shared" si="634"/>
        <v>0.29030555100976624</v>
      </c>
      <c r="N160" s="94">
        <f t="shared" ref="N160:O160" si="635">+IF(ISERROR(N140/N119),"-",(N140/N119))</f>
        <v>0.36634314707492638</v>
      </c>
      <c r="O160" s="94">
        <f t="shared" si="635"/>
        <v>3.8785046728971963E-2</v>
      </c>
      <c r="P160" s="94">
        <f t="shared" si="634"/>
        <v>0.63726413831309747</v>
      </c>
      <c r="Q160" s="94">
        <f t="shared" si="634"/>
        <v>1.72951863801616</v>
      </c>
      <c r="R160" s="94">
        <f t="shared" si="634"/>
        <v>0.55726872599445365</v>
      </c>
      <c r="S160" s="94">
        <f t="shared" si="634"/>
        <v>0.19306972782649034</v>
      </c>
      <c r="T160" s="94">
        <f t="shared" si="634"/>
        <v>0.31230007079219702</v>
      </c>
      <c r="U160" s="94">
        <f t="shared" si="634"/>
        <v>1.214990227716922E-2</v>
      </c>
      <c r="V160" s="94">
        <f t="shared" si="634"/>
        <v>0.35072361635948246</v>
      </c>
      <c r="W160" s="94">
        <f t="shared" si="634"/>
        <v>9.7518375395365439E-2</v>
      </c>
      <c r="X160" s="94">
        <f t="shared" si="634"/>
        <v>7.7570984777881324E-2</v>
      </c>
      <c r="Y160" s="94">
        <f t="shared" si="634"/>
        <v>0.17324787795365906</v>
      </c>
      <c r="Z160" s="94">
        <f t="shared" si="634"/>
        <v>0.15670641489912054</v>
      </c>
      <c r="AA160" s="94">
        <f t="shared" si="634"/>
        <v>0.17987257414866348</v>
      </c>
      <c r="AB160" s="94">
        <f t="shared" si="634"/>
        <v>0.23917821097746439</v>
      </c>
      <c r="AC160" s="94" t="str">
        <f t="shared" si="634"/>
        <v>-</v>
      </c>
      <c r="AD160" s="94" t="str">
        <f t="shared" si="634"/>
        <v>-</v>
      </c>
      <c r="AE160" s="94" t="str">
        <f t="shared" si="634"/>
        <v>-</v>
      </c>
      <c r="AF160" s="94" t="str">
        <f t="shared" si="634"/>
        <v>-</v>
      </c>
      <c r="AG160" s="94" t="str">
        <f t="shared" si="634"/>
        <v>-</v>
      </c>
      <c r="AH160" s="94" t="str">
        <f t="shared" si="634"/>
        <v>-</v>
      </c>
      <c r="AI160" s="94">
        <f t="shared" si="634"/>
        <v>2.3259673811742778</v>
      </c>
      <c r="AJ160" s="94">
        <f t="shared" si="634"/>
        <v>6.715116409098025E-2</v>
      </c>
      <c r="AK160" s="94">
        <f t="shared" si="634"/>
        <v>3.6155764435066177E-2</v>
      </c>
      <c r="AL160" s="94">
        <f t="shared" si="634"/>
        <v>7.779685728171068E-2</v>
      </c>
      <c r="AM160" s="94" t="str">
        <f t="shared" si="634"/>
        <v>-</v>
      </c>
      <c r="AN160" s="94" t="str">
        <f t="shared" si="634"/>
        <v>-</v>
      </c>
      <c r="AO160" s="94">
        <f t="shared" si="634"/>
        <v>0.10461260392818413</v>
      </c>
      <c r="AP160" s="94" t="str">
        <f t="shared" si="634"/>
        <v>-</v>
      </c>
      <c r="AQ160" s="94" t="str">
        <f t="shared" si="634"/>
        <v>-</v>
      </c>
      <c r="AR160" s="94" t="str">
        <f t="shared" si="634"/>
        <v>-</v>
      </c>
      <c r="AS160" s="94" t="str">
        <f t="shared" si="634"/>
        <v>-</v>
      </c>
      <c r="AT160" s="94" t="str">
        <f t="shared" si="634"/>
        <v>-</v>
      </c>
      <c r="AU160" s="94" t="str">
        <f t="shared" si="634"/>
        <v>-</v>
      </c>
      <c r="AV160" s="94" t="str">
        <f t="shared" si="634"/>
        <v>-</v>
      </c>
      <c r="AW160" s="94" t="str">
        <f t="shared" si="634"/>
        <v>-</v>
      </c>
      <c r="AX160" s="94">
        <f t="shared" si="634"/>
        <v>3.5743060765191299E-2</v>
      </c>
      <c r="AY160" s="94">
        <f t="shared" si="634"/>
        <v>0.17054664179104478</v>
      </c>
      <c r="AZ160" s="94" t="str">
        <f t="shared" si="634"/>
        <v>-</v>
      </c>
      <c r="BA160" s="94" t="str">
        <f t="shared" si="634"/>
        <v>-</v>
      </c>
      <c r="BB160" s="94">
        <f t="shared" si="634"/>
        <v>0.71790607734806633</v>
      </c>
      <c r="BC160" s="94" t="str">
        <f t="shared" si="634"/>
        <v>-</v>
      </c>
      <c r="BD160" s="94">
        <f t="shared" si="634"/>
        <v>0.1515340167753961</v>
      </c>
      <c r="BE160" s="94">
        <f t="shared" si="634"/>
        <v>0.22425907934304881</v>
      </c>
      <c r="BF160" s="94" t="str">
        <f t="shared" ref="BF160:BL160" si="636">+IF(ISERROR(BF140/BF119),"-",(BF140/BF119))</f>
        <v>-</v>
      </c>
      <c r="BG160" s="94" t="str">
        <f t="shared" si="636"/>
        <v>-</v>
      </c>
      <c r="BH160" s="94" t="str">
        <f t="shared" si="636"/>
        <v>-</v>
      </c>
      <c r="BI160" s="94" t="str">
        <f t="shared" si="636"/>
        <v>-</v>
      </c>
      <c r="BJ160" s="94">
        <f t="shared" si="636"/>
        <v>5.519554342883129E-2</v>
      </c>
      <c r="BK160" s="94" t="str">
        <f t="shared" si="636"/>
        <v>-</v>
      </c>
      <c r="BL160" s="94" t="str">
        <f t="shared" si="636"/>
        <v>-</v>
      </c>
      <c r="BM160" s="94" t="str">
        <f t="shared" si="634"/>
        <v>-</v>
      </c>
      <c r="BN160" s="94">
        <f t="shared" si="634"/>
        <v>0.16719493177387915</v>
      </c>
      <c r="BO160" s="94" t="str">
        <f t="shared" si="634"/>
        <v>-</v>
      </c>
      <c r="BP160" s="94" t="str">
        <f t="shared" si="634"/>
        <v>-</v>
      </c>
      <c r="BQ160" s="94" t="str">
        <f t="shared" si="634"/>
        <v>-</v>
      </c>
      <c r="BR160" s="94" t="str">
        <f t="shared" si="634"/>
        <v>-</v>
      </c>
      <c r="BS160" s="94" t="str">
        <f t="shared" si="634"/>
        <v>-</v>
      </c>
      <c r="BT160" s="94" t="str">
        <f t="shared" si="634"/>
        <v>-</v>
      </c>
      <c r="BU160" s="94" t="str">
        <f t="shared" si="634"/>
        <v>-</v>
      </c>
      <c r="BV160" s="94" t="str">
        <f t="shared" si="634"/>
        <v>-</v>
      </c>
      <c r="BW160" s="94">
        <f t="shared" si="634"/>
        <v>0.17536436295251528</v>
      </c>
      <c r="BX160" s="94" t="str">
        <f t="shared" si="634"/>
        <v>-</v>
      </c>
      <c r="BY160" s="94" t="str">
        <f t="shared" si="634"/>
        <v>-</v>
      </c>
      <c r="BZ160" s="94" t="str">
        <f t="shared" si="634"/>
        <v>-</v>
      </c>
      <c r="CA160" s="94" t="str">
        <f t="shared" si="634"/>
        <v>-</v>
      </c>
      <c r="CB160" s="94" t="str">
        <f t="shared" ref="CB160:EM161" si="637">+IF(ISERROR(CB140/CB119),"-",(CB140/CB119))</f>
        <v>-</v>
      </c>
      <c r="CC160" s="94" t="str">
        <f t="shared" si="637"/>
        <v>-</v>
      </c>
      <c r="CD160" s="94" t="str">
        <f t="shared" si="637"/>
        <v>-</v>
      </c>
      <c r="CE160" s="94" t="str">
        <f t="shared" si="637"/>
        <v>-</v>
      </c>
      <c r="CF160" s="94" t="str">
        <f t="shared" si="637"/>
        <v>-</v>
      </c>
      <c r="CG160" s="94" t="str">
        <f t="shared" si="637"/>
        <v>-</v>
      </c>
      <c r="CH160" s="94" t="str">
        <f t="shared" si="637"/>
        <v>-</v>
      </c>
      <c r="CI160" s="94" t="str">
        <f t="shared" si="637"/>
        <v>-</v>
      </c>
      <c r="CJ160" s="94" t="str">
        <f t="shared" si="637"/>
        <v>-</v>
      </c>
      <c r="CK160" s="94" t="str">
        <f t="shared" si="637"/>
        <v>-</v>
      </c>
      <c r="CL160" s="94" t="str">
        <f t="shared" si="637"/>
        <v>-</v>
      </c>
      <c r="CM160" s="94" t="str">
        <f t="shared" si="637"/>
        <v>-</v>
      </c>
      <c r="CN160" s="94" t="str">
        <f t="shared" si="637"/>
        <v>-</v>
      </c>
      <c r="CO160" s="94" t="str">
        <f t="shared" si="637"/>
        <v>-</v>
      </c>
      <c r="CP160" s="94" t="str">
        <f t="shared" si="637"/>
        <v>-</v>
      </c>
      <c r="CQ160" s="94" t="str">
        <f t="shared" si="637"/>
        <v>-</v>
      </c>
      <c r="CR160" s="94" t="str">
        <f t="shared" si="637"/>
        <v>-</v>
      </c>
      <c r="CS160" s="94" t="str">
        <f t="shared" si="637"/>
        <v>-</v>
      </c>
      <c r="CT160" s="94" t="str">
        <f t="shared" si="637"/>
        <v>-</v>
      </c>
      <c r="CU160" s="94" t="str">
        <f t="shared" si="637"/>
        <v>-</v>
      </c>
      <c r="CV160" s="94" t="str">
        <f t="shared" si="637"/>
        <v>-</v>
      </c>
      <c r="CW160" s="94">
        <f t="shared" si="637"/>
        <v>1.8708469817501173E-2</v>
      </c>
      <c r="CX160" s="94" t="str">
        <f t="shared" si="637"/>
        <v>-</v>
      </c>
      <c r="CY160" s="94" t="str">
        <f t="shared" si="637"/>
        <v>-</v>
      </c>
      <c r="CZ160" s="94" t="str">
        <f t="shared" si="637"/>
        <v>-</v>
      </c>
      <c r="DA160" s="94" t="str">
        <f t="shared" si="637"/>
        <v>-</v>
      </c>
      <c r="DB160" s="94" t="str">
        <f t="shared" si="637"/>
        <v>-</v>
      </c>
      <c r="DC160" s="94" t="str">
        <f t="shared" si="637"/>
        <v>-</v>
      </c>
      <c r="DD160" s="94" t="str">
        <f t="shared" si="637"/>
        <v>-</v>
      </c>
      <c r="DE160" s="94" t="str">
        <f t="shared" si="637"/>
        <v>-</v>
      </c>
      <c r="DF160" s="94" t="str">
        <f t="shared" si="637"/>
        <v>-</v>
      </c>
      <c r="DG160" s="94" t="str">
        <f t="shared" si="637"/>
        <v>-</v>
      </c>
      <c r="DH160" s="94" t="str">
        <f t="shared" si="637"/>
        <v>-</v>
      </c>
      <c r="DI160" s="94" t="str">
        <f t="shared" si="637"/>
        <v>-</v>
      </c>
      <c r="DJ160" s="94">
        <f t="shared" si="637"/>
        <v>4.1154522613065327E-2</v>
      </c>
      <c r="DK160" s="94" t="str">
        <f t="shared" si="637"/>
        <v>-</v>
      </c>
      <c r="DL160" s="94">
        <f t="shared" si="637"/>
        <v>0.30499513328656608</v>
      </c>
      <c r="DM160" s="94" t="str">
        <f t="shared" si="637"/>
        <v>-</v>
      </c>
      <c r="DN160" s="94" t="str">
        <f t="shared" si="637"/>
        <v>-</v>
      </c>
      <c r="DO160" s="94" t="str">
        <f t="shared" si="637"/>
        <v>-</v>
      </c>
      <c r="DP160" s="94" t="str">
        <f t="shared" si="637"/>
        <v>-</v>
      </c>
      <c r="DQ160" s="94" t="str">
        <f t="shared" si="637"/>
        <v>-</v>
      </c>
      <c r="DR160" s="94" t="str">
        <f t="shared" si="637"/>
        <v>-</v>
      </c>
      <c r="DS160" s="94" t="str">
        <f t="shared" si="637"/>
        <v>-</v>
      </c>
      <c r="DT160" s="94" t="str">
        <f t="shared" si="637"/>
        <v>-</v>
      </c>
      <c r="DU160" s="94" t="str">
        <f t="shared" si="637"/>
        <v>-</v>
      </c>
      <c r="DV160" s="94" t="str">
        <f t="shared" si="637"/>
        <v>-</v>
      </c>
      <c r="DW160" s="94">
        <f t="shared" si="637"/>
        <v>3.1412501597852485E-2</v>
      </c>
      <c r="DX160" s="94">
        <f t="shared" si="637"/>
        <v>7.7762650329022007E-2</v>
      </c>
      <c r="DY160" s="94" t="str">
        <f t="shared" si="637"/>
        <v>-</v>
      </c>
      <c r="DZ160" s="94">
        <f t="shared" si="637"/>
        <v>0.21297599627126543</v>
      </c>
      <c r="EA160" s="94" t="str">
        <f t="shared" si="637"/>
        <v>-</v>
      </c>
      <c r="EB160" s="94">
        <f t="shared" si="637"/>
        <v>0.11094502228826152</v>
      </c>
      <c r="EC160" s="94" t="str">
        <f t="shared" si="637"/>
        <v>-</v>
      </c>
      <c r="ED160" s="94" t="str">
        <f t="shared" si="637"/>
        <v>-</v>
      </c>
      <c r="EE160" s="94">
        <f t="shared" si="637"/>
        <v>0.17872254656658326</v>
      </c>
      <c r="EF160" s="94" t="str">
        <f t="shared" si="637"/>
        <v>-</v>
      </c>
      <c r="EG160" s="94" t="str">
        <f t="shared" si="637"/>
        <v>-</v>
      </c>
      <c r="EH160" s="94" t="str">
        <f t="shared" si="637"/>
        <v>-</v>
      </c>
      <c r="EI160" s="94" t="str">
        <f t="shared" si="637"/>
        <v>-</v>
      </c>
      <c r="EJ160" s="94">
        <f t="shared" si="637"/>
        <v>0.38154418143512203</v>
      </c>
      <c r="EK160" s="94" t="str">
        <f t="shared" si="637"/>
        <v>-</v>
      </c>
      <c r="EL160" s="94">
        <f t="shared" si="637"/>
        <v>1.1809701379414885</v>
      </c>
      <c r="EM160" s="94" t="str">
        <f t="shared" si="637"/>
        <v>-</v>
      </c>
      <c r="EN160" s="94" t="str">
        <f t="shared" ref="EN160:GY160" si="638">+IF(ISERROR(EN140/EN119),"-",(EN140/EN119))</f>
        <v>-</v>
      </c>
      <c r="EO160" s="94" t="str">
        <f t="shared" si="638"/>
        <v>-</v>
      </c>
      <c r="EP160" s="94" t="str">
        <f t="shared" si="638"/>
        <v>-</v>
      </c>
      <c r="EQ160" s="94" t="str">
        <f t="shared" si="638"/>
        <v>-</v>
      </c>
      <c r="ER160" s="94" t="str">
        <f t="shared" si="638"/>
        <v>-</v>
      </c>
      <c r="ES160" s="94" t="str">
        <f t="shared" si="638"/>
        <v>-</v>
      </c>
      <c r="ET160" s="94" t="str">
        <f t="shared" si="638"/>
        <v>-</v>
      </c>
      <c r="EU160" s="94" t="str">
        <f t="shared" si="638"/>
        <v>-</v>
      </c>
      <c r="EV160" s="94" t="str">
        <f t="shared" si="638"/>
        <v>-</v>
      </c>
      <c r="EW160" s="94">
        <f t="shared" si="638"/>
        <v>0.14235649546827797</v>
      </c>
      <c r="EX160" s="94">
        <f t="shared" si="638"/>
        <v>0.15063625846967443</v>
      </c>
      <c r="EY160" s="94" t="str">
        <f t="shared" si="638"/>
        <v>-</v>
      </c>
      <c r="EZ160" s="94" t="str">
        <f t="shared" si="638"/>
        <v>-</v>
      </c>
      <c r="FA160" s="94" t="str">
        <f t="shared" si="638"/>
        <v>-</v>
      </c>
      <c r="FB160" s="94" t="str">
        <f t="shared" si="638"/>
        <v>-</v>
      </c>
      <c r="FC160" s="94" t="str">
        <f t="shared" si="638"/>
        <v>-</v>
      </c>
      <c r="FD160" s="94">
        <f t="shared" si="638"/>
        <v>0.56506090808416387</v>
      </c>
      <c r="FE160" s="94" t="str">
        <f t="shared" si="638"/>
        <v>-</v>
      </c>
      <c r="FF160" s="94" t="str">
        <f t="shared" si="638"/>
        <v>-</v>
      </c>
      <c r="FG160" s="94" t="str">
        <f t="shared" si="638"/>
        <v>-</v>
      </c>
      <c r="FH160" s="94" t="str">
        <f t="shared" si="638"/>
        <v>-</v>
      </c>
      <c r="FI160" s="94" t="str">
        <f t="shared" si="638"/>
        <v>-</v>
      </c>
      <c r="FJ160" s="94">
        <f t="shared" si="638"/>
        <v>8.4560481722263658E-2</v>
      </c>
      <c r="FK160" s="94">
        <f t="shared" si="638"/>
        <v>8.0604541433205543E-2</v>
      </c>
      <c r="FL160" s="94" t="str">
        <f t="shared" si="638"/>
        <v>-</v>
      </c>
      <c r="FM160" s="94" t="str">
        <f t="shared" si="638"/>
        <v>-</v>
      </c>
      <c r="FN160" s="94" t="str">
        <f t="shared" si="638"/>
        <v>-</v>
      </c>
      <c r="FO160" s="94" t="str">
        <f t="shared" si="638"/>
        <v>-</v>
      </c>
      <c r="FP160" s="94" t="str">
        <f t="shared" si="638"/>
        <v>-</v>
      </c>
      <c r="FQ160" s="94" t="str">
        <f t="shared" si="638"/>
        <v>-</v>
      </c>
      <c r="FR160" s="94" t="str">
        <f t="shared" si="638"/>
        <v>-</v>
      </c>
      <c r="FS160" s="94" t="str">
        <f t="shared" si="638"/>
        <v>-</v>
      </c>
      <c r="FT160" s="94" t="str">
        <f t="shared" si="638"/>
        <v>-</v>
      </c>
      <c r="FU160" s="94" t="str">
        <f t="shared" si="638"/>
        <v>-</v>
      </c>
      <c r="FV160" s="94" t="str">
        <f t="shared" si="638"/>
        <v>-</v>
      </c>
      <c r="FW160" s="94">
        <f t="shared" si="638"/>
        <v>0.15443223931209882</v>
      </c>
      <c r="FX160" s="94">
        <f t="shared" si="638"/>
        <v>0.11131781472684084</v>
      </c>
      <c r="FY160" s="94">
        <f t="shared" si="638"/>
        <v>0.12079992326875121</v>
      </c>
      <c r="FZ160" s="94" t="str">
        <f t="shared" si="638"/>
        <v>-</v>
      </c>
      <c r="GA160" s="94" t="str">
        <f t="shared" si="638"/>
        <v>-</v>
      </c>
      <c r="GB160" s="94" t="str">
        <f t="shared" si="638"/>
        <v>-</v>
      </c>
      <c r="GC160" s="94" t="str">
        <f t="shared" si="638"/>
        <v>-</v>
      </c>
      <c r="GD160" s="94" t="str">
        <f t="shared" si="638"/>
        <v>-</v>
      </c>
      <c r="GE160" s="94" t="str">
        <f t="shared" si="638"/>
        <v>-</v>
      </c>
      <c r="GF160" s="94" t="str">
        <f t="shared" si="638"/>
        <v>-</v>
      </c>
      <c r="GG160" s="94" t="str">
        <f t="shared" si="638"/>
        <v>-</v>
      </c>
      <c r="GH160" s="94" t="str">
        <f t="shared" si="638"/>
        <v>-</v>
      </c>
      <c r="GI160" s="94" t="str">
        <f t="shared" si="638"/>
        <v>-</v>
      </c>
      <c r="GJ160" s="94">
        <f t="shared" si="638"/>
        <v>0.10001825233858089</v>
      </c>
      <c r="GK160" s="94" t="str">
        <f t="shared" si="638"/>
        <v>-</v>
      </c>
      <c r="GL160" s="94" t="str">
        <f t="shared" si="638"/>
        <v>-</v>
      </c>
      <c r="GM160" s="94" t="str">
        <f t="shared" si="638"/>
        <v>-</v>
      </c>
      <c r="GN160" s="94">
        <f t="shared" si="638"/>
        <v>0.23303320202588632</v>
      </c>
      <c r="GO160" s="94" t="str">
        <f t="shared" si="638"/>
        <v>-</v>
      </c>
      <c r="GP160" s="94" t="str">
        <f t="shared" si="638"/>
        <v>-</v>
      </c>
      <c r="GQ160" s="94" t="str">
        <f t="shared" si="638"/>
        <v>-</v>
      </c>
      <c r="GR160" s="94" t="str">
        <f t="shared" si="638"/>
        <v>-</v>
      </c>
      <c r="GS160" s="94" t="str">
        <f t="shared" si="638"/>
        <v>-</v>
      </c>
      <c r="GT160" s="94" t="str">
        <f t="shared" si="638"/>
        <v>-</v>
      </c>
      <c r="GU160" s="94" t="str">
        <f t="shared" si="638"/>
        <v>-</v>
      </c>
      <c r="GV160" s="94" t="str">
        <f t="shared" si="638"/>
        <v>-</v>
      </c>
      <c r="GW160" s="94" t="str">
        <f t="shared" si="638"/>
        <v>-</v>
      </c>
      <c r="GX160" s="94" t="str">
        <f t="shared" si="638"/>
        <v>-</v>
      </c>
      <c r="GY160" s="94" t="str">
        <f t="shared" si="638"/>
        <v>-</v>
      </c>
      <c r="GZ160" s="94" t="str">
        <f t="shared" ref="GZ160:HW160" si="639">+IF(ISERROR(GZ140/GZ119),"-",(GZ140/GZ119))</f>
        <v>-</v>
      </c>
      <c r="HA160" s="94" t="str">
        <f t="shared" si="639"/>
        <v>-</v>
      </c>
      <c r="HB160" s="94" t="str">
        <f t="shared" si="639"/>
        <v>-</v>
      </c>
      <c r="HC160" s="94" t="str">
        <f t="shared" si="639"/>
        <v>-</v>
      </c>
      <c r="HD160" s="94" t="str">
        <f t="shared" si="639"/>
        <v>-</v>
      </c>
      <c r="HE160" s="94" t="str">
        <f t="shared" si="639"/>
        <v>-</v>
      </c>
      <c r="HF160" s="94" t="str">
        <f t="shared" si="639"/>
        <v>-</v>
      </c>
      <c r="HG160" s="94" t="str">
        <f t="shared" si="639"/>
        <v>-</v>
      </c>
      <c r="HH160" s="94" t="str">
        <f t="shared" si="639"/>
        <v>-</v>
      </c>
      <c r="HI160" s="94" t="str">
        <f t="shared" si="639"/>
        <v>-</v>
      </c>
      <c r="HJ160" s="94">
        <f t="shared" si="639"/>
        <v>6.434716534610968E-2</v>
      </c>
      <c r="HK160" s="94">
        <f t="shared" si="639"/>
        <v>0.24852967227635075</v>
      </c>
      <c r="HL160" s="94" t="str">
        <f t="shared" si="639"/>
        <v>-</v>
      </c>
      <c r="HM160" s="94">
        <f t="shared" si="639"/>
        <v>0.81663018078957073</v>
      </c>
      <c r="HN160" s="94">
        <f t="shared" si="639"/>
        <v>0.22155810379477478</v>
      </c>
      <c r="HO160" s="94" t="str">
        <f t="shared" si="639"/>
        <v>-</v>
      </c>
      <c r="HP160" s="94" t="str">
        <f t="shared" si="639"/>
        <v>-</v>
      </c>
      <c r="HQ160" s="94" t="str">
        <f t="shared" si="639"/>
        <v>-</v>
      </c>
      <c r="HR160" s="94" t="str">
        <f t="shared" si="639"/>
        <v>-</v>
      </c>
      <c r="HS160" s="94">
        <f t="shared" si="639"/>
        <v>0.47874401913875592</v>
      </c>
      <c r="HT160" s="94" t="str">
        <f t="shared" si="639"/>
        <v>-</v>
      </c>
      <c r="HU160" s="94" t="str">
        <f t="shared" si="639"/>
        <v>-</v>
      </c>
      <c r="HV160" s="94" t="str">
        <f t="shared" si="639"/>
        <v>-</v>
      </c>
      <c r="HW160" s="94">
        <f t="shared" si="639"/>
        <v>0.1233164905833716</v>
      </c>
      <c r="HX160" s="94">
        <f t="shared" ref="HX160:JS160" si="640">+IF(ISERROR(HX140/HX119),"-",(HX140/HX119))</f>
        <v>0.14314991662877066</v>
      </c>
      <c r="HY160" s="94" t="str">
        <f t="shared" si="640"/>
        <v>-</v>
      </c>
      <c r="HZ160" s="94">
        <f t="shared" si="640"/>
        <v>0.26684923811530092</v>
      </c>
      <c r="IA160" s="94" t="str">
        <f t="shared" si="640"/>
        <v>-</v>
      </c>
      <c r="IB160" s="94" t="str">
        <f t="shared" si="640"/>
        <v>-</v>
      </c>
      <c r="IC160" s="94" t="str">
        <f t="shared" si="640"/>
        <v>-</v>
      </c>
      <c r="ID160" s="94" t="str">
        <f t="shared" si="640"/>
        <v>-</v>
      </c>
      <c r="IE160" s="94" t="str">
        <f t="shared" si="640"/>
        <v>-</v>
      </c>
      <c r="IF160" s="94" t="str">
        <f t="shared" si="640"/>
        <v>-</v>
      </c>
      <c r="IG160" s="94" t="str">
        <f t="shared" si="640"/>
        <v>-</v>
      </c>
      <c r="IH160" s="94" t="str">
        <f t="shared" si="640"/>
        <v>-</v>
      </c>
      <c r="II160" s="94" t="str">
        <f t="shared" si="640"/>
        <v>-</v>
      </c>
      <c r="IJ160" s="94">
        <f t="shared" si="640"/>
        <v>5.5062130177514788E-2</v>
      </c>
      <c r="IK160" s="94" t="str">
        <f t="shared" si="640"/>
        <v>-</v>
      </c>
      <c r="IL160" s="94" t="str">
        <f t="shared" si="640"/>
        <v>-</v>
      </c>
      <c r="IM160" s="94" t="str">
        <f t="shared" si="640"/>
        <v>-</v>
      </c>
      <c r="IN160" s="94" t="str">
        <f t="shared" si="640"/>
        <v>-</v>
      </c>
      <c r="IO160" s="94" t="str">
        <f t="shared" si="640"/>
        <v>-</v>
      </c>
      <c r="IP160" s="94" t="str">
        <f t="shared" si="640"/>
        <v>-</v>
      </c>
      <c r="IQ160" s="94">
        <f t="shared" si="640"/>
        <v>0.54676319758672698</v>
      </c>
      <c r="IR160" s="94" t="str">
        <f t="shared" si="640"/>
        <v>-</v>
      </c>
      <c r="IS160" s="94" t="str">
        <f t="shared" si="640"/>
        <v>-</v>
      </c>
      <c r="IT160" s="94" t="str">
        <f t="shared" si="640"/>
        <v>-</v>
      </c>
      <c r="IU160" s="94" t="str">
        <f t="shared" si="640"/>
        <v>-</v>
      </c>
      <c r="IV160" s="94" t="str">
        <f t="shared" si="640"/>
        <v>-</v>
      </c>
      <c r="IW160" s="94">
        <f t="shared" si="640"/>
        <v>0.29021808539423133</v>
      </c>
      <c r="IX160" s="94" t="str">
        <f t="shared" si="640"/>
        <v>-</v>
      </c>
      <c r="IY160" s="94" t="str">
        <f t="shared" si="640"/>
        <v>-</v>
      </c>
      <c r="IZ160" s="94" t="str">
        <f t="shared" si="640"/>
        <v>-</v>
      </c>
      <c r="JA160" s="94" t="str">
        <f t="shared" si="640"/>
        <v>-</v>
      </c>
      <c r="JB160" s="94" t="str">
        <f t="shared" si="640"/>
        <v>-</v>
      </c>
      <c r="JC160" s="94" t="str">
        <f t="shared" si="640"/>
        <v>-</v>
      </c>
      <c r="JD160" s="94" t="str">
        <f t="shared" si="640"/>
        <v>-</v>
      </c>
      <c r="JE160" s="94" t="str">
        <f t="shared" si="640"/>
        <v>-</v>
      </c>
      <c r="JF160" s="94" t="str">
        <f t="shared" si="640"/>
        <v>-</v>
      </c>
      <c r="JG160" s="94" t="str">
        <f t="shared" si="640"/>
        <v>-</v>
      </c>
      <c r="JH160" s="94" t="str">
        <f t="shared" si="640"/>
        <v>-</v>
      </c>
      <c r="JI160" s="94" t="str">
        <f t="shared" si="640"/>
        <v>-</v>
      </c>
      <c r="JJ160" s="94">
        <f t="shared" si="640"/>
        <v>0.5151103789126853</v>
      </c>
      <c r="JK160" s="94">
        <f t="shared" si="640"/>
        <v>0.49920105936879278</v>
      </c>
      <c r="JL160" s="94">
        <f t="shared" si="640"/>
        <v>0.90593192868719608</v>
      </c>
      <c r="JM160" s="94">
        <f t="shared" si="640"/>
        <v>1.5877902621722846</v>
      </c>
      <c r="JN160" s="94">
        <f t="shared" si="640"/>
        <v>1.1296738376127688</v>
      </c>
      <c r="JO160" s="94">
        <f t="shared" si="640"/>
        <v>1.3363780080800984</v>
      </c>
      <c r="JP160" s="94" t="str">
        <f t="shared" si="640"/>
        <v>-</v>
      </c>
      <c r="JQ160" s="94" t="str">
        <f t="shared" si="640"/>
        <v>-</v>
      </c>
      <c r="JR160" s="94" t="str">
        <f t="shared" si="640"/>
        <v>-</v>
      </c>
      <c r="JS160" s="94" t="str">
        <f t="shared" si="640"/>
        <v>-</v>
      </c>
      <c r="JT160" s="94" t="str">
        <f t="shared" ref="JT160:KX160" si="641">+IF(ISERROR(JT140/JT119),"-",(JT140/JT119))</f>
        <v>-</v>
      </c>
      <c r="JU160" s="94" t="str">
        <f t="shared" si="641"/>
        <v>-</v>
      </c>
      <c r="JV160" s="94" t="str">
        <f t="shared" si="641"/>
        <v>-</v>
      </c>
      <c r="JW160" s="94">
        <f t="shared" si="641"/>
        <v>0.10670054360671237</v>
      </c>
      <c r="JX160" s="94">
        <f t="shared" si="641"/>
        <v>9.97514377619651E-2</v>
      </c>
      <c r="JY160" s="94">
        <f t="shared" si="641"/>
        <v>0.18581774290887149</v>
      </c>
      <c r="JZ160" s="94" t="str">
        <f t="shared" si="641"/>
        <v>-</v>
      </c>
      <c r="KA160" s="94">
        <f t="shared" si="641"/>
        <v>0.23073743603201682</v>
      </c>
      <c r="KB160" s="94">
        <f t="shared" si="641"/>
        <v>0.34858405008484</v>
      </c>
      <c r="KC160" s="94" t="str">
        <f t="shared" si="641"/>
        <v>-</v>
      </c>
      <c r="KD160" s="94">
        <f t="shared" si="641"/>
        <v>0.41738981502626171</v>
      </c>
      <c r="KE160" s="94" t="str">
        <f t="shared" si="641"/>
        <v>-</v>
      </c>
      <c r="KF160" s="94">
        <f t="shared" si="641"/>
        <v>1.6927672955974844</v>
      </c>
      <c r="KG160" s="94" t="str">
        <f t="shared" si="641"/>
        <v>-</v>
      </c>
      <c r="KH160" s="94" t="str">
        <f t="shared" si="641"/>
        <v>-</v>
      </c>
      <c r="KI160" s="94">
        <f t="shared" si="641"/>
        <v>0.96842383846304647</v>
      </c>
      <c r="KJ160" s="94">
        <f t="shared" si="641"/>
        <v>0.20501146792916047</v>
      </c>
      <c r="KK160" s="94">
        <f t="shared" si="641"/>
        <v>7.0008752507770181E-2</v>
      </c>
      <c r="KL160" s="94">
        <f t="shared" si="641"/>
        <v>4.0873318504395725E-2</v>
      </c>
      <c r="KM160" s="94">
        <f t="shared" si="641"/>
        <v>0.60341071146120018</v>
      </c>
      <c r="KN160" s="94">
        <f t="shared" si="641"/>
        <v>4.8110904480135254E-2</v>
      </c>
      <c r="KO160" s="94">
        <f t="shared" si="641"/>
        <v>0.24113746151214507</v>
      </c>
      <c r="KP160" s="94">
        <f t="shared" si="641"/>
        <v>0.20546037134967088</v>
      </c>
      <c r="KQ160" s="94" t="str">
        <f t="shared" si="641"/>
        <v>-</v>
      </c>
      <c r="KR160" s="94">
        <f t="shared" si="641"/>
        <v>0.13426671518840769</v>
      </c>
      <c r="KS160" s="94" t="str">
        <f t="shared" si="641"/>
        <v>-</v>
      </c>
      <c r="KT160" s="94">
        <f t="shared" si="641"/>
        <v>5.2708022720444905E-2</v>
      </c>
      <c r="KU160" s="94">
        <f t="shared" si="641"/>
        <v>0.43996570448699623</v>
      </c>
      <c r="KV160" s="94">
        <f t="shared" si="641"/>
        <v>9.5590143937545738E-2</v>
      </c>
      <c r="KW160" s="94">
        <f t="shared" si="641"/>
        <v>0.68419010669253155</v>
      </c>
      <c r="KX160" s="94">
        <f t="shared" si="641"/>
        <v>0.24431583676165577</v>
      </c>
      <c r="KY160" s="94">
        <f t="shared" ref="KY160:LO160" si="642">+IF(ISERROR(KY140/KY119),"-",(KY140/KY119))</f>
        <v>0.22607244566402182</v>
      </c>
      <c r="KZ160" s="94">
        <f t="shared" si="642"/>
        <v>0.10996624954440531</v>
      </c>
      <c r="LA160" s="94">
        <f t="shared" si="642"/>
        <v>4.5714340808731373E-2</v>
      </c>
      <c r="LB160" s="94">
        <f t="shared" si="642"/>
        <v>0.27630010357833845</v>
      </c>
      <c r="LC160" s="94">
        <f t="shared" si="642"/>
        <v>0.35310538534292513</v>
      </c>
      <c r="LD160" s="94" t="str">
        <f t="shared" si="642"/>
        <v>-</v>
      </c>
      <c r="LE160" s="94">
        <f t="shared" si="642"/>
        <v>3.1059568310623419E-2</v>
      </c>
      <c r="LF160" s="94" t="str">
        <f t="shared" si="642"/>
        <v>-</v>
      </c>
      <c r="LG160" s="94">
        <f t="shared" si="642"/>
        <v>0.13606935805881901</v>
      </c>
      <c r="LH160" s="94">
        <f t="shared" si="642"/>
        <v>7.1978036344620216E-2</v>
      </c>
      <c r="LI160" s="94" t="str">
        <f t="shared" si="642"/>
        <v>-</v>
      </c>
      <c r="LJ160" s="94">
        <f t="shared" si="642"/>
        <v>0.27433747827083138</v>
      </c>
      <c r="LK160" s="94" t="str">
        <f t="shared" si="642"/>
        <v>-</v>
      </c>
      <c r="LL160" s="94">
        <f t="shared" si="642"/>
        <v>0.29536082474226805</v>
      </c>
      <c r="LM160" s="94">
        <f t="shared" si="642"/>
        <v>0.36027223805001585</v>
      </c>
      <c r="LN160" s="94">
        <f t="shared" si="642"/>
        <v>0.1674808875629312</v>
      </c>
      <c r="LO160" s="94">
        <f t="shared" si="642"/>
        <v>0.14447244671250453</v>
      </c>
    </row>
    <row r="161" spans="1:327" x14ac:dyDescent="0.2">
      <c r="A161" s="85" t="s">
        <v>32</v>
      </c>
      <c r="B161" s="94">
        <f t="shared" si="592"/>
        <v>0.91564396686989802</v>
      </c>
      <c r="C161" s="94">
        <f t="shared" si="592"/>
        <v>0.8174744290412812</v>
      </c>
      <c r="D161" s="94">
        <f t="shared" si="592"/>
        <v>0.75671196181652756</v>
      </c>
      <c r="E161" s="94">
        <f t="shared" si="592"/>
        <v>1.071690814542001</v>
      </c>
      <c r="F161" s="94">
        <f t="shared" si="592"/>
        <v>0.49162025854059938</v>
      </c>
      <c r="G161" s="94">
        <f t="shared" si="592"/>
        <v>0.57447731875083674</v>
      </c>
      <c r="H161" s="94">
        <f t="shared" si="592"/>
        <v>7.7751213363132038E-2</v>
      </c>
      <c r="I161" s="94">
        <f t="shared" ref="I161:J161" si="643">+IF(ISERROR(I141/I120),"-",(I141/I120))</f>
        <v>1.4902025747822796E-2</v>
      </c>
      <c r="J161" s="94">
        <f t="shared" si="643"/>
        <v>0.44727668055064579</v>
      </c>
      <c r="K161" s="94">
        <f t="shared" ref="K161:CA161" si="644">+IF(ISERROR(K141/K120),"-",(K141/K120))</f>
        <v>0.51646253399606123</v>
      </c>
      <c r="L161" s="94">
        <f t="shared" si="644"/>
        <v>0.34711865594570673</v>
      </c>
      <c r="M161" s="94">
        <f t="shared" si="644"/>
        <v>0.31419686437635247</v>
      </c>
      <c r="N161" s="94">
        <f t="shared" ref="N161:O161" si="645">+IF(ISERROR(N141/N120),"-",(N141/N120))</f>
        <v>0.21549547628264715</v>
      </c>
      <c r="O161" s="94">
        <f t="shared" si="645"/>
        <v>2.4487959134030651E-2</v>
      </c>
      <c r="P161" s="94">
        <f t="shared" si="644"/>
        <v>0.48130073868779549</v>
      </c>
      <c r="Q161" s="94">
        <f t="shared" si="644"/>
        <v>0.67588201588037877</v>
      </c>
      <c r="R161" s="94">
        <f t="shared" si="644"/>
        <v>0.56056773077576494</v>
      </c>
      <c r="S161" s="94">
        <f t="shared" si="644"/>
        <v>0.2227463116471512</v>
      </c>
      <c r="T161" s="94">
        <f t="shared" si="644"/>
        <v>0.14041061800082955</v>
      </c>
      <c r="U161" s="94">
        <f t="shared" si="644"/>
        <v>4.557409224730128E-2</v>
      </c>
      <c r="V161" s="94">
        <f t="shared" si="644"/>
        <v>0.3637279911121909</v>
      </c>
      <c r="W161" s="94">
        <f t="shared" si="644"/>
        <v>4.8871311428076457E-2</v>
      </c>
      <c r="X161" s="94">
        <f t="shared" si="644"/>
        <v>7.7287304494856976E-2</v>
      </c>
      <c r="Y161" s="94">
        <f t="shared" si="644"/>
        <v>0.11903179627969519</v>
      </c>
      <c r="Z161" s="94" t="str">
        <f t="shared" si="644"/>
        <v>-</v>
      </c>
      <c r="AA161" s="94">
        <f t="shared" si="644"/>
        <v>0.20689956239412757</v>
      </c>
      <c r="AB161" s="94">
        <f t="shared" si="644"/>
        <v>0.22868858131487887</v>
      </c>
      <c r="AC161" s="94" t="str">
        <f t="shared" si="644"/>
        <v>-</v>
      </c>
      <c r="AD161" s="94">
        <f t="shared" si="644"/>
        <v>0.98997907692307685</v>
      </c>
      <c r="AE161" s="94" t="str">
        <f t="shared" si="644"/>
        <v>-</v>
      </c>
      <c r="AF161" s="94" t="str">
        <f t="shared" si="644"/>
        <v>-</v>
      </c>
      <c r="AG161" s="94" t="str">
        <f t="shared" si="644"/>
        <v>-</v>
      </c>
      <c r="AH161" s="94" t="str">
        <f t="shared" si="644"/>
        <v>-</v>
      </c>
      <c r="AI161" s="94" t="str">
        <f t="shared" si="644"/>
        <v>-</v>
      </c>
      <c r="AJ161" s="94">
        <f t="shared" si="644"/>
        <v>5.8316484916023245E-2</v>
      </c>
      <c r="AK161" s="94" t="str">
        <f t="shared" si="644"/>
        <v>-</v>
      </c>
      <c r="AL161" s="94">
        <f t="shared" si="644"/>
        <v>5.2861094734932661E-2</v>
      </c>
      <c r="AM161" s="94">
        <f t="shared" si="644"/>
        <v>7.5902547065337764E-2</v>
      </c>
      <c r="AN161" s="94" t="str">
        <f t="shared" si="644"/>
        <v>-</v>
      </c>
      <c r="AO161" s="94">
        <f t="shared" si="644"/>
        <v>0.10264124575763625</v>
      </c>
      <c r="AP161" s="94" t="str">
        <f t="shared" si="644"/>
        <v>-</v>
      </c>
      <c r="AQ161" s="94" t="str">
        <f t="shared" si="644"/>
        <v>-</v>
      </c>
      <c r="AR161" s="94" t="str">
        <f t="shared" si="644"/>
        <v>-</v>
      </c>
      <c r="AS161" s="94" t="str">
        <f t="shared" si="644"/>
        <v>-</v>
      </c>
      <c r="AT161" s="94" t="str">
        <f t="shared" si="644"/>
        <v>-</v>
      </c>
      <c r="AU161" s="94" t="str">
        <f t="shared" si="644"/>
        <v>-</v>
      </c>
      <c r="AV161" s="94" t="str">
        <f t="shared" si="644"/>
        <v>-</v>
      </c>
      <c r="AW161" s="94">
        <f t="shared" si="644"/>
        <v>6.0066594477531141E-2</v>
      </c>
      <c r="AX161" s="94" t="str">
        <f t="shared" si="644"/>
        <v>-</v>
      </c>
      <c r="AY161" s="94">
        <f t="shared" si="644"/>
        <v>0.11424866764939337</v>
      </c>
      <c r="AZ161" s="94" t="str">
        <f t="shared" si="644"/>
        <v>-</v>
      </c>
      <c r="BA161" s="94" t="str">
        <f t="shared" si="644"/>
        <v>-</v>
      </c>
      <c r="BB161" s="94" t="str">
        <f t="shared" si="644"/>
        <v>-</v>
      </c>
      <c r="BC161" s="94" t="str">
        <f t="shared" si="644"/>
        <v>-</v>
      </c>
      <c r="BD161" s="94" t="str">
        <f t="shared" si="644"/>
        <v>-</v>
      </c>
      <c r="BE161" s="94" t="str">
        <f t="shared" si="644"/>
        <v>-</v>
      </c>
      <c r="BF161" s="94" t="str">
        <f t="shared" ref="BF161:BL161" si="646">+IF(ISERROR(BF141/BF120),"-",(BF141/BF120))</f>
        <v>-</v>
      </c>
      <c r="BG161" s="94" t="str">
        <f t="shared" si="646"/>
        <v>-</v>
      </c>
      <c r="BH161" s="94" t="str">
        <f t="shared" si="646"/>
        <v>-</v>
      </c>
      <c r="BI161" s="94" t="str">
        <f t="shared" si="646"/>
        <v>-</v>
      </c>
      <c r="BJ161" s="94" t="str">
        <f t="shared" si="646"/>
        <v>-</v>
      </c>
      <c r="BK161" s="94">
        <f t="shared" si="646"/>
        <v>0.20146046511627907</v>
      </c>
      <c r="BL161" s="94" t="str">
        <f t="shared" si="646"/>
        <v>-</v>
      </c>
      <c r="BM161" s="94" t="str">
        <f t="shared" si="644"/>
        <v>-</v>
      </c>
      <c r="BN161" s="94" t="str">
        <f t="shared" si="644"/>
        <v>-</v>
      </c>
      <c r="BO161" s="94">
        <f t="shared" si="644"/>
        <v>1.081488524590164</v>
      </c>
      <c r="BP161" s="94" t="str">
        <f t="shared" si="644"/>
        <v>-</v>
      </c>
      <c r="BQ161" s="94" t="str">
        <f t="shared" si="644"/>
        <v>-</v>
      </c>
      <c r="BR161" s="94" t="str">
        <f t="shared" si="644"/>
        <v>-</v>
      </c>
      <c r="BS161" s="94" t="str">
        <f t="shared" si="644"/>
        <v>-</v>
      </c>
      <c r="BT161" s="94" t="str">
        <f t="shared" si="644"/>
        <v>-</v>
      </c>
      <c r="BU161" s="94" t="str">
        <f t="shared" si="644"/>
        <v>-</v>
      </c>
      <c r="BV161" s="94" t="str">
        <f t="shared" si="644"/>
        <v>-</v>
      </c>
      <c r="BW161" s="94" t="str">
        <f t="shared" si="644"/>
        <v>-</v>
      </c>
      <c r="BX161" s="94" t="str">
        <f t="shared" si="644"/>
        <v>-</v>
      </c>
      <c r="BY161" s="94" t="str">
        <f t="shared" si="644"/>
        <v>-</v>
      </c>
      <c r="BZ161" s="94" t="str">
        <f t="shared" si="644"/>
        <v>-</v>
      </c>
      <c r="CA161" s="94" t="str">
        <f t="shared" si="644"/>
        <v>-</v>
      </c>
      <c r="CB161" s="94" t="str">
        <f t="shared" ref="CB161:EM161" si="647">+IF(ISERROR(CB141/CB120),"-",(CB141/CB120))</f>
        <v>-</v>
      </c>
      <c r="CC161" s="94" t="str">
        <f t="shared" si="647"/>
        <v>-</v>
      </c>
      <c r="CD161" s="94" t="str">
        <f t="shared" si="647"/>
        <v>-</v>
      </c>
      <c r="CE161" s="94" t="str">
        <f t="shared" si="647"/>
        <v>-</v>
      </c>
      <c r="CF161" s="94" t="str">
        <f t="shared" si="647"/>
        <v>-</v>
      </c>
      <c r="CG161" s="94" t="str">
        <f t="shared" si="647"/>
        <v>-</v>
      </c>
      <c r="CH161" s="94" t="str">
        <f t="shared" si="647"/>
        <v>-</v>
      </c>
      <c r="CI161" s="94" t="str">
        <f t="shared" si="647"/>
        <v>-</v>
      </c>
      <c r="CJ161" s="94" t="str">
        <f t="shared" si="647"/>
        <v>-</v>
      </c>
      <c r="CK161" s="94" t="str">
        <f t="shared" si="647"/>
        <v>-</v>
      </c>
      <c r="CL161" s="94" t="str">
        <f t="shared" si="647"/>
        <v>-</v>
      </c>
      <c r="CM161" s="94" t="str">
        <f t="shared" si="647"/>
        <v>-</v>
      </c>
      <c r="CN161" s="94" t="str">
        <f t="shared" si="647"/>
        <v>-</v>
      </c>
      <c r="CO161" s="94" t="str">
        <f t="shared" si="647"/>
        <v>-</v>
      </c>
      <c r="CP161" s="94" t="str">
        <f t="shared" si="647"/>
        <v>-</v>
      </c>
      <c r="CQ161" s="94" t="str">
        <f t="shared" si="647"/>
        <v>-</v>
      </c>
      <c r="CR161" s="94" t="str">
        <f t="shared" si="647"/>
        <v>-</v>
      </c>
      <c r="CS161" s="94" t="str">
        <f t="shared" si="647"/>
        <v>-</v>
      </c>
      <c r="CT161" s="94" t="str">
        <f t="shared" si="647"/>
        <v>-</v>
      </c>
      <c r="CU161" s="94" t="str">
        <f t="shared" si="647"/>
        <v>-</v>
      </c>
      <c r="CV161" s="94" t="str">
        <f t="shared" si="637"/>
        <v>-</v>
      </c>
      <c r="CW161" s="94" t="str">
        <f t="shared" si="647"/>
        <v>-</v>
      </c>
      <c r="CX161" s="94" t="str">
        <f t="shared" si="647"/>
        <v>-</v>
      </c>
      <c r="CY161" s="94" t="str">
        <f t="shared" si="647"/>
        <v>-</v>
      </c>
      <c r="CZ161" s="94" t="str">
        <f t="shared" si="647"/>
        <v>-</v>
      </c>
      <c r="DA161" s="94" t="str">
        <f t="shared" si="647"/>
        <v>-</v>
      </c>
      <c r="DB161" s="94" t="str">
        <f t="shared" si="647"/>
        <v>-</v>
      </c>
      <c r="DC161" s="94" t="str">
        <f t="shared" si="647"/>
        <v>-</v>
      </c>
      <c r="DD161" s="94" t="str">
        <f t="shared" si="647"/>
        <v>-</v>
      </c>
      <c r="DE161" s="94" t="str">
        <f t="shared" si="647"/>
        <v>-</v>
      </c>
      <c r="DF161" s="94" t="str">
        <f t="shared" si="647"/>
        <v>-</v>
      </c>
      <c r="DG161" s="94" t="str">
        <f t="shared" si="647"/>
        <v>-</v>
      </c>
      <c r="DH161" s="94" t="str">
        <f t="shared" si="647"/>
        <v>-</v>
      </c>
      <c r="DI161" s="94" t="str">
        <f t="shared" si="647"/>
        <v>-</v>
      </c>
      <c r="DJ161" s="94">
        <f t="shared" si="647"/>
        <v>4.4985714285714289E-2</v>
      </c>
      <c r="DK161" s="94" t="str">
        <f t="shared" si="647"/>
        <v>-</v>
      </c>
      <c r="DL161" s="94">
        <f t="shared" si="647"/>
        <v>0.18237940660910212</v>
      </c>
      <c r="DM161" s="94" t="str">
        <f t="shared" si="647"/>
        <v>-</v>
      </c>
      <c r="DN161" s="94" t="str">
        <f t="shared" si="647"/>
        <v>-</v>
      </c>
      <c r="DO161" s="94" t="str">
        <f t="shared" si="647"/>
        <v>-</v>
      </c>
      <c r="DP161" s="94" t="str">
        <f t="shared" si="647"/>
        <v>-</v>
      </c>
      <c r="DQ161" s="94" t="str">
        <f t="shared" si="647"/>
        <v>-</v>
      </c>
      <c r="DR161" s="94" t="str">
        <f t="shared" si="647"/>
        <v>-</v>
      </c>
      <c r="DS161" s="94" t="str">
        <f t="shared" si="647"/>
        <v>-</v>
      </c>
      <c r="DT161" s="94" t="str">
        <f t="shared" si="647"/>
        <v>-</v>
      </c>
      <c r="DU161" s="94" t="str">
        <f t="shared" si="647"/>
        <v>-</v>
      </c>
      <c r="DV161" s="94" t="str">
        <f t="shared" si="647"/>
        <v>-</v>
      </c>
      <c r="DW161" s="94">
        <f t="shared" si="647"/>
        <v>9.7122770919067208E-2</v>
      </c>
      <c r="DX161" s="94">
        <f t="shared" si="647"/>
        <v>3.7774417139256458E-2</v>
      </c>
      <c r="DY161" s="94" t="str">
        <f t="shared" si="647"/>
        <v>-</v>
      </c>
      <c r="DZ161" s="94" t="str">
        <f t="shared" si="647"/>
        <v>-</v>
      </c>
      <c r="EA161" s="94" t="str">
        <f t="shared" si="647"/>
        <v>-</v>
      </c>
      <c r="EB161" s="94">
        <f t="shared" si="647"/>
        <v>0.19202281428236584</v>
      </c>
      <c r="EC161" s="94">
        <f t="shared" si="647"/>
        <v>0.13440760095011878</v>
      </c>
      <c r="ED161" s="94" t="str">
        <f t="shared" si="647"/>
        <v>-</v>
      </c>
      <c r="EE161" s="94" t="str">
        <f t="shared" si="647"/>
        <v>-</v>
      </c>
      <c r="EF161" s="94">
        <f t="shared" si="647"/>
        <v>0.22482848620432513</v>
      </c>
      <c r="EG161" s="94" t="str">
        <f t="shared" si="647"/>
        <v>-</v>
      </c>
      <c r="EH161" s="94" t="str">
        <f t="shared" si="647"/>
        <v>-</v>
      </c>
      <c r="EI161" s="94" t="str">
        <f t="shared" si="647"/>
        <v>-</v>
      </c>
      <c r="EJ161" s="94">
        <f t="shared" si="647"/>
        <v>0.32886095836606444</v>
      </c>
      <c r="EK161" s="94" t="str">
        <f t="shared" si="647"/>
        <v>-</v>
      </c>
      <c r="EL161" s="94" t="str">
        <f t="shared" si="647"/>
        <v>-</v>
      </c>
      <c r="EM161" s="94">
        <f t="shared" si="647"/>
        <v>0.79356603588587116</v>
      </c>
      <c r="EN161" s="94" t="str">
        <f t="shared" ref="EN161:GY161" si="648">+IF(ISERROR(EN141/EN120),"-",(EN141/EN120))</f>
        <v>-</v>
      </c>
      <c r="EO161" s="94" t="str">
        <f t="shared" si="648"/>
        <v>-</v>
      </c>
      <c r="EP161" s="94" t="str">
        <f t="shared" si="648"/>
        <v>-</v>
      </c>
      <c r="EQ161" s="94" t="str">
        <f t="shared" si="648"/>
        <v>-</v>
      </c>
      <c r="ER161" s="94" t="str">
        <f t="shared" si="648"/>
        <v>-</v>
      </c>
      <c r="ES161" s="94" t="str">
        <f t="shared" si="648"/>
        <v>-</v>
      </c>
      <c r="ET161" s="94" t="str">
        <f t="shared" si="648"/>
        <v>-</v>
      </c>
      <c r="EU161" s="94" t="str">
        <f t="shared" si="648"/>
        <v>-</v>
      </c>
      <c r="EV161" s="94" t="str">
        <f t="shared" si="648"/>
        <v>-</v>
      </c>
      <c r="EW161" s="94">
        <f t="shared" si="648"/>
        <v>6.6309504663879054E-2</v>
      </c>
      <c r="EX161" s="94">
        <f t="shared" si="648"/>
        <v>9.6503769170782433E-2</v>
      </c>
      <c r="EY161" s="94">
        <f t="shared" si="648"/>
        <v>0.13368915456874467</v>
      </c>
      <c r="EZ161" s="94">
        <f t="shared" si="648"/>
        <v>0.94848064280496713</v>
      </c>
      <c r="FA161" s="94" t="str">
        <f t="shared" si="648"/>
        <v>-</v>
      </c>
      <c r="FB161" s="94" t="str">
        <f t="shared" si="648"/>
        <v>-</v>
      </c>
      <c r="FC161" s="94" t="str">
        <f t="shared" si="648"/>
        <v>-</v>
      </c>
      <c r="FD161" s="94" t="str">
        <f t="shared" si="648"/>
        <v>-</v>
      </c>
      <c r="FE161" s="94" t="str">
        <f t="shared" si="648"/>
        <v>-</v>
      </c>
      <c r="FF161" s="94" t="str">
        <f t="shared" si="648"/>
        <v>-</v>
      </c>
      <c r="FG161" s="94" t="str">
        <f t="shared" si="648"/>
        <v>-</v>
      </c>
      <c r="FH161" s="94" t="str">
        <f t="shared" si="648"/>
        <v>-</v>
      </c>
      <c r="FI161" s="94" t="str">
        <f t="shared" si="648"/>
        <v>-</v>
      </c>
      <c r="FJ161" s="94">
        <f t="shared" si="648"/>
        <v>0.12525624599615631</v>
      </c>
      <c r="FK161" s="94" t="str">
        <f t="shared" si="648"/>
        <v>-</v>
      </c>
      <c r="FL161" s="94" t="str">
        <f t="shared" si="648"/>
        <v>-</v>
      </c>
      <c r="FM161" s="94" t="str">
        <f t="shared" si="648"/>
        <v>-</v>
      </c>
      <c r="FN161" s="94" t="str">
        <f t="shared" si="648"/>
        <v>-</v>
      </c>
      <c r="FO161" s="94" t="str">
        <f t="shared" si="648"/>
        <v>-</v>
      </c>
      <c r="FP161" s="94" t="str">
        <f t="shared" si="648"/>
        <v>-</v>
      </c>
      <c r="FQ161" s="94" t="str">
        <f t="shared" si="648"/>
        <v>-</v>
      </c>
      <c r="FR161" s="94" t="str">
        <f t="shared" si="648"/>
        <v>-</v>
      </c>
      <c r="FS161" s="94" t="str">
        <f t="shared" si="648"/>
        <v>-</v>
      </c>
      <c r="FT161" s="94" t="str">
        <f t="shared" si="648"/>
        <v>-</v>
      </c>
      <c r="FU161" s="94" t="str">
        <f t="shared" si="648"/>
        <v>-</v>
      </c>
      <c r="FV161" s="94" t="str">
        <f t="shared" si="648"/>
        <v>-</v>
      </c>
      <c r="FW161" s="94">
        <f t="shared" si="648"/>
        <v>0.25117963244438302</v>
      </c>
      <c r="FX161" s="94" t="str">
        <f t="shared" si="648"/>
        <v>-</v>
      </c>
      <c r="FY161" s="94" t="str">
        <f t="shared" si="648"/>
        <v>-</v>
      </c>
      <c r="FZ161" s="94" t="str">
        <f t="shared" si="648"/>
        <v>-</v>
      </c>
      <c r="GA161" s="94" t="str">
        <f t="shared" si="648"/>
        <v>-</v>
      </c>
      <c r="GB161" s="94">
        <f t="shared" si="648"/>
        <v>0.25143174744330815</v>
      </c>
      <c r="GC161" s="94" t="str">
        <f t="shared" si="648"/>
        <v>-</v>
      </c>
      <c r="GD161" s="94" t="str">
        <f t="shared" si="648"/>
        <v>-</v>
      </c>
      <c r="GE161" s="94" t="str">
        <f t="shared" si="648"/>
        <v>-</v>
      </c>
      <c r="GF161" s="94" t="str">
        <f t="shared" si="648"/>
        <v>-</v>
      </c>
      <c r="GG161" s="94" t="str">
        <f t="shared" si="648"/>
        <v>-</v>
      </c>
      <c r="GH161" s="94" t="str">
        <f t="shared" si="648"/>
        <v>-</v>
      </c>
      <c r="GI161" s="94" t="str">
        <f t="shared" si="648"/>
        <v>-</v>
      </c>
      <c r="GJ161" s="94">
        <f t="shared" si="648"/>
        <v>7.2472701655512506E-2</v>
      </c>
      <c r="GK161" s="94" t="str">
        <f t="shared" si="648"/>
        <v>-</v>
      </c>
      <c r="GL161" s="94" t="str">
        <f t="shared" si="648"/>
        <v>-</v>
      </c>
      <c r="GM161" s="94" t="str">
        <f t="shared" si="648"/>
        <v>-</v>
      </c>
      <c r="GN161" s="94" t="str">
        <f t="shared" si="648"/>
        <v>-</v>
      </c>
      <c r="GO161" s="94" t="str">
        <f t="shared" si="648"/>
        <v>-</v>
      </c>
      <c r="GP161" s="94" t="str">
        <f t="shared" si="648"/>
        <v>-</v>
      </c>
      <c r="GQ161" s="94" t="str">
        <f t="shared" si="648"/>
        <v>-</v>
      </c>
      <c r="GR161" s="94" t="str">
        <f t="shared" si="648"/>
        <v>-</v>
      </c>
      <c r="GS161" s="94" t="str">
        <f t="shared" si="648"/>
        <v>-</v>
      </c>
      <c r="GT161" s="94" t="str">
        <f t="shared" si="648"/>
        <v>-</v>
      </c>
      <c r="GU161" s="94" t="str">
        <f t="shared" si="648"/>
        <v>-</v>
      </c>
      <c r="GV161" s="94" t="str">
        <f t="shared" si="648"/>
        <v>-</v>
      </c>
      <c r="GW161" s="94">
        <f t="shared" si="648"/>
        <v>0.50055495397942606</v>
      </c>
      <c r="GX161" s="94" t="str">
        <f t="shared" si="648"/>
        <v>-</v>
      </c>
      <c r="GY161" s="94" t="str">
        <f t="shared" si="648"/>
        <v>-</v>
      </c>
      <c r="GZ161" s="94" t="str">
        <f t="shared" ref="GZ161:HW161" si="649">+IF(ISERROR(GZ141/GZ120),"-",(GZ141/GZ120))</f>
        <v>-</v>
      </c>
      <c r="HA161" s="94" t="str">
        <f t="shared" si="649"/>
        <v>-</v>
      </c>
      <c r="HB161" s="94" t="str">
        <f t="shared" si="649"/>
        <v>-</v>
      </c>
      <c r="HC161" s="94" t="str">
        <f t="shared" si="649"/>
        <v>-</v>
      </c>
      <c r="HD161" s="94" t="str">
        <f t="shared" si="649"/>
        <v>-</v>
      </c>
      <c r="HE161" s="94" t="str">
        <f t="shared" si="649"/>
        <v>-</v>
      </c>
      <c r="HF161" s="94" t="str">
        <f t="shared" si="649"/>
        <v>-</v>
      </c>
      <c r="HG161" s="94" t="str">
        <f t="shared" si="649"/>
        <v>-</v>
      </c>
      <c r="HH161" s="94" t="str">
        <f t="shared" si="649"/>
        <v>-</v>
      </c>
      <c r="HI161" s="94" t="str">
        <f t="shared" si="649"/>
        <v>-</v>
      </c>
      <c r="HJ161" s="94">
        <f t="shared" si="649"/>
        <v>7.3097365220916088E-2</v>
      </c>
      <c r="HK161" s="94" t="str">
        <f t="shared" si="649"/>
        <v>-</v>
      </c>
      <c r="HL161" s="94">
        <f t="shared" si="649"/>
        <v>0.77174525191242405</v>
      </c>
      <c r="HM161" s="94">
        <f t="shared" si="649"/>
        <v>0.16954594741122253</v>
      </c>
      <c r="HN161" s="94">
        <f t="shared" si="649"/>
        <v>0.36051622273644823</v>
      </c>
      <c r="HO161" s="94" t="str">
        <f t="shared" si="649"/>
        <v>-</v>
      </c>
      <c r="HP161" s="94" t="str">
        <f t="shared" si="649"/>
        <v>-</v>
      </c>
      <c r="HQ161" s="94">
        <f t="shared" si="649"/>
        <v>1.397456896551724</v>
      </c>
      <c r="HR161" s="94" t="str">
        <f t="shared" si="649"/>
        <v>-</v>
      </c>
      <c r="HS161" s="94" t="str">
        <f t="shared" si="649"/>
        <v>-</v>
      </c>
      <c r="HT161" s="94" t="str">
        <f t="shared" si="649"/>
        <v>-</v>
      </c>
      <c r="HU161" s="94" t="str">
        <f t="shared" si="649"/>
        <v>-</v>
      </c>
      <c r="HV161" s="94" t="str">
        <f t="shared" si="649"/>
        <v>-</v>
      </c>
      <c r="HW161" s="94">
        <f t="shared" si="649"/>
        <v>3.7818957472337024E-2</v>
      </c>
      <c r="HX161" s="94" t="str">
        <f t="shared" ref="HX161:JS161" si="650">+IF(ISERROR(HX141/HX120),"-",(HX141/HX120))</f>
        <v>-</v>
      </c>
      <c r="HY161" s="94" t="str">
        <f t="shared" si="650"/>
        <v>-</v>
      </c>
      <c r="HZ161" s="94" t="str">
        <f t="shared" si="650"/>
        <v>-</v>
      </c>
      <c r="IA161" s="94">
        <f t="shared" si="650"/>
        <v>0.56595924104005624</v>
      </c>
      <c r="IB161" s="94" t="str">
        <f t="shared" si="650"/>
        <v>-</v>
      </c>
      <c r="IC161" s="94" t="str">
        <f t="shared" si="650"/>
        <v>-</v>
      </c>
      <c r="ID161" s="94" t="str">
        <f t="shared" si="650"/>
        <v>-</v>
      </c>
      <c r="IE161" s="94" t="str">
        <f t="shared" si="650"/>
        <v>-</v>
      </c>
      <c r="IF161" s="94" t="str">
        <f t="shared" si="650"/>
        <v>-</v>
      </c>
      <c r="IG161" s="94" t="str">
        <f t="shared" si="650"/>
        <v>-</v>
      </c>
      <c r="IH161" s="94" t="str">
        <f t="shared" si="650"/>
        <v>-</v>
      </c>
      <c r="II161" s="94" t="str">
        <f t="shared" si="650"/>
        <v>-</v>
      </c>
      <c r="IJ161" s="94" t="str">
        <f t="shared" si="650"/>
        <v>-</v>
      </c>
      <c r="IK161" s="94" t="str">
        <f t="shared" si="650"/>
        <v>-</v>
      </c>
      <c r="IL161" s="94" t="str">
        <f t="shared" si="650"/>
        <v>-</v>
      </c>
      <c r="IM161" s="94" t="str">
        <f t="shared" si="650"/>
        <v>-</v>
      </c>
      <c r="IN161" s="94" t="str">
        <f t="shared" si="650"/>
        <v>-</v>
      </c>
      <c r="IO161" s="94" t="str">
        <f t="shared" si="650"/>
        <v>-</v>
      </c>
      <c r="IP161" s="94" t="str">
        <f t="shared" si="650"/>
        <v>-</v>
      </c>
      <c r="IQ161" s="94" t="str">
        <f t="shared" si="650"/>
        <v>-</v>
      </c>
      <c r="IR161" s="94" t="str">
        <f t="shared" si="650"/>
        <v>-</v>
      </c>
      <c r="IS161" s="94" t="str">
        <f t="shared" si="650"/>
        <v>-</v>
      </c>
      <c r="IT161" s="94" t="str">
        <f t="shared" si="650"/>
        <v>-</v>
      </c>
      <c r="IU161" s="94" t="str">
        <f t="shared" si="650"/>
        <v>-</v>
      </c>
      <c r="IV161" s="94" t="str">
        <f t="shared" si="650"/>
        <v>-</v>
      </c>
      <c r="IW161" s="94" t="str">
        <f t="shared" si="650"/>
        <v>-</v>
      </c>
      <c r="IX161" s="94" t="str">
        <f t="shared" si="650"/>
        <v>-</v>
      </c>
      <c r="IY161" s="94" t="str">
        <f t="shared" si="650"/>
        <v>-</v>
      </c>
      <c r="IZ161" s="94" t="str">
        <f t="shared" si="650"/>
        <v>-</v>
      </c>
      <c r="JA161" s="94" t="str">
        <f t="shared" si="650"/>
        <v>-</v>
      </c>
      <c r="JB161" s="94" t="str">
        <f t="shared" si="650"/>
        <v>-</v>
      </c>
      <c r="JC161" s="94" t="str">
        <f t="shared" si="650"/>
        <v>-</v>
      </c>
      <c r="JD161" s="94" t="str">
        <f t="shared" si="650"/>
        <v>-</v>
      </c>
      <c r="JE161" s="94" t="str">
        <f t="shared" si="650"/>
        <v>-</v>
      </c>
      <c r="JF161" s="94" t="str">
        <f t="shared" si="650"/>
        <v>-</v>
      </c>
      <c r="JG161" s="94" t="str">
        <f t="shared" si="650"/>
        <v>-</v>
      </c>
      <c r="JH161" s="94" t="str">
        <f t="shared" si="650"/>
        <v>-</v>
      </c>
      <c r="JI161" s="94" t="str">
        <f t="shared" si="650"/>
        <v>-</v>
      </c>
      <c r="JJ161" s="94">
        <f t="shared" si="650"/>
        <v>0.22023188516893122</v>
      </c>
      <c r="JK161" s="94">
        <f t="shared" si="650"/>
        <v>0.41725567620927934</v>
      </c>
      <c r="JL161" s="94">
        <f t="shared" si="650"/>
        <v>0.96460006036824619</v>
      </c>
      <c r="JM161" s="94" t="str">
        <f t="shared" si="650"/>
        <v>-</v>
      </c>
      <c r="JN161" s="94" t="str">
        <f t="shared" si="650"/>
        <v>-</v>
      </c>
      <c r="JO161" s="94" t="str">
        <f t="shared" si="650"/>
        <v>-</v>
      </c>
      <c r="JP161" s="94" t="str">
        <f t="shared" si="650"/>
        <v>-</v>
      </c>
      <c r="JQ161" s="94" t="str">
        <f t="shared" si="650"/>
        <v>-</v>
      </c>
      <c r="JR161" s="94" t="str">
        <f t="shared" si="650"/>
        <v>-</v>
      </c>
      <c r="JS161" s="94" t="str">
        <f t="shared" si="650"/>
        <v>-</v>
      </c>
      <c r="JT161" s="94" t="str">
        <f t="shared" ref="JT161:KX161" si="651">+IF(ISERROR(JT141/JT120),"-",(JT141/JT120))</f>
        <v>-</v>
      </c>
      <c r="JU161" s="94" t="str">
        <f t="shared" si="651"/>
        <v>-</v>
      </c>
      <c r="JV161" s="94" t="str">
        <f t="shared" si="651"/>
        <v>-</v>
      </c>
      <c r="JW161" s="94">
        <f t="shared" si="651"/>
        <v>4.8588343350038941E-2</v>
      </c>
      <c r="JX161" s="94" t="str">
        <f t="shared" si="651"/>
        <v>-</v>
      </c>
      <c r="JY161" s="94">
        <f t="shared" si="651"/>
        <v>0.16570120269226526</v>
      </c>
      <c r="JZ161" s="94" t="str">
        <f t="shared" si="651"/>
        <v>-</v>
      </c>
      <c r="KA161" s="94">
        <f t="shared" si="651"/>
        <v>0.71578947368421053</v>
      </c>
      <c r="KB161" s="94">
        <f t="shared" si="651"/>
        <v>0.47716877033590593</v>
      </c>
      <c r="KC161" s="94" t="str">
        <f t="shared" si="651"/>
        <v>-</v>
      </c>
      <c r="KD161" s="94">
        <f t="shared" si="651"/>
        <v>0.34123217922606924</v>
      </c>
      <c r="KE161" s="94">
        <f t="shared" si="651"/>
        <v>0.44821097859100678</v>
      </c>
      <c r="KF161" s="94" t="str">
        <f t="shared" si="651"/>
        <v>-</v>
      </c>
      <c r="KG161" s="94" t="str">
        <f t="shared" si="651"/>
        <v>-</v>
      </c>
      <c r="KH161" s="94" t="str">
        <f t="shared" si="651"/>
        <v>-</v>
      </c>
      <c r="KI161" s="94">
        <f t="shared" si="651"/>
        <v>3.5787969924812031</v>
      </c>
      <c r="KJ161" s="94">
        <f t="shared" si="651"/>
        <v>0.39362607686768197</v>
      </c>
      <c r="KK161" s="94">
        <f t="shared" si="651"/>
        <v>3.7824402773543667E-2</v>
      </c>
      <c r="KL161" s="94">
        <f t="shared" si="651"/>
        <v>4.5347170652012478E-2</v>
      </c>
      <c r="KM161" s="94">
        <f t="shared" si="651"/>
        <v>1.0839540918163673</v>
      </c>
      <c r="KN161" s="94">
        <f t="shared" si="651"/>
        <v>6.8990245829408367E-2</v>
      </c>
      <c r="KO161" s="94">
        <f t="shared" si="651"/>
        <v>1.9198913873568098</v>
      </c>
      <c r="KP161" s="94">
        <f t="shared" si="651"/>
        <v>0.18192333129210042</v>
      </c>
      <c r="KQ161" s="94" t="str">
        <f t="shared" si="651"/>
        <v>-</v>
      </c>
      <c r="KR161" s="94">
        <f t="shared" si="651"/>
        <v>0.2177215018680371</v>
      </c>
      <c r="KS161" s="94">
        <f t="shared" si="651"/>
        <v>1.7549654400631953</v>
      </c>
      <c r="KT161" s="94">
        <f t="shared" si="651"/>
        <v>7.4601275233750861E-2</v>
      </c>
      <c r="KU161" s="94">
        <f t="shared" si="651"/>
        <v>0.13571386453565057</v>
      </c>
      <c r="KV161" s="94">
        <f t="shared" si="651"/>
        <v>6.7069674185463654E-2</v>
      </c>
      <c r="KW161" s="94">
        <f t="shared" si="651"/>
        <v>0.62262988661364016</v>
      </c>
      <c r="KX161" s="94">
        <f t="shared" si="651"/>
        <v>0.34627984336435308</v>
      </c>
      <c r="KY161" s="94">
        <f t="shared" ref="KY161:LO161" si="652">+IF(ISERROR(KY141/KY120),"-",(KY141/KY120))</f>
        <v>3.1251816754839838E-2</v>
      </c>
      <c r="KZ161" s="94">
        <f t="shared" si="652"/>
        <v>7.9161079052380179E-2</v>
      </c>
      <c r="LA161" s="94">
        <f t="shared" si="652"/>
        <v>4.6682007515073842E-2</v>
      </c>
      <c r="LB161" s="94">
        <f t="shared" si="652"/>
        <v>0.42066267117970368</v>
      </c>
      <c r="LC161" s="94">
        <f t="shared" si="652"/>
        <v>0.41729626451205498</v>
      </c>
      <c r="LD161" s="94">
        <f t="shared" si="652"/>
        <v>0.82635054021608645</v>
      </c>
      <c r="LE161" s="94" t="str">
        <f t="shared" si="652"/>
        <v>-</v>
      </c>
      <c r="LF161" s="94" t="str">
        <f t="shared" si="652"/>
        <v>-</v>
      </c>
      <c r="LG161" s="94">
        <f t="shared" si="652"/>
        <v>0.14516988719166621</v>
      </c>
      <c r="LH161" s="94">
        <f t="shared" si="652"/>
        <v>0.34110805683534012</v>
      </c>
      <c r="LI161" s="94" t="str">
        <f t="shared" si="652"/>
        <v>-</v>
      </c>
      <c r="LJ161" s="94">
        <f t="shared" si="652"/>
        <v>0.21273690775703505</v>
      </c>
      <c r="LK161" s="94">
        <f t="shared" si="652"/>
        <v>0.47764196193718089</v>
      </c>
      <c r="LL161" s="94">
        <f t="shared" si="652"/>
        <v>0.13401354798385054</v>
      </c>
      <c r="LM161" s="94">
        <f t="shared" si="652"/>
        <v>0.25915093921999738</v>
      </c>
      <c r="LN161" s="94">
        <f t="shared" si="652"/>
        <v>0.28609986504723345</v>
      </c>
      <c r="LO161" s="94">
        <f t="shared" si="652"/>
        <v>0.13811226235056892</v>
      </c>
    </row>
    <row r="162" spans="1:327" x14ac:dyDescent="0.2">
      <c r="A162" s="85" t="s">
        <v>33</v>
      </c>
      <c r="B162" s="94">
        <f t="shared" si="592"/>
        <v>0.94704456701431494</v>
      </c>
      <c r="C162" s="94">
        <f t="shared" si="592"/>
        <v>0.73091690805845777</v>
      </c>
      <c r="D162" s="94">
        <f t="shared" si="592"/>
        <v>0.6930909628880666</v>
      </c>
      <c r="E162" s="94">
        <f t="shared" si="592"/>
        <v>0.85906568311077858</v>
      </c>
      <c r="F162" s="94">
        <f t="shared" si="592"/>
        <v>0.57970893300380788</v>
      </c>
      <c r="G162" s="94">
        <f t="shared" si="592"/>
        <v>0.37325118133090002</v>
      </c>
      <c r="H162" s="94">
        <f t="shared" si="592"/>
        <v>0.12238646064866444</v>
      </c>
      <c r="I162" s="94">
        <f t="shared" ref="I162:J162" si="653">+IF(ISERROR(I142/I121),"-",(I142/I121))</f>
        <v>1.4099190283400811E-2</v>
      </c>
      <c r="J162" s="94">
        <f t="shared" si="653"/>
        <v>0.35116021237208034</v>
      </c>
      <c r="K162" s="94">
        <f t="shared" ref="K162:CA162" si="654">+IF(ISERROR(K142/K121),"-",(K142/K121))</f>
        <v>0.39458653887174527</v>
      </c>
      <c r="L162" s="94">
        <f t="shared" si="654"/>
        <v>0.37588753486184079</v>
      </c>
      <c r="M162" s="94">
        <f t="shared" si="654"/>
        <v>0.29123257920700035</v>
      </c>
      <c r="N162" s="94">
        <f t="shared" ref="N162:O162" si="655">+IF(ISERROR(N142/N121),"-",(N142/N121))</f>
        <v>0.17614535649117111</v>
      </c>
      <c r="O162" s="94">
        <f t="shared" si="655"/>
        <v>1.45920485390388E-2</v>
      </c>
      <c r="P162" s="94">
        <f t="shared" si="654"/>
        <v>0.51003779686061201</v>
      </c>
      <c r="Q162" s="94">
        <f t="shared" si="654"/>
        <v>0.77673093981978614</v>
      </c>
      <c r="R162" s="94">
        <f t="shared" si="654"/>
        <v>0.63340336647692574</v>
      </c>
      <c r="S162" s="94">
        <f t="shared" si="654"/>
        <v>0.37915529129696718</v>
      </c>
      <c r="T162" s="94">
        <f t="shared" si="654"/>
        <v>0.14373435691461472</v>
      </c>
      <c r="U162" s="94" t="str">
        <f t="shared" si="654"/>
        <v>-</v>
      </c>
      <c r="V162" s="94">
        <f t="shared" si="654"/>
        <v>0.47655636455955719</v>
      </c>
      <c r="W162" s="94">
        <f t="shared" si="654"/>
        <v>0.10803490261453079</v>
      </c>
      <c r="X162" s="94">
        <f t="shared" si="654"/>
        <v>6.8065293668954988E-2</v>
      </c>
      <c r="Y162" s="94" t="str">
        <f t="shared" si="654"/>
        <v>-</v>
      </c>
      <c r="Z162" s="94" t="str">
        <f t="shared" si="654"/>
        <v>-</v>
      </c>
      <c r="AA162" s="94">
        <f t="shared" si="654"/>
        <v>0.2070601994152485</v>
      </c>
      <c r="AB162" s="94">
        <f t="shared" si="654"/>
        <v>0.72826777609682292</v>
      </c>
      <c r="AC162" s="94" t="str">
        <f t="shared" si="654"/>
        <v>-</v>
      </c>
      <c r="AD162" s="94" t="str">
        <f t="shared" si="654"/>
        <v>-</v>
      </c>
      <c r="AE162" s="94" t="str">
        <f t="shared" si="654"/>
        <v>-</v>
      </c>
      <c r="AF162" s="94" t="str">
        <f t="shared" si="654"/>
        <v>-</v>
      </c>
      <c r="AG162" s="94" t="str">
        <f t="shared" si="654"/>
        <v>-</v>
      </c>
      <c r="AH162" s="94" t="str">
        <f t="shared" si="654"/>
        <v>-</v>
      </c>
      <c r="AI162" s="94" t="str">
        <f t="shared" si="654"/>
        <v>-</v>
      </c>
      <c r="AJ162" s="94">
        <f t="shared" si="654"/>
        <v>7.6619936133346708E-2</v>
      </c>
      <c r="AK162" s="94" t="str">
        <f t="shared" si="654"/>
        <v>-</v>
      </c>
      <c r="AL162" s="94">
        <f t="shared" si="654"/>
        <v>6.8790754257907552E-2</v>
      </c>
      <c r="AM162" s="94" t="str">
        <f t="shared" si="654"/>
        <v>-</v>
      </c>
      <c r="AN162" s="94" t="str">
        <f t="shared" si="654"/>
        <v>-</v>
      </c>
      <c r="AO162" s="94" t="str">
        <f t="shared" si="654"/>
        <v>-</v>
      </c>
      <c r="AP162" s="94" t="str">
        <f t="shared" si="654"/>
        <v>-</v>
      </c>
      <c r="AQ162" s="94" t="str">
        <f t="shared" si="654"/>
        <v>-</v>
      </c>
      <c r="AR162" s="94" t="str">
        <f t="shared" si="654"/>
        <v>-</v>
      </c>
      <c r="AS162" s="94" t="str">
        <f t="shared" si="654"/>
        <v>-</v>
      </c>
      <c r="AT162" s="94" t="str">
        <f t="shared" si="654"/>
        <v>-</v>
      </c>
      <c r="AU162" s="94" t="str">
        <f t="shared" si="654"/>
        <v>-</v>
      </c>
      <c r="AV162" s="94" t="str">
        <f t="shared" si="654"/>
        <v>-</v>
      </c>
      <c r="AW162" s="94">
        <f t="shared" si="654"/>
        <v>5.0053110773899852E-2</v>
      </c>
      <c r="AX162" s="94" t="str">
        <f t="shared" si="654"/>
        <v>-</v>
      </c>
      <c r="AY162" s="94" t="str">
        <f t="shared" si="654"/>
        <v>-</v>
      </c>
      <c r="AZ162" s="94" t="str">
        <f t="shared" si="654"/>
        <v>-</v>
      </c>
      <c r="BA162" s="94" t="str">
        <f t="shared" si="654"/>
        <v>-</v>
      </c>
      <c r="BB162" s="94" t="str">
        <f t="shared" si="654"/>
        <v>-</v>
      </c>
      <c r="BC162" s="94" t="str">
        <f t="shared" si="654"/>
        <v>-</v>
      </c>
      <c r="BD162" s="94" t="str">
        <f t="shared" si="654"/>
        <v>-</v>
      </c>
      <c r="BE162" s="94" t="str">
        <f t="shared" si="654"/>
        <v>-</v>
      </c>
      <c r="BF162" s="94" t="str">
        <f t="shared" ref="BF162:BL162" si="656">+IF(ISERROR(BF142/BF121),"-",(BF142/BF121))</f>
        <v>-</v>
      </c>
      <c r="BG162" s="94">
        <f t="shared" si="656"/>
        <v>0.32747246376811595</v>
      </c>
      <c r="BH162" s="94" t="str">
        <f t="shared" si="656"/>
        <v>-</v>
      </c>
      <c r="BI162" s="94" t="str">
        <f t="shared" si="656"/>
        <v>-</v>
      </c>
      <c r="BJ162" s="94" t="str">
        <f t="shared" si="656"/>
        <v>-</v>
      </c>
      <c r="BK162" s="94" t="str">
        <f t="shared" si="656"/>
        <v>-</v>
      </c>
      <c r="BL162" s="94" t="str">
        <f t="shared" si="656"/>
        <v>-</v>
      </c>
      <c r="BM162" s="94" t="str">
        <f t="shared" si="654"/>
        <v>-</v>
      </c>
      <c r="BN162" s="94" t="str">
        <f t="shared" si="654"/>
        <v>-</v>
      </c>
      <c r="BO162" s="94" t="str">
        <f t="shared" si="654"/>
        <v>-</v>
      </c>
      <c r="BP162" s="94" t="str">
        <f t="shared" si="654"/>
        <v>-</v>
      </c>
      <c r="BQ162" s="94" t="str">
        <f t="shared" si="654"/>
        <v>-</v>
      </c>
      <c r="BR162" s="94" t="str">
        <f t="shared" si="654"/>
        <v>-</v>
      </c>
      <c r="BS162" s="94" t="str">
        <f t="shared" si="654"/>
        <v>-</v>
      </c>
      <c r="BT162" s="94" t="str">
        <f t="shared" si="654"/>
        <v>-</v>
      </c>
      <c r="BU162" s="94" t="str">
        <f t="shared" si="654"/>
        <v>-</v>
      </c>
      <c r="BV162" s="94" t="str">
        <f t="shared" si="654"/>
        <v>-</v>
      </c>
      <c r="BW162" s="94" t="str">
        <f t="shared" si="654"/>
        <v>-</v>
      </c>
      <c r="BX162" s="94" t="str">
        <f t="shared" si="654"/>
        <v>-</v>
      </c>
      <c r="BY162" s="94" t="str">
        <f t="shared" si="654"/>
        <v>-</v>
      </c>
      <c r="BZ162" s="94" t="str">
        <f t="shared" si="654"/>
        <v>-</v>
      </c>
      <c r="CA162" s="94" t="str">
        <f t="shared" si="654"/>
        <v>-</v>
      </c>
      <c r="CB162" s="94" t="str">
        <f t="shared" ref="CB162:EM162" si="657">+IF(ISERROR(CB142/CB121),"-",(CB142/CB121))</f>
        <v>-</v>
      </c>
      <c r="CC162" s="94" t="str">
        <f t="shared" si="657"/>
        <v>-</v>
      </c>
      <c r="CD162" s="94" t="str">
        <f t="shared" si="657"/>
        <v>-</v>
      </c>
      <c r="CE162" s="94" t="str">
        <f t="shared" si="657"/>
        <v>-</v>
      </c>
      <c r="CF162" s="94" t="str">
        <f t="shared" si="657"/>
        <v>-</v>
      </c>
      <c r="CG162" s="94" t="str">
        <f t="shared" si="657"/>
        <v>-</v>
      </c>
      <c r="CH162" s="94" t="str">
        <f t="shared" si="657"/>
        <v>-</v>
      </c>
      <c r="CI162" s="94" t="str">
        <f t="shared" si="657"/>
        <v>-</v>
      </c>
      <c r="CJ162" s="94" t="str">
        <f t="shared" si="657"/>
        <v>-</v>
      </c>
      <c r="CK162" s="94" t="str">
        <f t="shared" si="657"/>
        <v>-</v>
      </c>
      <c r="CL162" s="94" t="str">
        <f t="shared" si="657"/>
        <v>-</v>
      </c>
      <c r="CM162" s="94" t="str">
        <f t="shared" si="657"/>
        <v>-</v>
      </c>
      <c r="CN162" s="94" t="str">
        <f t="shared" si="657"/>
        <v>-</v>
      </c>
      <c r="CO162" s="94" t="str">
        <f t="shared" si="657"/>
        <v>-</v>
      </c>
      <c r="CP162" s="94" t="str">
        <f t="shared" si="657"/>
        <v>-</v>
      </c>
      <c r="CQ162" s="94" t="str">
        <f t="shared" si="657"/>
        <v>-</v>
      </c>
      <c r="CR162" s="94" t="str">
        <f t="shared" si="657"/>
        <v>-</v>
      </c>
      <c r="CS162" s="94" t="str">
        <f t="shared" si="657"/>
        <v>-</v>
      </c>
      <c r="CT162" s="94" t="str">
        <f t="shared" si="657"/>
        <v>-</v>
      </c>
      <c r="CU162" s="94" t="str">
        <f t="shared" si="657"/>
        <v>-</v>
      </c>
      <c r="CV162" s="94" t="str">
        <f t="shared" si="657"/>
        <v>-</v>
      </c>
      <c r="CW162" s="94" t="str">
        <f t="shared" si="657"/>
        <v>-</v>
      </c>
      <c r="CX162" s="94" t="str">
        <f t="shared" si="657"/>
        <v>-</v>
      </c>
      <c r="CY162" s="94" t="str">
        <f t="shared" si="657"/>
        <v>-</v>
      </c>
      <c r="CZ162" s="94" t="str">
        <f t="shared" si="657"/>
        <v>-</v>
      </c>
      <c r="DA162" s="94" t="str">
        <f t="shared" si="657"/>
        <v>-</v>
      </c>
      <c r="DB162" s="94" t="str">
        <f t="shared" si="657"/>
        <v>-</v>
      </c>
      <c r="DC162" s="94" t="str">
        <f t="shared" si="657"/>
        <v>-</v>
      </c>
      <c r="DD162" s="94" t="str">
        <f t="shared" si="657"/>
        <v>-</v>
      </c>
      <c r="DE162" s="94" t="str">
        <f t="shared" si="657"/>
        <v>-</v>
      </c>
      <c r="DF162" s="94" t="str">
        <f t="shared" si="657"/>
        <v>-</v>
      </c>
      <c r="DG162" s="94" t="str">
        <f t="shared" si="657"/>
        <v>-</v>
      </c>
      <c r="DH162" s="94" t="str">
        <f t="shared" si="657"/>
        <v>-</v>
      </c>
      <c r="DI162" s="94" t="str">
        <f t="shared" si="657"/>
        <v>-</v>
      </c>
      <c r="DJ162" s="94" t="str">
        <f t="shared" si="657"/>
        <v>-</v>
      </c>
      <c r="DK162" s="94" t="str">
        <f t="shared" si="657"/>
        <v>-</v>
      </c>
      <c r="DL162" s="94">
        <f t="shared" si="657"/>
        <v>0.13422325581395347</v>
      </c>
      <c r="DM162" s="94" t="str">
        <f t="shared" si="657"/>
        <v>-</v>
      </c>
      <c r="DN162" s="94" t="str">
        <f t="shared" si="657"/>
        <v>-</v>
      </c>
      <c r="DO162" s="94" t="str">
        <f t="shared" si="657"/>
        <v>-</v>
      </c>
      <c r="DP162" s="94" t="str">
        <f t="shared" si="657"/>
        <v>-</v>
      </c>
      <c r="DQ162" s="94" t="str">
        <f t="shared" si="657"/>
        <v>-</v>
      </c>
      <c r="DR162" s="94" t="str">
        <f t="shared" si="657"/>
        <v>-</v>
      </c>
      <c r="DS162" s="94" t="str">
        <f t="shared" si="657"/>
        <v>-</v>
      </c>
      <c r="DT162" s="94" t="str">
        <f t="shared" si="657"/>
        <v>-</v>
      </c>
      <c r="DU162" s="94" t="str">
        <f t="shared" si="657"/>
        <v>-</v>
      </c>
      <c r="DV162" s="94" t="str">
        <f t="shared" si="657"/>
        <v>-</v>
      </c>
      <c r="DW162" s="94">
        <f t="shared" si="657"/>
        <v>4.3223853488724075E-2</v>
      </c>
      <c r="DX162" s="94" t="str">
        <f t="shared" si="657"/>
        <v>-</v>
      </c>
      <c r="DY162" s="94" t="str">
        <f t="shared" si="657"/>
        <v>-</v>
      </c>
      <c r="DZ162" s="94">
        <f t="shared" si="657"/>
        <v>0.15992169889666627</v>
      </c>
      <c r="EA162" s="94">
        <f t="shared" si="657"/>
        <v>0.19860267825843092</v>
      </c>
      <c r="EB162" s="94" t="str">
        <f t="shared" si="657"/>
        <v>-</v>
      </c>
      <c r="EC162" s="94" t="str">
        <f t="shared" si="657"/>
        <v>-</v>
      </c>
      <c r="ED162" s="94" t="str">
        <f t="shared" si="657"/>
        <v>-</v>
      </c>
      <c r="EE162" s="94">
        <f t="shared" si="657"/>
        <v>0.7678844106463879</v>
      </c>
      <c r="EF162" s="94" t="str">
        <f t="shared" si="657"/>
        <v>-</v>
      </c>
      <c r="EG162" s="94" t="str">
        <f t="shared" si="657"/>
        <v>-</v>
      </c>
      <c r="EH162" s="94" t="str">
        <f t="shared" si="657"/>
        <v>-</v>
      </c>
      <c r="EI162" s="94" t="str">
        <f t="shared" si="657"/>
        <v>-</v>
      </c>
      <c r="EJ162" s="94">
        <f t="shared" si="657"/>
        <v>0.90780739466895954</v>
      </c>
      <c r="EK162" s="94" t="str">
        <f t="shared" si="657"/>
        <v>-</v>
      </c>
      <c r="EL162" s="94">
        <f t="shared" si="657"/>
        <v>1.9428622647146698</v>
      </c>
      <c r="EM162" s="94" t="str">
        <f t="shared" si="657"/>
        <v>-</v>
      </c>
      <c r="EN162" s="94" t="str">
        <f t="shared" ref="EN162:GY162" si="658">+IF(ISERROR(EN142/EN121),"-",(EN142/EN121))</f>
        <v>-</v>
      </c>
      <c r="EO162" s="94" t="str">
        <f t="shared" si="658"/>
        <v>-</v>
      </c>
      <c r="EP162" s="94" t="str">
        <f t="shared" si="658"/>
        <v>-</v>
      </c>
      <c r="EQ162" s="94" t="str">
        <f t="shared" si="658"/>
        <v>-</v>
      </c>
      <c r="ER162" s="94" t="str">
        <f t="shared" si="658"/>
        <v>-</v>
      </c>
      <c r="ES162" s="94" t="str">
        <f t="shared" si="658"/>
        <v>-</v>
      </c>
      <c r="ET162" s="94" t="str">
        <f t="shared" si="658"/>
        <v>-</v>
      </c>
      <c r="EU162" s="94" t="str">
        <f t="shared" si="658"/>
        <v>-</v>
      </c>
      <c r="EV162" s="94" t="str">
        <f t="shared" si="658"/>
        <v>-</v>
      </c>
      <c r="EW162" s="94">
        <f t="shared" si="658"/>
        <v>0.11140805274311279</v>
      </c>
      <c r="EX162" s="94" t="str">
        <f t="shared" si="658"/>
        <v>-</v>
      </c>
      <c r="EY162" s="94" t="str">
        <f t="shared" si="658"/>
        <v>-</v>
      </c>
      <c r="EZ162" s="94" t="str">
        <f t="shared" si="658"/>
        <v>-</v>
      </c>
      <c r="FA162" s="94" t="str">
        <f t="shared" si="658"/>
        <v>-</v>
      </c>
      <c r="FB162" s="94" t="str">
        <f t="shared" si="658"/>
        <v>-</v>
      </c>
      <c r="FC162" s="94" t="str">
        <f t="shared" si="658"/>
        <v>-</v>
      </c>
      <c r="FD162" s="94" t="str">
        <f t="shared" si="658"/>
        <v>-</v>
      </c>
      <c r="FE162" s="94" t="str">
        <f t="shared" si="658"/>
        <v>-</v>
      </c>
      <c r="FF162" s="94" t="str">
        <f t="shared" si="658"/>
        <v>-</v>
      </c>
      <c r="FG162" s="94" t="str">
        <f t="shared" si="658"/>
        <v>-</v>
      </c>
      <c r="FH162" s="94" t="str">
        <f t="shared" si="658"/>
        <v>-</v>
      </c>
      <c r="FI162" s="94" t="str">
        <f t="shared" si="658"/>
        <v>-</v>
      </c>
      <c r="FJ162" s="94" t="str">
        <f t="shared" si="658"/>
        <v>-</v>
      </c>
      <c r="FK162" s="94" t="str">
        <f t="shared" si="658"/>
        <v>-</v>
      </c>
      <c r="FL162" s="94" t="str">
        <f t="shared" si="658"/>
        <v>-</v>
      </c>
      <c r="FM162" s="94" t="str">
        <f t="shared" si="658"/>
        <v>-</v>
      </c>
      <c r="FN162" s="94" t="str">
        <f t="shared" si="658"/>
        <v>-</v>
      </c>
      <c r="FO162" s="94" t="str">
        <f t="shared" si="658"/>
        <v>-</v>
      </c>
      <c r="FP162" s="94" t="str">
        <f t="shared" si="658"/>
        <v>-</v>
      </c>
      <c r="FQ162" s="94" t="str">
        <f t="shared" si="658"/>
        <v>-</v>
      </c>
      <c r="FR162" s="94" t="str">
        <f t="shared" si="658"/>
        <v>-</v>
      </c>
      <c r="FS162" s="94" t="str">
        <f t="shared" si="658"/>
        <v>-</v>
      </c>
      <c r="FT162" s="94" t="str">
        <f t="shared" si="658"/>
        <v>-</v>
      </c>
      <c r="FU162" s="94" t="str">
        <f t="shared" si="658"/>
        <v>-</v>
      </c>
      <c r="FV162" s="94" t="str">
        <f t="shared" si="658"/>
        <v>-</v>
      </c>
      <c r="FW162" s="94" t="str">
        <f t="shared" si="658"/>
        <v>-</v>
      </c>
      <c r="FX162" s="94">
        <f t="shared" si="658"/>
        <v>0.22948660714285715</v>
      </c>
      <c r="FY162" s="94">
        <f t="shared" si="658"/>
        <v>0.11178429423459245</v>
      </c>
      <c r="FZ162" s="94" t="str">
        <f t="shared" si="658"/>
        <v>-</v>
      </c>
      <c r="GA162" s="94" t="str">
        <f t="shared" si="658"/>
        <v>-</v>
      </c>
      <c r="GB162" s="94" t="str">
        <f t="shared" si="658"/>
        <v>-</v>
      </c>
      <c r="GC162" s="94" t="str">
        <f t="shared" si="658"/>
        <v>-</v>
      </c>
      <c r="GD162" s="94" t="str">
        <f t="shared" si="658"/>
        <v>-</v>
      </c>
      <c r="GE162" s="94" t="str">
        <f t="shared" si="658"/>
        <v>-</v>
      </c>
      <c r="GF162" s="94" t="str">
        <f t="shared" si="658"/>
        <v>-</v>
      </c>
      <c r="GG162" s="94" t="str">
        <f t="shared" si="658"/>
        <v>-</v>
      </c>
      <c r="GH162" s="94" t="str">
        <f t="shared" si="658"/>
        <v>-</v>
      </c>
      <c r="GI162" s="94" t="str">
        <f t="shared" si="658"/>
        <v>-</v>
      </c>
      <c r="GJ162" s="94">
        <f t="shared" si="658"/>
        <v>7.613244296048971E-2</v>
      </c>
      <c r="GK162" s="94" t="str">
        <f t="shared" si="658"/>
        <v>-</v>
      </c>
      <c r="GL162" s="94" t="str">
        <f t="shared" si="658"/>
        <v>-</v>
      </c>
      <c r="GM162" s="94">
        <f t="shared" si="658"/>
        <v>0.180743479564305</v>
      </c>
      <c r="GN162" s="94" t="str">
        <f t="shared" si="658"/>
        <v>-</v>
      </c>
      <c r="GO162" s="94" t="str">
        <f t="shared" si="658"/>
        <v>-</v>
      </c>
      <c r="GP162" s="94" t="str">
        <f t="shared" si="658"/>
        <v>-</v>
      </c>
      <c r="GQ162" s="94" t="str">
        <f t="shared" si="658"/>
        <v>-</v>
      </c>
      <c r="GR162" s="94" t="str">
        <f t="shared" si="658"/>
        <v>-</v>
      </c>
      <c r="GS162" s="94" t="str">
        <f t="shared" si="658"/>
        <v>-</v>
      </c>
      <c r="GT162" s="94" t="str">
        <f t="shared" si="658"/>
        <v>-</v>
      </c>
      <c r="GU162" s="94" t="str">
        <f t="shared" si="658"/>
        <v>-</v>
      </c>
      <c r="GV162" s="94" t="str">
        <f t="shared" si="658"/>
        <v>-</v>
      </c>
      <c r="GW162" s="94" t="str">
        <f t="shared" si="658"/>
        <v>-</v>
      </c>
      <c r="GX162" s="94" t="str">
        <f t="shared" si="658"/>
        <v>-</v>
      </c>
      <c r="GY162" s="94" t="str">
        <f t="shared" si="658"/>
        <v>-</v>
      </c>
      <c r="GZ162" s="94" t="str">
        <f t="shared" ref="GZ162:HW162" si="659">+IF(ISERROR(GZ142/GZ121),"-",(GZ142/GZ121))</f>
        <v>-</v>
      </c>
      <c r="HA162" s="94" t="str">
        <f t="shared" si="659"/>
        <v>-</v>
      </c>
      <c r="HB162" s="94" t="str">
        <f t="shared" si="659"/>
        <v>-</v>
      </c>
      <c r="HC162" s="94" t="str">
        <f t="shared" si="659"/>
        <v>-</v>
      </c>
      <c r="HD162" s="94" t="str">
        <f t="shared" si="659"/>
        <v>-</v>
      </c>
      <c r="HE162" s="94" t="str">
        <f t="shared" si="659"/>
        <v>-</v>
      </c>
      <c r="HF162" s="94" t="str">
        <f t="shared" si="659"/>
        <v>-</v>
      </c>
      <c r="HG162" s="94" t="str">
        <f t="shared" si="659"/>
        <v>-</v>
      </c>
      <c r="HH162" s="94" t="str">
        <f t="shared" si="659"/>
        <v>-</v>
      </c>
      <c r="HI162" s="94" t="str">
        <f t="shared" si="659"/>
        <v>-</v>
      </c>
      <c r="HJ162" s="94">
        <f t="shared" si="659"/>
        <v>5.3879754074921356E-2</v>
      </c>
      <c r="HK162" s="94" t="str">
        <f t="shared" si="659"/>
        <v>-</v>
      </c>
      <c r="HL162" s="94" t="str">
        <f t="shared" si="659"/>
        <v>-</v>
      </c>
      <c r="HM162" s="94">
        <f t="shared" si="659"/>
        <v>0.32223658738938055</v>
      </c>
      <c r="HN162" s="94">
        <f t="shared" si="659"/>
        <v>0.28295273986555308</v>
      </c>
      <c r="HO162" s="94" t="str">
        <f t="shared" si="659"/>
        <v>-</v>
      </c>
      <c r="HP162" s="94" t="str">
        <f t="shared" si="659"/>
        <v>-</v>
      </c>
      <c r="HQ162" s="94" t="str">
        <f t="shared" si="659"/>
        <v>-</v>
      </c>
      <c r="HR162" s="94" t="str">
        <f t="shared" si="659"/>
        <v>-</v>
      </c>
      <c r="HS162" s="94">
        <f t="shared" si="659"/>
        <v>0.89034369885433717</v>
      </c>
      <c r="HT162" s="94" t="str">
        <f t="shared" si="659"/>
        <v>-</v>
      </c>
      <c r="HU162" s="94">
        <f t="shared" si="659"/>
        <v>0.75000788643533123</v>
      </c>
      <c r="HV162" s="94" t="str">
        <f t="shared" si="659"/>
        <v>-</v>
      </c>
      <c r="HW162" s="94">
        <f t="shared" si="659"/>
        <v>6.4590163934426237E-2</v>
      </c>
      <c r="HX162" s="94" t="str">
        <f t="shared" ref="HX162:JS162" si="660">+IF(ISERROR(HX142/HX121),"-",(HX142/HX121))</f>
        <v>-</v>
      </c>
      <c r="HY162" s="94" t="str">
        <f t="shared" si="660"/>
        <v>-</v>
      </c>
      <c r="HZ162" s="94" t="str">
        <f t="shared" si="660"/>
        <v>-</v>
      </c>
      <c r="IA162" s="94" t="str">
        <f t="shared" si="660"/>
        <v>-</v>
      </c>
      <c r="IB162" s="94" t="str">
        <f t="shared" si="660"/>
        <v>-</v>
      </c>
      <c r="IC162" s="94" t="str">
        <f t="shared" si="660"/>
        <v>-</v>
      </c>
      <c r="ID162" s="94" t="str">
        <f t="shared" si="660"/>
        <v>-</v>
      </c>
      <c r="IE162" s="94" t="str">
        <f t="shared" si="660"/>
        <v>-</v>
      </c>
      <c r="IF162" s="94" t="str">
        <f t="shared" si="660"/>
        <v>-</v>
      </c>
      <c r="IG162" s="94" t="str">
        <f t="shared" si="660"/>
        <v>-</v>
      </c>
      <c r="IH162" s="94" t="str">
        <f t="shared" si="660"/>
        <v>-</v>
      </c>
      <c r="II162" s="94" t="str">
        <f t="shared" si="660"/>
        <v>-</v>
      </c>
      <c r="IJ162" s="94" t="str">
        <f t="shared" si="660"/>
        <v>-</v>
      </c>
      <c r="IK162" s="94" t="str">
        <f t="shared" si="660"/>
        <v>-</v>
      </c>
      <c r="IL162" s="94" t="str">
        <f t="shared" si="660"/>
        <v>-</v>
      </c>
      <c r="IM162" s="94" t="str">
        <f t="shared" si="660"/>
        <v>-</v>
      </c>
      <c r="IN162" s="94" t="str">
        <f t="shared" si="660"/>
        <v>-</v>
      </c>
      <c r="IO162" s="94" t="str">
        <f t="shared" si="660"/>
        <v>-</v>
      </c>
      <c r="IP162" s="94" t="str">
        <f t="shared" si="660"/>
        <v>-</v>
      </c>
      <c r="IQ162" s="94" t="str">
        <f t="shared" si="660"/>
        <v>-</v>
      </c>
      <c r="IR162" s="94" t="str">
        <f t="shared" si="660"/>
        <v>-</v>
      </c>
      <c r="IS162" s="94" t="str">
        <f t="shared" si="660"/>
        <v>-</v>
      </c>
      <c r="IT162" s="94" t="str">
        <f t="shared" si="660"/>
        <v>-</v>
      </c>
      <c r="IU162" s="94" t="str">
        <f t="shared" si="660"/>
        <v>-</v>
      </c>
      <c r="IV162" s="94" t="str">
        <f t="shared" si="660"/>
        <v>-</v>
      </c>
      <c r="IW162" s="94">
        <f t="shared" si="660"/>
        <v>0.26348204350025289</v>
      </c>
      <c r="IX162" s="94">
        <f t="shared" si="660"/>
        <v>1.4262218005481762</v>
      </c>
      <c r="IY162" s="94" t="str">
        <f t="shared" si="660"/>
        <v>-</v>
      </c>
      <c r="IZ162" s="94" t="str">
        <f t="shared" si="660"/>
        <v>-</v>
      </c>
      <c r="JA162" s="94" t="str">
        <f t="shared" si="660"/>
        <v>-</v>
      </c>
      <c r="JB162" s="94" t="str">
        <f t="shared" si="660"/>
        <v>-</v>
      </c>
      <c r="JC162" s="94" t="str">
        <f t="shared" si="660"/>
        <v>-</v>
      </c>
      <c r="JD162" s="94" t="str">
        <f t="shared" si="660"/>
        <v>-</v>
      </c>
      <c r="JE162" s="94" t="str">
        <f t="shared" si="660"/>
        <v>-</v>
      </c>
      <c r="JF162" s="94" t="str">
        <f t="shared" si="660"/>
        <v>-</v>
      </c>
      <c r="JG162" s="94" t="str">
        <f t="shared" si="660"/>
        <v>-</v>
      </c>
      <c r="JH162" s="94" t="str">
        <f t="shared" si="660"/>
        <v>-</v>
      </c>
      <c r="JI162" s="94" t="str">
        <f t="shared" si="660"/>
        <v>-</v>
      </c>
      <c r="JJ162" s="94">
        <f t="shared" si="660"/>
        <v>0.29677771875237158</v>
      </c>
      <c r="JK162" s="94">
        <f t="shared" si="660"/>
        <v>0.46124999999999999</v>
      </c>
      <c r="JL162" s="94" t="str">
        <f t="shared" si="660"/>
        <v>-</v>
      </c>
      <c r="JM162" s="94">
        <f t="shared" si="660"/>
        <v>1.849715370018975</v>
      </c>
      <c r="JN162" s="94" t="str">
        <f t="shared" si="660"/>
        <v>-</v>
      </c>
      <c r="JO162" s="94" t="str">
        <f t="shared" si="660"/>
        <v>-</v>
      </c>
      <c r="JP162" s="94" t="str">
        <f t="shared" si="660"/>
        <v>-</v>
      </c>
      <c r="JQ162" s="94" t="str">
        <f t="shared" si="660"/>
        <v>-</v>
      </c>
      <c r="JR162" s="94" t="str">
        <f t="shared" si="660"/>
        <v>-</v>
      </c>
      <c r="JS162" s="94" t="str">
        <f t="shared" si="660"/>
        <v>-</v>
      </c>
      <c r="JT162" s="94" t="str">
        <f t="shared" ref="JT162:KX162" si="661">+IF(ISERROR(JT142/JT121),"-",(JT142/JT121))</f>
        <v>-</v>
      </c>
      <c r="JU162" s="94" t="str">
        <f t="shared" si="661"/>
        <v>-</v>
      </c>
      <c r="JV162" s="94">
        <f t="shared" si="661"/>
        <v>8.6760618846694797</v>
      </c>
      <c r="JW162" s="94">
        <f t="shared" si="661"/>
        <v>5.205175103260392E-2</v>
      </c>
      <c r="JX162" s="94">
        <f t="shared" si="661"/>
        <v>0.19934501845018451</v>
      </c>
      <c r="JY162" s="94">
        <f t="shared" si="661"/>
        <v>0.22456059204440332</v>
      </c>
      <c r="JZ162" s="94">
        <f t="shared" si="661"/>
        <v>0.18191259554669326</v>
      </c>
      <c r="KA162" s="94">
        <f t="shared" si="661"/>
        <v>0.76571745562130178</v>
      </c>
      <c r="KB162" s="94" t="str">
        <f t="shared" si="661"/>
        <v>-</v>
      </c>
      <c r="KC162" s="94" t="str">
        <f t="shared" si="661"/>
        <v>-</v>
      </c>
      <c r="KD162" s="94">
        <f t="shared" si="661"/>
        <v>0.35909825758936592</v>
      </c>
      <c r="KE162" s="94" t="str">
        <f t="shared" si="661"/>
        <v>-</v>
      </c>
      <c r="KF162" s="94" t="str">
        <f t="shared" si="661"/>
        <v>-</v>
      </c>
      <c r="KG162" s="94" t="str">
        <f t="shared" si="661"/>
        <v>-</v>
      </c>
      <c r="KH162" s="94" t="str">
        <f t="shared" si="661"/>
        <v>-</v>
      </c>
      <c r="KI162" s="94" t="str">
        <f t="shared" si="661"/>
        <v>-</v>
      </c>
      <c r="KJ162" s="94">
        <f t="shared" si="661"/>
        <v>0.25698412139593202</v>
      </c>
      <c r="KK162" s="94">
        <f t="shared" si="661"/>
        <v>3.932565978788128E-2</v>
      </c>
      <c r="KL162" s="94">
        <f t="shared" si="661"/>
        <v>6.4680380557342848E-2</v>
      </c>
      <c r="KM162" s="94">
        <f t="shared" si="661"/>
        <v>1.0389393901742003</v>
      </c>
      <c r="KN162" s="94">
        <f t="shared" si="661"/>
        <v>6.0354449054863993E-2</v>
      </c>
      <c r="KO162" s="94">
        <f t="shared" si="661"/>
        <v>0.32453138524391512</v>
      </c>
      <c r="KP162" s="94">
        <f t="shared" si="661"/>
        <v>0.1749788722816529</v>
      </c>
      <c r="KQ162" s="94" t="str">
        <f t="shared" si="661"/>
        <v>-</v>
      </c>
      <c r="KR162" s="94">
        <f t="shared" si="661"/>
        <v>0.43171333775713333</v>
      </c>
      <c r="KS162" s="94" t="str">
        <f t="shared" si="661"/>
        <v>-</v>
      </c>
      <c r="KT162" s="94">
        <f t="shared" si="661"/>
        <v>5.4858772571484929E-2</v>
      </c>
      <c r="KU162" s="94">
        <f t="shared" si="661"/>
        <v>0.31645759653554673</v>
      </c>
      <c r="KV162" s="94">
        <f t="shared" si="661"/>
        <v>3.2617022578473966E-2</v>
      </c>
      <c r="KW162" s="94" t="str">
        <f t="shared" si="661"/>
        <v>-</v>
      </c>
      <c r="KX162" s="94">
        <f t="shared" si="661"/>
        <v>0.25413268270746597</v>
      </c>
      <c r="KY162" s="94">
        <f t="shared" ref="KY162:LO162" si="662">+IF(ISERROR(KY142/KY121),"-",(KY142/KY121))</f>
        <v>0.15595748897070327</v>
      </c>
      <c r="KZ162" s="94">
        <f t="shared" si="662"/>
        <v>0.17977059534898923</v>
      </c>
      <c r="LA162" s="94">
        <f t="shared" si="662"/>
        <v>5.3333224495126771E-2</v>
      </c>
      <c r="LB162" s="94">
        <f t="shared" si="662"/>
        <v>0.29346024534302589</v>
      </c>
      <c r="LC162" s="94">
        <f t="shared" si="662"/>
        <v>0.31941238963988716</v>
      </c>
      <c r="LD162" s="94" t="str">
        <f t="shared" si="662"/>
        <v>-</v>
      </c>
      <c r="LE162" s="94" t="str">
        <f t="shared" si="662"/>
        <v>-</v>
      </c>
      <c r="LF162" s="94">
        <f t="shared" si="662"/>
        <v>0.43812398630383853</v>
      </c>
      <c r="LG162" s="94">
        <f t="shared" si="662"/>
        <v>0.2970997679814385</v>
      </c>
      <c r="LH162" s="94">
        <f t="shared" si="662"/>
        <v>0.12985344308371816</v>
      </c>
      <c r="LI162" s="94" t="str">
        <f t="shared" si="662"/>
        <v>-</v>
      </c>
      <c r="LJ162" s="94">
        <f t="shared" si="662"/>
        <v>0.2846873568024561</v>
      </c>
      <c r="LK162" s="94">
        <f t="shared" si="662"/>
        <v>0.45159462522259997</v>
      </c>
      <c r="LL162" s="94">
        <f t="shared" si="662"/>
        <v>0.35561264505089035</v>
      </c>
      <c r="LM162" s="94">
        <f t="shared" si="662"/>
        <v>0.30514281832693685</v>
      </c>
      <c r="LN162" s="94">
        <f t="shared" si="662"/>
        <v>9.3576017130620984E-2</v>
      </c>
      <c r="LO162" s="94">
        <f t="shared" si="662"/>
        <v>6.4214766056875816E-2</v>
      </c>
    </row>
    <row r="163" spans="1:327" x14ac:dyDescent="0.2">
      <c r="A163" s="85" t="s">
        <v>34</v>
      </c>
      <c r="B163" s="94">
        <f t="shared" si="592"/>
        <v>0.83512026136015771</v>
      </c>
      <c r="C163" s="94">
        <f t="shared" si="592"/>
        <v>0.68224440661180741</v>
      </c>
      <c r="D163" s="94">
        <f t="shared" si="592"/>
        <v>0.52328183811950491</v>
      </c>
      <c r="E163" s="94">
        <f t="shared" si="592"/>
        <v>0.75835976959717843</v>
      </c>
      <c r="F163" s="94">
        <f t="shared" si="592"/>
        <v>0.48830016569372175</v>
      </c>
      <c r="G163" s="94">
        <f t="shared" si="592"/>
        <v>0.29795509014134192</v>
      </c>
      <c r="H163" s="94">
        <f t="shared" si="592"/>
        <v>0.13608938964068729</v>
      </c>
      <c r="I163" s="94">
        <f t="shared" ref="I163:J163" si="663">+IF(ISERROR(I143/I122),"-",(I143/I122))</f>
        <v>1.8257073198389748E-2</v>
      </c>
      <c r="J163" s="94">
        <f t="shared" si="663"/>
        <v>0.53956994210430342</v>
      </c>
      <c r="K163" s="94">
        <f t="shared" ref="K163:CA163" si="664">+IF(ISERROR(K143/K122),"-",(K143/K122))</f>
        <v>0.31436445056837758</v>
      </c>
      <c r="L163" s="94">
        <f t="shared" si="664"/>
        <v>0.3898190490402525</v>
      </c>
      <c r="M163" s="94">
        <f t="shared" si="664"/>
        <v>0.48097331659576181</v>
      </c>
      <c r="N163" s="94">
        <f t="shared" ref="N163:O163" si="665">+IF(ISERROR(N143/N122),"-",(N143/N122))</f>
        <v>0.27834228609299244</v>
      </c>
      <c r="O163" s="94">
        <f t="shared" si="665"/>
        <v>9.1314153693822543E-3</v>
      </c>
      <c r="P163" s="94">
        <f t="shared" si="664"/>
        <v>0.5706603092535425</v>
      </c>
      <c r="Q163" s="94">
        <f t="shared" si="664"/>
        <v>1.6810416005080979</v>
      </c>
      <c r="R163" s="94">
        <f t="shared" si="664"/>
        <v>0.6401454280612725</v>
      </c>
      <c r="S163" s="94">
        <f t="shared" si="664"/>
        <v>0.50257607798118942</v>
      </c>
      <c r="T163" s="94">
        <f t="shared" si="664"/>
        <v>0.17848174135291212</v>
      </c>
      <c r="U163" s="94" t="str">
        <f t="shared" si="664"/>
        <v>-</v>
      </c>
      <c r="V163" s="94">
        <f t="shared" si="664"/>
        <v>0.29819380461314615</v>
      </c>
      <c r="W163" s="94">
        <f t="shared" si="664"/>
        <v>0.15207131377516275</v>
      </c>
      <c r="X163" s="94">
        <f t="shared" si="664"/>
        <v>7.9635163307852669E-2</v>
      </c>
      <c r="Y163" s="94">
        <f t="shared" si="664"/>
        <v>0.20892563564264055</v>
      </c>
      <c r="Z163" s="94" t="str">
        <f t="shared" si="664"/>
        <v>-</v>
      </c>
      <c r="AA163" s="94" t="str">
        <f t="shared" si="664"/>
        <v>-</v>
      </c>
      <c r="AB163" s="94" t="str">
        <f t="shared" si="664"/>
        <v>-</v>
      </c>
      <c r="AC163" s="94" t="str">
        <f t="shared" si="664"/>
        <v>-</v>
      </c>
      <c r="AD163" s="94" t="str">
        <f t="shared" si="664"/>
        <v>-</v>
      </c>
      <c r="AE163" s="94" t="str">
        <f t="shared" si="664"/>
        <v>-</v>
      </c>
      <c r="AF163" s="94" t="str">
        <f t="shared" si="664"/>
        <v>-</v>
      </c>
      <c r="AG163" s="94" t="str">
        <f t="shared" si="664"/>
        <v>-</v>
      </c>
      <c r="AH163" s="94" t="str">
        <f t="shared" si="664"/>
        <v>-</v>
      </c>
      <c r="AI163" s="94" t="str">
        <f t="shared" si="664"/>
        <v>-</v>
      </c>
      <c r="AJ163" s="94">
        <f t="shared" si="664"/>
        <v>4.0589763988332007E-2</v>
      </c>
      <c r="AK163" s="94" t="str">
        <f t="shared" si="664"/>
        <v>-</v>
      </c>
      <c r="AL163" s="94">
        <f t="shared" si="664"/>
        <v>0.13581761384116306</v>
      </c>
      <c r="AM163" s="94" t="str">
        <f t="shared" si="664"/>
        <v>-</v>
      </c>
      <c r="AN163" s="94" t="str">
        <f t="shared" si="664"/>
        <v>-</v>
      </c>
      <c r="AO163" s="94" t="str">
        <f t="shared" si="664"/>
        <v>-</v>
      </c>
      <c r="AP163" s="94" t="str">
        <f t="shared" si="664"/>
        <v>-</v>
      </c>
      <c r="AQ163" s="94" t="str">
        <f t="shared" si="664"/>
        <v>-</v>
      </c>
      <c r="AR163" s="94" t="str">
        <f t="shared" si="664"/>
        <v>-</v>
      </c>
      <c r="AS163" s="94" t="str">
        <f t="shared" si="664"/>
        <v>-</v>
      </c>
      <c r="AT163" s="94" t="str">
        <f t="shared" si="664"/>
        <v>-</v>
      </c>
      <c r="AU163" s="94" t="str">
        <f t="shared" si="664"/>
        <v>-</v>
      </c>
      <c r="AV163" s="94" t="str">
        <f t="shared" si="664"/>
        <v>-</v>
      </c>
      <c r="AW163" s="94">
        <f t="shared" si="664"/>
        <v>3.6686250272667788E-2</v>
      </c>
      <c r="AX163" s="94" t="str">
        <f t="shared" si="664"/>
        <v>-</v>
      </c>
      <c r="AY163" s="94" t="str">
        <f t="shared" si="664"/>
        <v>-</v>
      </c>
      <c r="AZ163" s="94" t="str">
        <f t="shared" si="664"/>
        <v>-</v>
      </c>
      <c r="BA163" s="94" t="str">
        <f t="shared" si="664"/>
        <v>-</v>
      </c>
      <c r="BB163" s="94" t="str">
        <f t="shared" si="664"/>
        <v>-</v>
      </c>
      <c r="BC163" s="94" t="str">
        <f t="shared" si="664"/>
        <v>-</v>
      </c>
      <c r="BD163" s="94" t="str">
        <f t="shared" si="664"/>
        <v>-</v>
      </c>
      <c r="BE163" s="94" t="str">
        <f t="shared" si="664"/>
        <v>-</v>
      </c>
      <c r="BF163" s="94" t="str">
        <f t="shared" ref="BF163:BL163" si="666">+IF(ISERROR(BF143/BF122),"-",(BF143/BF122))</f>
        <v>-</v>
      </c>
      <c r="BG163" s="94">
        <f t="shared" si="666"/>
        <v>1.117351233491154</v>
      </c>
      <c r="BH163" s="94" t="str">
        <f t="shared" si="666"/>
        <v>-</v>
      </c>
      <c r="BI163" s="94" t="str">
        <f t="shared" si="666"/>
        <v>-</v>
      </c>
      <c r="BJ163" s="94" t="str">
        <f t="shared" si="666"/>
        <v>-</v>
      </c>
      <c r="BK163" s="94" t="str">
        <f t="shared" si="666"/>
        <v>-</v>
      </c>
      <c r="BL163" s="94" t="str">
        <f t="shared" si="666"/>
        <v>-</v>
      </c>
      <c r="BM163" s="94" t="str">
        <f t="shared" si="664"/>
        <v>-</v>
      </c>
      <c r="BN163" s="94" t="str">
        <f t="shared" si="664"/>
        <v>-</v>
      </c>
      <c r="BO163" s="94" t="str">
        <f t="shared" si="664"/>
        <v>-</v>
      </c>
      <c r="BP163" s="94" t="str">
        <f t="shared" si="664"/>
        <v>-</v>
      </c>
      <c r="BQ163" s="94" t="str">
        <f t="shared" si="664"/>
        <v>-</v>
      </c>
      <c r="BR163" s="94" t="str">
        <f t="shared" si="664"/>
        <v>-</v>
      </c>
      <c r="BS163" s="94" t="str">
        <f t="shared" si="664"/>
        <v>-</v>
      </c>
      <c r="BT163" s="94" t="str">
        <f t="shared" si="664"/>
        <v>-</v>
      </c>
      <c r="BU163" s="94" t="str">
        <f t="shared" si="664"/>
        <v>-</v>
      </c>
      <c r="BV163" s="94" t="str">
        <f t="shared" si="664"/>
        <v>-</v>
      </c>
      <c r="BW163" s="94">
        <f t="shared" si="664"/>
        <v>0.28271519751595653</v>
      </c>
      <c r="BX163" s="94" t="str">
        <f t="shared" si="664"/>
        <v>-</v>
      </c>
      <c r="BY163" s="94" t="str">
        <f t="shared" si="664"/>
        <v>-</v>
      </c>
      <c r="BZ163" s="94" t="str">
        <f t="shared" si="664"/>
        <v>-</v>
      </c>
      <c r="CA163" s="94" t="str">
        <f t="shared" si="664"/>
        <v>-</v>
      </c>
      <c r="CB163" s="94" t="str">
        <f t="shared" ref="CB163:EM163" si="667">+IF(ISERROR(CB143/CB122),"-",(CB143/CB122))</f>
        <v>-</v>
      </c>
      <c r="CC163" s="94" t="str">
        <f t="shared" si="667"/>
        <v>-</v>
      </c>
      <c r="CD163" s="94" t="str">
        <f t="shared" si="667"/>
        <v>-</v>
      </c>
      <c r="CE163" s="94" t="str">
        <f t="shared" si="667"/>
        <v>-</v>
      </c>
      <c r="CF163" s="94" t="str">
        <f t="shared" si="667"/>
        <v>-</v>
      </c>
      <c r="CG163" s="94" t="str">
        <f t="shared" si="667"/>
        <v>-</v>
      </c>
      <c r="CH163" s="94" t="str">
        <f t="shared" si="667"/>
        <v>-</v>
      </c>
      <c r="CI163" s="94" t="str">
        <f t="shared" si="667"/>
        <v>-</v>
      </c>
      <c r="CJ163" s="94" t="str">
        <f t="shared" si="667"/>
        <v>-</v>
      </c>
      <c r="CK163" s="94" t="str">
        <f t="shared" si="667"/>
        <v>-</v>
      </c>
      <c r="CL163" s="94" t="str">
        <f t="shared" si="667"/>
        <v>-</v>
      </c>
      <c r="CM163" s="94" t="str">
        <f t="shared" si="667"/>
        <v>-</v>
      </c>
      <c r="CN163" s="94" t="str">
        <f t="shared" si="667"/>
        <v>-</v>
      </c>
      <c r="CO163" s="94" t="str">
        <f t="shared" si="667"/>
        <v>-</v>
      </c>
      <c r="CP163" s="94" t="str">
        <f t="shared" si="667"/>
        <v>-</v>
      </c>
      <c r="CQ163" s="94" t="str">
        <f t="shared" si="667"/>
        <v>-</v>
      </c>
      <c r="CR163" s="94" t="str">
        <f t="shared" si="667"/>
        <v>-</v>
      </c>
      <c r="CS163" s="94" t="str">
        <f t="shared" si="667"/>
        <v>-</v>
      </c>
      <c r="CT163" s="94" t="str">
        <f t="shared" si="667"/>
        <v>-</v>
      </c>
      <c r="CU163" s="94" t="str">
        <f t="shared" si="667"/>
        <v>-</v>
      </c>
      <c r="CV163" s="94" t="str">
        <f t="shared" si="667"/>
        <v>-</v>
      </c>
      <c r="CW163" s="94">
        <f t="shared" si="667"/>
        <v>1.7330402010050251E-2</v>
      </c>
      <c r="CX163" s="94" t="str">
        <f t="shared" si="667"/>
        <v>-</v>
      </c>
      <c r="CY163" s="94" t="str">
        <f t="shared" si="667"/>
        <v>-</v>
      </c>
      <c r="CZ163" s="94" t="str">
        <f t="shared" si="667"/>
        <v>-</v>
      </c>
      <c r="DA163" s="94" t="str">
        <f t="shared" si="667"/>
        <v>-</v>
      </c>
      <c r="DB163" s="94" t="str">
        <f t="shared" si="667"/>
        <v>-</v>
      </c>
      <c r="DC163" s="94" t="str">
        <f t="shared" si="667"/>
        <v>-</v>
      </c>
      <c r="DD163" s="94" t="str">
        <f t="shared" si="667"/>
        <v>-</v>
      </c>
      <c r="DE163" s="94" t="str">
        <f t="shared" si="667"/>
        <v>-</v>
      </c>
      <c r="DF163" s="94" t="str">
        <f t="shared" si="667"/>
        <v>-</v>
      </c>
      <c r="DG163" s="94" t="str">
        <f t="shared" si="667"/>
        <v>-</v>
      </c>
      <c r="DH163" s="94" t="str">
        <f t="shared" si="667"/>
        <v>-</v>
      </c>
      <c r="DI163" s="94" t="str">
        <f t="shared" si="667"/>
        <v>-</v>
      </c>
      <c r="DJ163" s="94" t="str">
        <f t="shared" si="667"/>
        <v>-</v>
      </c>
      <c r="DK163" s="94" t="str">
        <f t="shared" si="667"/>
        <v>-</v>
      </c>
      <c r="DL163" s="94" t="str">
        <f t="shared" si="667"/>
        <v>-</v>
      </c>
      <c r="DM163" s="94" t="str">
        <f t="shared" si="667"/>
        <v>-</v>
      </c>
      <c r="DN163" s="94" t="str">
        <f t="shared" si="667"/>
        <v>-</v>
      </c>
      <c r="DO163" s="94" t="str">
        <f t="shared" si="667"/>
        <v>-</v>
      </c>
      <c r="DP163" s="94" t="str">
        <f t="shared" si="667"/>
        <v>-</v>
      </c>
      <c r="DQ163" s="94" t="str">
        <f t="shared" si="667"/>
        <v>-</v>
      </c>
      <c r="DR163" s="94" t="str">
        <f t="shared" si="667"/>
        <v>-</v>
      </c>
      <c r="DS163" s="94" t="str">
        <f t="shared" si="667"/>
        <v>-</v>
      </c>
      <c r="DT163" s="94" t="str">
        <f t="shared" si="667"/>
        <v>-</v>
      </c>
      <c r="DU163" s="94" t="str">
        <f t="shared" si="667"/>
        <v>-</v>
      </c>
      <c r="DV163" s="94" t="str">
        <f t="shared" si="667"/>
        <v>-</v>
      </c>
      <c r="DW163" s="94">
        <f t="shared" si="667"/>
        <v>4.086264100862641E-2</v>
      </c>
      <c r="DX163" s="94" t="str">
        <f t="shared" si="667"/>
        <v>-</v>
      </c>
      <c r="DY163" s="94">
        <f t="shared" si="667"/>
        <v>0.1669311064718163</v>
      </c>
      <c r="DZ163" s="94" t="str">
        <f t="shared" si="667"/>
        <v>-</v>
      </c>
      <c r="EA163" s="94" t="str">
        <f t="shared" si="667"/>
        <v>-</v>
      </c>
      <c r="EB163" s="94" t="str">
        <f t="shared" si="667"/>
        <v>-</v>
      </c>
      <c r="EC163" s="94" t="str">
        <f t="shared" si="667"/>
        <v>-</v>
      </c>
      <c r="ED163" s="94" t="str">
        <f t="shared" si="667"/>
        <v>-</v>
      </c>
      <c r="EE163" s="94" t="str">
        <f t="shared" si="667"/>
        <v>-</v>
      </c>
      <c r="EF163" s="94" t="str">
        <f t="shared" si="667"/>
        <v>-</v>
      </c>
      <c r="EG163" s="94" t="str">
        <f t="shared" si="667"/>
        <v>-</v>
      </c>
      <c r="EH163" s="94" t="str">
        <f t="shared" si="667"/>
        <v>-</v>
      </c>
      <c r="EI163" s="94" t="str">
        <f t="shared" si="667"/>
        <v>-</v>
      </c>
      <c r="EJ163" s="94">
        <f t="shared" si="667"/>
        <v>0.2680863309352518</v>
      </c>
      <c r="EK163" s="94" t="str">
        <f t="shared" si="667"/>
        <v>-</v>
      </c>
      <c r="EL163" s="94" t="str">
        <f t="shared" si="667"/>
        <v>-</v>
      </c>
      <c r="EM163" s="94" t="str">
        <f t="shared" si="667"/>
        <v>-</v>
      </c>
      <c r="EN163" s="94" t="str">
        <f t="shared" ref="EN163:GY163" si="668">+IF(ISERROR(EN143/EN122),"-",(EN143/EN122))</f>
        <v>-</v>
      </c>
      <c r="EO163" s="94" t="str">
        <f t="shared" si="668"/>
        <v>-</v>
      </c>
      <c r="EP163" s="94" t="str">
        <f t="shared" si="668"/>
        <v>-</v>
      </c>
      <c r="EQ163" s="94" t="str">
        <f t="shared" si="668"/>
        <v>-</v>
      </c>
      <c r="ER163" s="94" t="str">
        <f t="shared" si="668"/>
        <v>-</v>
      </c>
      <c r="ES163" s="94" t="str">
        <f t="shared" si="668"/>
        <v>-</v>
      </c>
      <c r="ET163" s="94" t="str">
        <f t="shared" si="668"/>
        <v>-</v>
      </c>
      <c r="EU163" s="94" t="str">
        <f t="shared" si="668"/>
        <v>-</v>
      </c>
      <c r="EV163" s="94" t="str">
        <f t="shared" si="668"/>
        <v>-</v>
      </c>
      <c r="EW163" s="94">
        <f t="shared" si="668"/>
        <v>0.22374643874643876</v>
      </c>
      <c r="EX163" s="94" t="str">
        <f t="shared" si="668"/>
        <v>-</v>
      </c>
      <c r="EY163" s="94" t="str">
        <f t="shared" si="668"/>
        <v>-</v>
      </c>
      <c r="EZ163" s="94" t="str">
        <f t="shared" si="668"/>
        <v>-</v>
      </c>
      <c r="FA163" s="94" t="str">
        <f t="shared" si="668"/>
        <v>-</v>
      </c>
      <c r="FB163" s="94" t="str">
        <f t="shared" si="668"/>
        <v>-</v>
      </c>
      <c r="FC163" s="94" t="str">
        <f t="shared" si="668"/>
        <v>-</v>
      </c>
      <c r="FD163" s="94" t="str">
        <f t="shared" si="668"/>
        <v>-</v>
      </c>
      <c r="FE163" s="94" t="str">
        <f t="shared" si="668"/>
        <v>-</v>
      </c>
      <c r="FF163" s="94" t="str">
        <f t="shared" si="668"/>
        <v>-</v>
      </c>
      <c r="FG163" s="94" t="str">
        <f t="shared" si="668"/>
        <v>-</v>
      </c>
      <c r="FH163" s="94" t="str">
        <f t="shared" si="668"/>
        <v>-</v>
      </c>
      <c r="FI163" s="94" t="str">
        <f t="shared" si="668"/>
        <v>-</v>
      </c>
      <c r="FJ163" s="94">
        <f t="shared" si="668"/>
        <v>6.1179817275747513E-2</v>
      </c>
      <c r="FK163" s="94" t="str">
        <f t="shared" si="668"/>
        <v>-</v>
      </c>
      <c r="FL163" s="94" t="str">
        <f t="shared" si="668"/>
        <v>-</v>
      </c>
      <c r="FM163" s="94" t="str">
        <f t="shared" si="668"/>
        <v>-</v>
      </c>
      <c r="FN163" s="94" t="str">
        <f t="shared" si="668"/>
        <v>-</v>
      </c>
      <c r="FO163" s="94" t="str">
        <f t="shared" si="668"/>
        <v>-</v>
      </c>
      <c r="FP163" s="94" t="str">
        <f t="shared" si="668"/>
        <v>-</v>
      </c>
      <c r="FQ163" s="94" t="str">
        <f t="shared" si="668"/>
        <v>-</v>
      </c>
      <c r="FR163" s="94" t="str">
        <f t="shared" si="668"/>
        <v>-</v>
      </c>
      <c r="FS163" s="94" t="str">
        <f t="shared" si="668"/>
        <v>-</v>
      </c>
      <c r="FT163" s="94" t="str">
        <f t="shared" si="668"/>
        <v>-</v>
      </c>
      <c r="FU163" s="94" t="str">
        <f t="shared" si="668"/>
        <v>-</v>
      </c>
      <c r="FV163" s="94" t="str">
        <f t="shared" si="668"/>
        <v>-</v>
      </c>
      <c r="FW163" s="94">
        <f t="shared" si="668"/>
        <v>7.4792979452054792E-2</v>
      </c>
      <c r="FX163" s="94">
        <f t="shared" si="668"/>
        <v>8.4646422628951737E-2</v>
      </c>
      <c r="FY163" s="94" t="str">
        <f t="shared" si="668"/>
        <v>-</v>
      </c>
      <c r="FZ163" s="94" t="str">
        <f t="shared" si="668"/>
        <v>-</v>
      </c>
      <c r="GA163" s="94" t="str">
        <f t="shared" si="668"/>
        <v>-</v>
      </c>
      <c r="GB163" s="94" t="str">
        <f t="shared" si="668"/>
        <v>-</v>
      </c>
      <c r="GC163" s="94" t="str">
        <f t="shared" si="668"/>
        <v>-</v>
      </c>
      <c r="GD163" s="94" t="str">
        <f t="shared" si="668"/>
        <v>-</v>
      </c>
      <c r="GE163" s="94" t="str">
        <f t="shared" si="668"/>
        <v>-</v>
      </c>
      <c r="GF163" s="94" t="str">
        <f t="shared" si="668"/>
        <v>-</v>
      </c>
      <c r="GG163" s="94" t="str">
        <f t="shared" si="668"/>
        <v>-</v>
      </c>
      <c r="GH163" s="94" t="str">
        <f t="shared" si="668"/>
        <v>-</v>
      </c>
      <c r="GI163" s="94" t="str">
        <f t="shared" si="668"/>
        <v>-</v>
      </c>
      <c r="GJ163" s="94">
        <f t="shared" si="668"/>
        <v>8.9681471511888738E-2</v>
      </c>
      <c r="GK163" s="94" t="str">
        <f t="shared" si="668"/>
        <v>-</v>
      </c>
      <c r="GL163" s="94" t="str">
        <f t="shared" si="668"/>
        <v>-</v>
      </c>
      <c r="GM163" s="94" t="str">
        <f t="shared" si="668"/>
        <v>-</v>
      </c>
      <c r="GN163" s="94" t="str">
        <f t="shared" si="668"/>
        <v>-</v>
      </c>
      <c r="GO163" s="94" t="str">
        <f t="shared" si="668"/>
        <v>-</v>
      </c>
      <c r="GP163" s="94" t="str">
        <f t="shared" si="668"/>
        <v>-</v>
      </c>
      <c r="GQ163" s="94" t="str">
        <f t="shared" si="668"/>
        <v>-</v>
      </c>
      <c r="GR163" s="94" t="str">
        <f t="shared" si="668"/>
        <v>-</v>
      </c>
      <c r="GS163" s="94" t="str">
        <f t="shared" si="668"/>
        <v>-</v>
      </c>
      <c r="GT163" s="94" t="str">
        <f t="shared" si="668"/>
        <v>-</v>
      </c>
      <c r="GU163" s="94" t="str">
        <f t="shared" si="668"/>
        <v>-</v>
      </c>
      <c r="GV163" s="94" t="str">
        <f t="shared" si="668"/>
        <v>-</v>
      </c>
      <c r="GW163" s="94">
        <f t="shared" si="668"/>
        <v>0.46108008033136688</v>
      </c>
      <c r="GX163" s="94" t="str">
        <f t="shared" si="668"/>
        <v>-</v>
      </c>
      <c r="GY163" s="94" t="str">
        <f t="shared" si="668"/>
        <v>-</v>
      </c>
      <c r="GZ163" s="94" t="str">
        <f t="shared" ref="GZ163:HW163" si="669">+IF(ISERROR(GZ143/GZ122),"-",(GZ143/GZ122))</f>
        <v>-</v>
      </c>
      <c r="HA163" s="94" t="str">
        <f t="shared" si="669"/>
        <v>-</v>
      </c>
      <c r="HB163" s="94" t="str">
        <f t="shared" si="669"/>
        <v>-</v>
      </c>
      <c r="HC163" s="94" t="str">
        <f t="shared" si="669"/>
        <v>-</v>
      </c>
      <c r="HD163" s="94" t="str">
        <f t="shared" si="669"/>
        <v>-</v>
      </c>
      <c r="HE163" s="94" t="str">
        <f t="shared" si="669"/>
        <v>-</v>
      </c>
      <c r="HF163" s="94" t="str">
        <f t="shared" si="669"/>
        <v>-</v>
      </c>
      <c r="HG163" s="94" t="str">
        <f t="shared" si="669"/>
        <v>-</v>
      </c>
      <c r="HH163" s="94" t="str">
        <f t="shared" si="669"/>
        <v>-</v>
      </c>
      <c r="HI163" s="94" t="str">
        <f t="shared" si="669"/>
        <v>-</v>
      </c>
      <c r="HJ163" s="94">
        <f t="shared" si="669"/>
        <v>6.1951037286722029E-2</v>
      </c>
      <c r="HK163" s="94" t="str">
        <f t="shared" si="669"/>
        <v>-</v>
      </c>
      <c r="HL163" s="94">
        <f t="shared" si="669"/>
        <v>0.11134263295553617</v>
      </c>
      <c r="HM163" s="94">
        <f t="shared" si="669"/>
        <v>0.16081465746149759</v>
      </c>
      <c r="HN163" s="94" t="str">
        <f t="shared" si="669"/>
        <v>-</v>
      </c>
      <c r="HO163" s="94" t="str">
        <f t="shared" si="669"/>
        <v>-</v>
      </c>
      <c r="HP163" s="94" t="str">
        <f t="shared" si="669"/>
        <v>-</v>
      </c>
      <c r="HQ163" s="94" t="str">
        <f t="shared" si="669"/>
        <v>-</v>
      </c>
      <c r="HR163" s="94" t="str">
        <f t="shared" si="669"/>
        <v>-</v>
      </c>
      <c r="HS163" s="94" t="str">
        <f t="shared" si="669"/>
        <v>-</v>
      </c>
      <c r="HT163" s="94" t="str">
        <f t="shared" si="669"/>
        <v>-</v>
      </c>
      <c r="HU163" s="94" t="str">
        <f t="shared" si="669"/>
        <v>-</v>
      </c>
      <c r="HV163" s="94" t="str">
        <f t="shared" si="669"/>
        <v>-</v>
      </c>
      <c r="HW163" s="94">
        <f t="shared" si="669"/>
        <v>8.3645274083863325E-2</v>
      </c>
      <c r="HX163" s="94" t="str">
        <f t="shared" ref="HX163:JS163" si="670">+IF(ISERROR(HX143/HX122),"-",(HX143/HX122))</f>
        <v>-</v>
      </c>
      <c r="HY163" s="94" t="str">
        <f t="shared" si="670"/>
        <v>-</v>
      </c>
      <c r="HZ163" s="94" t="str">
        <f t="shared" si="670"/>
        <v>-</v>
      </c>
      <c r="IA163" s="94" t="str">
        <f t="shared" si="670"/>
        <v>-</v>
      </c>
      <c r="IB163" s="94" t="str">
        <f t="shared" si="670"/>
        <v>-</v>
      </c>
      <c r="IC163" s="94" t="str">
        <f t="shared" si="670"/>
        <v>-</v>
      </c>
      <c r="ID163" s="94" t="str">
        <f t="shared" si="670"/>
        <v>-</v>
      </c>
      <c r="IE163" s="94" t="str">
        <f t="shared" si="670"/>
        <v>-</v>
      </c>
      <c r="IF163" s="94" t="str">
        <f t="shared" si="670"/>
        <v>-</v>
      </c>
      <c r="IG163" s="94" t="str">
        <f t="shared" si="670"/>
        <v>-</v>
      </c>
      <c r="IH163" s="94" t="str">
        <f t="shared" si="670"/>
        <v>-</v>
      </c>
      <c r="II163" s="94">
        <f t="shared" si="670"/>
        <v>2.3066128218071684</v>
      </c>
      <c r="IJ163" s="94" t="str">
        <f t="shared" si="670"/>
        <v>-</v>
      </c>
      <c r="IK163" s="94" t="str">
        <f t="shared" si="670"/>
        <v>-</v>
      </c>
      <c r="IL163" s="94" t="str">
        <f t="shared" si="670"/>
        <v>-</v>
      </c>
      <c r="IM163" s="94" t="str">
        <f t="shared" si="670"/>
        <v>-</v>
      </c>
      <c r="IN163" s="94" t="str">
        <f t="shared" si="670"/>
        <v>-</v>
      </c>
      <c r="IO163" s="94" t="str">
        <f t="shared" si="670"/>
        <v>-</v>
      </c>
      <c r="IP163" s="94" t="str">
        <f t="shared" si="670"/>
        <v>-</v>
      </c>
      <c r="IQ163" s="94" t="str">
        <f t="shared" si="670"/>
        <v>-</v>
      </c>
      <c r="IR163" s="94" t="str">
        <f t="shared" si="670"/>
        <v>-</v>
      </c>
      <c r="IS163" s="94" t="str">
        <f t="shared" si="670"/>
        <v>-</v>
      </c>
      <c r="IT163" s="94" t="str">
        <f t="shared" si="670"/>
        <v>-</v>
      </c>
      <c r="IU163" s="94" t="str">
        <f t="shared" si="670"/>
        <v>-</v>
      </c>
      <c r="IV163" s="94" t="str">
        <f t="shared" si="670"/>
        <v>-</v>
      </c>
      <c r="IW163" s="94">
        <f t="shared" si="670"/>
        <v>0.17215791490992718</v>
      </c>
      <c r="IX163" s="94" t="str">
        <f t="shared" si="670"/>
        <v>-</v>
      </c>
      <c r="IY163" s="94" t="str">
        <f t="shared" si="670"/>
        <v>-</v>
      </c>
      <c r="IZ163" s="94">
        <f t="shared" si="670"/>
        <v>0.79334970969182672</v>
      </c>
      <c r="JA163" s="94" t="str">
        <f t="shared" si="670"/>
        <v>-</v>
      </c>
      <c r="JB163" s="94" t="str">
        <f t="shared" si="670"/>
        <v>-</v>
      </c>
      <c r="JC163" s="94" t="str">
        <f t="shared" si="670"/>
        <v>-</v>
      </c>
      <c r="JD163" s="94" t="str">
        <f t="shared" si="670"/>
        <v>-</v>
      </c>
      <c r="JE163" s="94" t="str">
        <f t="shared" si="670"/>
        <v>-</v>
      </c>
      <c r="JF163" s="94" t="str">
        <f t="shared" si="670"/>
        <v>-</v>
      </c>
      <c r="JG163" s="94" t="str">
        <f t="shared" si="670"/>
        <v>-</v>
      </c>
      <c r="JH163" s="94" t="str">
        <f t="shared" si="670"/>
        <v>-</v>
      </c>
      <c r="JI163" s="94" t="str">
        <f t="shared" si="670"/>
        <v>-</v>
      </c>
      <c r="JJ163" s="94">
        <f t="shared" si="670"/>
        <v>0.20724130837276281</v>
      </c>
      <c r="JK163" s="94">
        <f t="shared" si="670"/>
        <v>0.94141834743005859</v>
      </c>
      <c r="JL163" s="94" t="str">
        <f t="shared" si="670"/>
        <v>-</v>
      </c>
      <c r="JM163" s="94" t="str">
        <f t="shared" si="670"/>
        <v>-</v>
      </c>
      <c r="JN163" s="94" t="str">
        <f t="shared" si="670"/>
        <v>-</v>
      </c>
      <c r="JO163" s="94" t="str">
        <f t="shared" si="670"/>
        <v>-</v>
      </c>
      <c r="JP163" s="94" t="str">
        <f t="shared" si="670"/>
        <v>-</v>
      </c>
      <c r="JQ163" s="94" t="str">
        <f t="shared" si="670"/>
        <v>-</v>
      </c>
      <c r="JR163" s="94" t="str">
        <f t="shared" si="670"/>
        <v>-</v>
      </c>
      <c r="JS163" s="94" t="str">
        <f t="shared" si="670"/>
        <v>-</v>
      </c>
      <c r="JT163" s="94" t="str">
        <f t="shared" ref="JT163:KX163" si="671">+IF(ISERROR(JT143/JT122),"-",(JT143/JT122))</f>
        <v>-</v>
      </c>
      <c r="JU163" s="94" t="str">
        <f t="shared" si="671"/>
        <v>-</v>
      </c>
      <c r="JV163" s="94" t="str">
        <f t="shared" si="671"/>
        <v>-</v>
      </c>
      <c r="JW163" s="94">
        <f t="shared" si="671"/>
        <v>4.334580013561621E-2</v>
      </c>
      <c r="JX163" s="94">
        <f t="shared" si="671"/>
        <v>0.18519039735099338</v>
      </c>
      <c r="JY163" s="94">
        <f t="shared" si="671"/>
        <v>0.29723558232570685</v>
      </c>
      <c r="JZ163" s="94" t="str">
        <f t="shared" si="671"/>
        <v>-</v>
      </c>
      <c r="KA163" s="94">
        <f t="shared" si="671"/>
        <v>0.23421428571428574</v>
      </c>
      <c r="KB163" s="94">
        <f t="shared" si="671"/>
        <v>0.57252877831414783</v>
      </c>
      <c r="KC163" s="94">
        <f t="shared" si="671"/>
        <v>0.3195964189285207</v>
      </c>
      <c r="KD163" s="94" t="str">
        <f t="shared" si="671"/>
        <v>-</v>
      </c>
      <c r="KE163" s="94" t="str">
        <f t="shared" si="671"/>
        <v>-</v>
      </c>
      <c r="KF163" s="94">
        <f t="shared" si="671"/>
        <v>0.52139470241988228</v>
      </c>
      <c r="KG163" s="94" t="str">
        <f t="shared" si="671"/>
        <v>-</v>
      </c>
      <c r="KH163" s="94" t="str">
        <f t="shared" si="671"/>
        <v>-</v>
      </c>
      <c r="KI163" s="94">
        <f t="shared" si="671"/>
        <v>0.89579163554891716</v>
      </c>
      <c r="KJ163" s="94">
        <f t="shared" si="671"/>
        <v>0.28795549133789727</v>
      </c>
      <c r="KK163" s="94">
        <f t="shared" si="671"/>
        <v>1.7851173744587102E-2</v>
      </c>
      <c r="KL163" s="94">
        <f t="shared" si="671"/>
        <v>3.4835240031997845E-2</v>
      </c>
      <c r="KM163" s="94">
        <f t="shared" si="671"/>
        <v>0.85798950495219029</v>
      </c>
      <c r="KN163" s="94">
        <f t="shared" si="671"/>
        <v>0.14536055702440442</v>
      </c>
      <c r="KO163" s="94">
        <f t="shared" si="671"/>
        <v>0.35273450876949419</v>
      </c>
      <c r="KP163" s="94">
        <f t="shared" si="671"/>
        <v>0.13452131020340299</v>
      </c>
      <c r="KQ163" s="94" t="str">
        <f t="shared" si="671"/>
        <v>-</v>
      </c>
      <c r="KR163" s="94">
        <f t="shared" si="671"/>
        <v>0.23452930916010356</v>
      </c>
      <c r="KS163" s="94" t="str">
        <f t="shared" si="671"/>
        <v>-</v>
      </c>
      <c r="KT163" s="94">
        <f t="shared" si="671"/>
        <v>9.0616663630174413E-2</v>
      </c>
      <c r="KU163" s="94">
        <f t="shared" si="671"/>
        <v>0.5846753318839909</v>
      </c>
      <c r="KV163" s="94">
        <f t="shared" si="671"/>
        <v>8.3640629782024689E-2</v>
      </c>
      <c r="KW163" s="94" t="str">
        <f t="shared" si="671"/>
        <v>-</v>
      </c>
      <c r="KX163" s="94">
        <f t="shared" si="671"/>
        <v>0.36668013924789006</v>
      </c>
      <c r="KY163" s="94">
        <f t="shared" ref="KY163:LO163" si="672">+IF(ISERROR(KY143/KY122),"-",(KY143/KY122))</f>
        <v>8.8947080525586864E-2</v>
      </c>
      <c r="KZ163" s="94">
        <f t="shared" si="672"/>
        <v>0.10975459322656055</v>
      </c>
      <c r="LA163" s="94">
        <f t="shared" si="672"/>
        <v>3.7956323458529534E-2</v>
      </c>
      <c r="LB163" s="94">
        <f t="shared" si="672"/>
        <v>0.40711703062120808</v>
      </c>
      <c r="LC163" s="94">
        <f t="shared" si="672"/>
        <v>0.5349059038726981</v>
      </c>
      <c r="LD163" s="94">
        <f t="shared" si="672"/>
        <v>0.39931412894375862</v>
      </c>
      <c r="LE163" s="94">
        <f t="shared" si="672"/>
        <v>6.0871706476237387E-2</v>
      </c>
      <c r="LF163" s="94" t="str">
        <f t="shared" si="672"/>
        <v>-</v>
      </c>
      <c r="LG163" s="94">
        <f t="shared" si="672"/>
        <v>0.16590232520717677</v>
      </c>
      <c r="LH163" s="94">
        <f t="shared" si="672"/>
        <v>7.170995670995671E-2</v>
      </c>
      <c r="LI163" s="94" t="str">
        <f t="shared" si="672"/>
        <v>-</v>
      </c>
      <c r="LJ163" s="94">
        <f t="shared" si="672"/>
        <v>0.33819501146212938</v>
      </c>
      <c r="LK163" s="94">
        <f t="shared" si="672"/>
        <v>0.88402102290555384</v>
      </c>
      <c r="LL163" s="94">
        <f t="shared" si="672"/>
        <v>0.3076559981579553</v>
      </c>
      <c r="LM163" s="94">
        <f t="shared" si="672"/>
        <v>0.35626934917400166</v>
      </c>
      <c r="LN163" s="94" t="str">
        <f t="shared" si="672"/>
        <v>-</v>
      </c>
      <c r="LO163" s="94">
        <f t="shared" si="672"/>
        <v>0.11503088157441409</v>
      </c>
    </row>
    <row r="164" spans="1:327" x14ac:dyDescent="0.2">
      <c r="A164" s="85" t="s">
        <v>35</v>
      </c>
      <c r="B164" s="94">
        <f t="shared" si="592"/>
        <v>0.82149518121230536</v>
      </c>
      <c r="C164" s="94">
        <f t="shared" si="592"/>
        <v>0.76186582340445463</v>
      </c>
      <c r="D164" s="94">
        <f t="shared" si="592"/>
        <v>0.78627929688876241</v>
      </c>
      <c r="E164" s="94">
        <f t="shared" si="592"/>
        <v>1.4841534008683068</v>
      </c>
      <c r="F164" s="94">
        <f t="shared" si="592"/>
        <v>0.52750272089359873</v>
      </c>
      <c r="G164" s="94">
        <f t="shared" si="592"/>
        <v>0.48804561894102683</v>
      </c>
      <c r="H164" s="94">
        <f t="shared" si="592"/>
        <v>9.1071638797444898E-2</v>
      </c>
      <c r="I164" s="94">
        <f t="shared" ref="I164:J164" si="673">+IF(ISERROR(I144/I123),"-",(I144/I123))</f>
        <v>1.2304307015249203E-2</v>
      </c>
      <c r="J164" s="94">
        <f t="shared" si="673"/>
        <v>0.35159322232084494</v>
      </c>
      <c r="K164" s="94">
        <f t="shared" ref="K164:CA164" si="674">+IF(ISERROR(K144/K123),"-",(K144/K123))</f>
        <v>0.28486380155369589</v>
      </c>
      <c r="L164" s="94">
        <f t="shared" si="674"/>
        <v>0.37591476544645103</v>
      </c>
      <c r="M164" s="94">
        <f t="shared" si="674"/>
        <v>0.29016898494445681</v>
      </c>
      <c r="N164" s="94">
        <f t="shared" ref="N164:O164" si="675">+IF(ISERROR(N144/N123),"-",(N144/N123))</f>
        <v>0.21569134708412263</v>
      </c>
      <c r="O164" s="94">
        <f t="shared" si="675"/>
        <v>2.849634459592966E-2</v>
      </c>
      <c r="P164" s="94">
        <f t="shared" si="674"/>
        <v>0.63357912574722464</v>
      </c>
      <c r="Q164" s="94">
        <f t="shared" si="674"/>
        <v>0.57130345182895415</v>
      </c>
      <c r="R164" s="94">
        <f t="shared" si="674"/>
        <v>0.70966100101938279</v>
      </c>
      <c r="S164" s="94">
        <f t="shared" si="674"/>
        <v>0.5077465926952559</v>
      </c>
      <c r="T164" s="94">
        <f t="shared" si="674"/>
        <v>7.3996328128807951E-2</v>
      </c>
      <c r="U164" s="94">
        <f t="shared" si="674"/>
        <v>1.6429875997308472E-2</v>
      </c>
      <c r="V164" s="94">
        <f t="shared" si="674"/>
        <v>0.36762479036438489</v>
      </c>
      <c r="W164" s="94">
        <f t="shared" si="674"/>
        <v>7.2312731130645638E-2</v>
      </c>
      <c r="X164" s="94">
        <f t="shared" si="674"/>
        <v>0.11139122486288847</v>
      </c>
      <c r="Y164" s="94" t="str">
        <f t="shared" si="674"/>
        <v>-</v>
      </c>
      <c r="Z164" s="94" t="str">
        <f t="shared" si="674"/>
        <v>-</v>
      </c>
      <c r="AA164" s="94" t="str">
        <f t="shared" si="674"/>
        <v>-</v>
      </c>
      <c r="AB164" s="94">
        <f t="shared" si="674"/>
        <v>0.24695735027223228</v>
      </c>
      <c r="AC164" s="94" t="str">
        <f t="shared" si="674"/>
        <v>-</v>
      </c>
      <c r="AD164" s="94">
        <f t="shared" si="674"/>
        <v>0.61976364073391554</v>
      </c>
      <c r="AE164" s="94" t="str">
        <f t="shared" si="674"/>
        <v>-</v>
      </c>
      <c r="AF164" s="94" t="str">
        <f t="shared" si="674"/>
        <v>-</v>
      </c>
      <c r="AG164" s="94" t="str">
        <f t="shared" si="674"/>
        <v>-</v>
      </c>
      <c r="AH164" s="94" t="str">
        <f t="shared" si="674"/>
        <v>-</v>
      </c>
      <c r="AI164" s="94" t="str">
        <f t="shared" si="674"/>
        <v>-</v>
      </c>
      <c r="AJ164" s="94">
        <f t="shared" si="674"/>
        <v>3.7836675667720344E-2</v>
      </c>
      <c r="AK164" s="94" t="str">
        <f t="shared" si="674"/>
        <v>-</v>
      </c>
      <c r="AL164" s="94" t="str">
        <f t="shared" si="674"/>
        <v>-</v>
      </c>
      <c r="AM164" s="94" t="str">
        <f t="shared" si="674"/>
        <v>-</v>
      </c>
      <c r="AN164" s="94" t="str">
        <f t="shared" si="674"/>
        <v>-</v>
      </c>
      <c r="AO164" s="94" t="str">
        <f t="shared" si="674"/>
        <v>-</v>
      </c>
      <c r="AP164" s="94" t="str">
        <f t="shared" si="674"/>
        <v>-</v>
      </c>
      <c r="AQ164" s="94" t="str">
        <f t="shared" si="674"/>
        <v>-</v>
      </c>
      <c r="AR164" s="94" t="str">
        <f t="shared" si="674"/>
        <v>-</v>
      </c>
      <c r="AS164" s="94" t="str">
        <f t="shared" si="674"/>
        <v>-</v>
      </c>
      <c r="AT164" s="94" t="str">
        <f t="shared" si="674"/>
        <v>-</v>
      </c>
      <c r="AU164" s="94" t="str">
        <f t="shared" si="674"/>
        <v>-</v>
      </c>
      <c r="AV164" s="94" t="str">
        <f t="shared" si="674"/>
        <v>-</v>
      </c>
      <c r="AW164" s="94">
        <f t="shared" si="674"/>
        <v>1.9068285280728379E-2</v>
      </c>
      <c r="AX164" s="94">
        <f t="shared" si="674"/>
        <v>3.9131489361702132E-2</v>
      </c>
      <c r="AY164" s="94" t="str">
        <f t="shared" si="674"/>
        <v>-</v>
      </c>
      <c r="AZ164" s="94">
        <f t="shared" si="674"/>
        <v>6.6497554157931515E-2</v>
      </c>
      <c r="BA164" s="94" t="str">
        <f t="shared" si="674"/>
        <v>-</v>
      </c>
      <c r="BB164" s="94" t="str">
        <f t="shared" si="674"/>
        <v>-</v>
      </c>
      <c r="BC164" s="94" t="str">
        <f t="shared" si="674"/>
        <v>-</v>
      </c>
      <c r="BD164" s="94" t="str">
        <f t="shared" si="674"/>
        <v>-</v>
      </c>
      <c r="BE164" s="94" t="str">
        <f t="shared" si="674"/>
        <v>-</v>
      </c>
      <c r="BF164" s="94" t="str">
        <f t="shared" ref="BF164:BL164" si="676">+IF(ISERROR(BF144/BF123),"-",(BF144/BF123))</f>
        <v>-</v>
      </c>
      <c r="BG164" s="94" t="str">
        <f t="shared" si="676"/>
        <v>-</v>
      </c>
      <c r="BH164" s="94" t="str">
        <f t="shared" si="676"/>
        <v>-</v>
      </c>
      <c r="BI164" s="94" t="str">
        <f t="shared" si="676"/>
        <v>-</v>
      </c>
      <c r="BJ164" s="94">
        <f t="shared" si="676"/>
        <v>5.4607180020811656E-2</v>
      </c>
      <c r="BK164" s="94" t="str">
        <f t="shared" si="676"/>
        <v>-</v>
      </c>
      <c r="BL164" s="94" t="str">
        <f t="shared" si="676"/>
        <v>-</v>
      </c>
      <c r="BM164" s="94" t="str">
        <f t="shared" si="674"/>
        <v>-</v>
      </c>
      <c r="BN164" s="94" t="str">
        <f t="shared" si="674"/>
        <v>-</v>
      </c>
      <c r="BO164" s="94" t="str">
        <f t="shared" si="674"/>
        <v>-</v>
      </c>
      <c r="BP164" s="94" t="str">
        <f t="shared" si="674"/>
        <v>-</v>
      </c>
      <c r="BQ164" s="94" t="str">
        <f t="shared" si="674"/>
        <v>-</v>
      </c>
      <c r="BR164" s="94" t="str">
        <f t="shared" si="674"/>
        <v>-</v>
      </c>
      <c r="BS164" s="94" t="str">
        <f t="shared" si="674"/>
        <v>-</v>
      </c>
      <c r="BT164" s="94" t="str">
        <f t="shared" si="674"/>
        <v>-</v>
      </c>
      <c r="BU164" s="94" t="str">
        <f t="shared" si="674"/>
        <v>-</v>
      </c>
      <c r="BV164" s="94" t="str">
        <f t="shared" si="674"/>
        <v>-</v>
      </c>
      <c r="BW164" s="94" t="str">
        <f t="shared" si="674"/>
        <v>-</v>
      </c>
      <c r="BX164" s="94" t="str">
        <f t="shared" si="674"/>
        <v>-</v>
      </c>
      <c r="BY164" s="94" t="str">
        <f t="shared" si="674"/>
        <v>-</v>
      </c>
      <c r="BZ164" s="94" t="str">
        <f t="shared" si="674"/>
        <v>-</v>
      </c>
      <c r="CA164" s="94" t="str">
        <f t="shared" si="674"/>
        <v>-</v>
      </c>
      <c r="CB164" s="94" t="str">
        <f t="shared" ref="CB164:EM164" si="677">+IF(ISERROR(CB144/CB123),"-",(CB144/CB123))</f>
        <v>-</v>
      </c>
      <c r="CC164" s="94" t="str">
        <f t="shared" si="677"/>
        <v>-</v>
      </c>
      <c r="CD164" s="94" t="str">
        <f t="shared" si="677"/>
        <v>-</v>
      </c>
      <c r="CE164" s="94" t="str">
        <f t="shared" si="677"/>
        <v>-</v>
      </c>
      <c r="CF164" s="94" t="str">
        <f t="shared" si="677"/>
        <v>-</v>
      </c>
      <c r="CG164" s="94" t="str">
        <f t="shared" si="677"/>
        <v>-</v>
      </c>
      <c r="CH164" s="94" t="str">
        <f t="shared" si="677"/>
        <v>-</v>
      </c>
      <c r="CI164" s="94" t="str">
        <f t="shared" si="677"/>
        <v>-</v>
      </c>
      <c r="CJ164" s="94" t="str">
        <f t="shared" si="677"/>
        <v>-</v>
      </c>
      <c r="CK164" s="94" t="str">
        <f t="shared" si="677"/>
        <v>-</v>
      </c>
      <c r="CL164" s="94" t="str">
        <f t="shared" si="677"/>
        <v>-</v>
      </c>
      <c r="CM164" s="94" t="str">
        <f t="shared" si="677"/>
        <v>-</v>
      </c>
      <c r="CN164" s="94" t="str">
        <f t="shared" si="677"/>
        <v>-</v>
      </c>
      <c r="CO164" s="94" t="str">
        <f t="shared" si="677"/>
        <v>-</v>
      </c>
      <c r="CP164" s="94" t="str">
        <f t="shared" si="677"/>
        <v>-</v>
      </c>
      <c r="CQ164" s="94" t="str">
        <f t="shared" si="677"/>
        <v>-</v>
      </c>
      <c r="CR164" s="94" t="str">
        <f t="shared" si="677"/>
        <v>-</v>
      </c>
      <c r="CS164" s="94" t="str">
        <f t="shared" si="677"/>
        <v>-</v>
      </c>
      <c r="CT164" s="94" t="str">
        <f t="shared" si="677"/>
        <v>-</v>
      </c>
      <c r="CU164" s="94" t="str">
        <f t="shared" si="677"/>
        <v>-</v>
      </c>
      <c r="CV164" s="94" t="str">
        <f t="shared" si="677"/>
        <v>-</v>
      </c>
      <c r="CW164" s="94" t="str">
        <f t="shared" si="677"/>
        <v>-</v>
      </c>
      <c r="CX164" s="94" t="str">
        <f t="shared" si="677"/>
        <v>-</v>
      </c>
      <c r="CY164" s="94" t="str">
        <f t="shared" si="677"/>
        <v>-</v>
      </c>
      <c r="CZ164" s="94" t="str">
        <f t="shared" si="677"/>
        <v>-</v>
      </c>
      <c r="DA164" s="94" t="str">
        <f t="shared" si="677"/>
        <v>-</v>
      </c>
      <c r="DB164" s="94" t="str">
        <f t="shared" si="677"/>
        <v>-</v>
      </c>
      <c r="DC164" s="94" t="str">
        <f t="shared" si="677"/>
        <v>-</v>
      </c>
      <c r="DD164" s="94">
        <f t="shared" si="677"/>
        <v>0.13817864619678993</v>
      </c>
      <c r="DE164" s="94" t="str">
        <f t="shared" si="677"/>
        <v>-</v>
      </c>
      <c r="DF164" s="94" t="str">
        <f t="shared" si="677"/>
        <v>-</v>
      </c>
      <c r="DG164" s="94" t="str">
        <f t="shared" si="677"/>
        <v>-</v>
      </c>
      <c r="DH164" s="94" t="str">
        <f t="shared" si="677"/>
        <v>-</v>
      </c>
      <c r="DI164" s="94" t="str">
        <f t="shared" si="677"/>
        <v>-</v>
      </c>
      <c r="DJ164" s="94">
        <f t="shared" si="677"/>
        <v>4.395284872298625E-2</v>
      </c>
      <c r="DK164" s="94" t="str">
        <f t="shared" si="677"/>
        <v>-</v>
      </c>
      <c r="DL164" s="94" t="str">
        <f t="shared" si="677"/>
        <v>-</v>
      </c>
      <c r="DM164" s="94" t="str">
        <f t="shared" si="677"/>
        <v>-</v>
      </c>
      <c r="DN164" s="94" t="str">
        <f t="shared" si="677"/>
        <v>-</v>
      </c>
      <c r="DO164" s="94" t="str">
        <f t="shared" si="677"/>
        <v>-</v>
      </c>
      <c r="DP164" s="94" t="str">
        <f t="shared" si="677"/>
        <v>-</v>
      </c>
      <c r="DQ164" s="94" t="str">
        <f t="shared" si="677"/>
        <v>-</v>
      </c>
      <c r="DR164" s="94" t="str">
        <f t="shared" si="677"/>
        <v>-</v>
      </c>
      <c r="DS164" s="94" t="str">
        <f t="shared" si="677"/>
        <v>-</v>
      </c>
      <c r="DT164" s="94" t="str">
        <f t="shared" si="677"/>
        <v>-</v>
      </c>
      <c r="DU164" s="94" t="str">
        <f t="shared" si="677"/>
        <v>-</v>
      </c>
      <c r="DV164" s="94" t="str">
        <f t="shared" si="677"/>
        <v>-</v>
      </c>
      <c r="DW164" s="94">
        <f t="shared" si="677"/>
        <v>7.5507162494573871E-2</v>
      </c>
      <c r="DX164" s="94" t="str">
        <f t="shared" si="677"/>
        <v>-</v>
      </c>
      <c r="DY164" s="94">
        <f t="shared" si="677"/>
        <v>5.7024958402662237E-2</v>
      </c>
      <c r="DZ164" s="94" t="str">
        <f t="shared" si="677"/>
        <v>-</v>
      </c>
      <c r="EA164" s="94" t="str">
        <f t="shared" si="677"/>
        <v>-</v>
      </c>
      <c r="EB164" s="94">
        <f t="shared" si="677"/>
        <v>0.14436699384461821</v>
      </c>
      <c r="EC164" s="94">
        <f t="shared" si="677"/>
        <v>0.18982135076252724</v>
      </c>
      <c r="ED164" s="94">
        <f t="shared" si="677"/>
        <v>0.15702097404905793</v>
      </c>
      <c r="EE164" s="94">
        <f t="shared" si="677"/>
        <v>0.18240811638591117</v>
      </c>
      <c r="EF164" s="94" t="str">
        <f t="shared" si="677"/>
        <v>-</v>
      </c>
      <c r="EG164" s="94" t="str">
        <f t="shared" si="677"/>
        <v>-</v>
      </c>
      <c r="EH164" s="94" t="str">
        <f t="shared" si="677"/>
        <v>-</v>
      </c>
      <c r="EI164" s="94" t="str">
        <f t="shared" si="677"/>
        <v>-</v>
      </c>
      <c r="EJ164" s="94">
        <f t="shared" si="677"/>
        <v>0.19405799884770503</v>
      </c>
      <c r="EK164" s="94" t="str">
        <f t="shared" si="677"/>
        <v>-</v>
      </c>
      <c r="EL164" s="94" t="str">
        <f t="shared" si="677"/>
        <v>-</v>
      </c>
      <c r="EM164" s="94" t="str">
        <f t="shared" si="677"/>
        <v>-</v>
      </c>
      <c r="EN164" s="94" t="str">
        <f t="shared" ref="EN164:GY164" si="678">+IF(ISERROR(EN144/EN123),"-",(EN144/EN123))</f>
        <v>-</v>
      </c>
      <c r="EO164" s="94" t="str">
        <f t="shared" si="678"/>
        <v>-</v>
      </c>
      <c r="EP164" s="94" t="str">
        <f t="shared" si="678"/>
        <v>-</v>
      </c>
      <c r="EQ164" s="94" t="str">
        <f t="shared" si="678"/>
        <v>-</v>
      </c>
      <c r="ER164" s="94" t="str">
        <f t="shared" si="678"/>
        <v>-</v>
      </c>
      <c r="ES164" s="94" t="str">
        <f t="shared" si="678"/>
        <v>-</v>
      </c>
      <c r="ET164" s="94" t="str">
        <f t="shared" si="678"/>
        <v>-</v>
      </c>
      <c r="EU164" s="94" t="str">
        <f t="shared" si="678"/>
        <v>-</v>
      </c>
      <c r="EV164" s="94" t="str">
        <f t="shared" si="678"/>
        <v>-</v>
      </c>
      <c r="EW164" s="94">
        <f t="shared" si="678"/>
        <v>4.3886400457447822E-2</v>
      </c>
      <c r="EX164" s="94">
        <f t="shared" si="678"/>
        <v>9.2592173716353768E-2</v>
      </c>
      <c r="EY164" s="94" t="str">
        <f t="shared" si="678"/>
        <v>-</v>
      </c>
      <c r="EZ164" s="94" t="str">
        <f t="shared" si="678"/>
        <v>-</v>
      </c>
      <c r="FA164" s="94" t="str">
        <f t="shared" si="678"/>
        <v>-</v>
      </c>
      <c r="FB164" s="94" t="str">
        <f t="shared" si="678"/>
        <v>-</v>
      </c>
      <c r="FC164" s="94" t="str">
        <f t="shared" si="678"/>
        <v>-</v>
      </c>
      <c r="FD164" s="94" t="str">
        <f t="shared" si="678"/>
        <v>-</v>
      </c>
      <c r="FE164" s="94" t="str">
        <f t="shared" si="678"/>
        <v>-</v>
      </c>
      <c r="FF164" s="94" t="str">
        <f t="shared" si="678"/>
        <v>-</v>
      </c>
      <c r="FG164" s="94" t="str">
        <f t="shared" si="678"/>
        <v>-</v>
      </c>
      <c r="FH164" s="94" t="str">
        <f t="shared" si="678"/>
        <v>-</v>
      </c>
      <c r="FI164" s="94" t="str">
        <f t="shared" si="678"/>
        <v>-</v>
      </c>
      <c r="FJ164" s="94" t="str">
        <f t="shared" si="678"/>
        <v>-</v>
      </c>
      <c r="FK164" s="94" t="str">
        <f t="shared" si="678"/>
        <v>-</v>
      </c>
      <c r="FL164" s="94" t="str">
        <f t="shared" si="678"/>
        <v>-</v>
      </c>
      <c r="FM164" s="94" t="str">
        <f t="shared" si="678"/>
        <v>-</v>
      </c>
      <c r="FN164" s="94" t="str">
        <f t="shared" si="678"/>
        <v>-</v>
      </c>
      <c r="FO164" s="94" t="str">
        <f t="shared" si="678"/>
        <v>-</v>
      </c>
      <c r="FP164" s="94" t="str">
        <f t="shared" si="678"/>
        <v>-</v>
      </c>
      <c r="FQ164" s="94" t="str">
        <f t="shared" si="678"/>
        <v>-</v>
      </c>
      <c r="FR164" s="94" t="str">
        <f t="shared" si="678"/>
        <v>-</v>
      </c>
      <c r="FS164" s="94" t="str">
        <f t="shared" si="678"/>
        <v>-</v>
      </c>
      <c r="FT164" s="94" t="str">
        <f t="shared" si="678"/>
        <v>-</v>
      </c>
      <c r="FU164" s="94" t="str">
        <f t="shared" si="678"/>
        <v>-</v>
      </c>
      <c r="FV164" s="94" t="str">
        <f t="shared" si="678"/>
        <v>-</v>
      </c>
      <c r="FW164" s="94">
        <f t="shared" si="678"/>
        <v>0.32700760349197405</v>
      </c>
      <c r="FX164" s="94">
        <f t="shared" si="678"/>
        <v>0.17009887885393959</v>
      </c>
      <c r="FY164" s="94" t="str">
        <f t="shared" si="678"/>
        <v>-</v>
      </c>
      <c r="FZ164" s="94">
        <f t="shared" si="678"/>
        <v>0.17327865168539325</v>
      </c>
      <c r="GA164" s="94" t="str">
        <f t="shared" si="678"/>
        <v>-</v>
      </c>
      <c r="GB164" s="94">
        <f t="shared" si="678"/>
        <v>0.23103370786516852</v>
      </c>
      <c r="GC164" s="94" t="str">
        <f t="shared" si="678"/>
        <v>-</v>
      </c>
      <c r="GD164" s="94" t="str">
        <f t="shared" si="678"/>
        <v>-</v>
      </c>
      <c r="GE164" s="94" t="str">
        <f t="shared" si="678"/>
        <v>-</v>
      </c>
      <c r="GF164" s="94" t="str">
        <f t="shared" si="678"/>
        <v>-</v>
      </c>
      <c r="GG164" s="94" t="str">
        <f t="shared" si="678"/>
        <v>-</v>
      </c>
      <c r="GH164" s="94" t="str">
        <f t="shared" si="678"/>
        <v>-</v>
      </c>
      <c r="GI164" s="94" t="str">
        <f t="shared" si="678"/>
        <v>-</v>
      </c>
      <c r="GJ164" s="94" t="str">
        <f t="shared" si="678"/>
        <v>-</v>
      </c>
      <c r="GK164" s="94" t="str">
        <f t="shared" si="678"/>
        <v>-</v>
      </c>
      <c r="GL164" s="94" t="str">
        <f t="shared" si="678"/>
        <v>-</v>
      </c>
      <c r="GM164" s="94" t="str">
        <f t="shared" si="678"/>
        <v>-</v>
      </c>
      <c r="GN164" s="94" t="str">
        <f t="shared" si="678"/>
        <v>-</v>
      </c>
      <c r="GO164" s="94" t="str">
        <f t="shared" si="678"/>
        <v>-</v>
      </c>
      <c r="GP164" s="94" t="str">
        <f t="shared" si="678"/>
        <v>-</v>
      </c>
      <c r="GQ164" s="94" t="str">
        <f t="shared" si="678"/>
        <v>-</v>
      </c>
      <c r="GR164" s="94" t="str">
        <f t="shared" si="678"/>
        <v>-</v>
      </c>
      <c r="GS164" s="94" t="str">
        <f t="shared" si="678"/>
        <v>-</v>
      </c>
      <c r="GT164" s="94" t="str">
        <f t="shared" si="678"/>
        <v>-</v>
      </c>
      <c r="GU164" s="94" t="str">
        <f t="shared" si="678"/>
        <v>-</v>
      </c>
      <c r="GV164" s="94" t="str">
        <f t="shared" si="678"/>
        <v>-</v>
      </c>
      <c r="GW164" s="94">
        <f t="shared" si="678"/>
        <v>0.16017350157728705</v>
      </c>
      <c r="GX164" s="94" t="str">
        <f t="shared" si="678"/>
        <v>-</v>
      </c>
      <c r="GY164" s="94" t="str">
        <f t="shared" si="678"/>
        <v>-</v>
      </c>
      <c r="GZ164" s="94" t="str">
        <f t="shared" ref="GZ164:HW164" si="679">+IF(ISERROR(GZ144/GZ123),"-",(GZ144/GZ123))</f>
        <v>-</v>
      </c>
      <c r="HA164" s="94" t="str">
        <f t="shared" si="679"/>
        <v>-</v>
      </c>
      <c r="HB164" s="94" t="str">
        <f t="shared" si="679"/>
        <v>-</v>
      </c>
      <c r="HC164" s="94" t="str">
        <f t="shared" si="679"/>
        <v>-</v>
      </c>
      <c r="HD164" s="94" t="str">
        <f t="shared" si="679"/>
        <v>-</v>
      </c>
      <c r="HE164" s="94" t="str">
        <f t="shared" si="679"/>
        <v>-</v>
      </c>
      <c r="HF164" s="94" t="str">
        <f t="shared" si="679"/>
        <v>-</v>
      </c>
      <c r="HG164" s="94" t="str">
        <f t="shared" si="679"/>
        <v>-</v>
      </c>
      <c r="HH164" s="94" t="str">
        <f t="shared" si="679"/>
        <v>-</v>
      </c>
      <c r="HI164" s="94" t="str">
        <f t="shared" si="679"/>
        <v>-</v>
      </c>
      <c r="HJ164" s="94">
        <f t="shared" si="679"/>
        <v>6.0249419589634187E-2</v>
      </c>
      <c r="HK164" s="94" t="str">
        <f t="shared" si="679"/>
        <v>-</v>
      </c>
      <c r="HL164" s="94">
        <f t="shared" si="679"/>
        <v>0.12675408213755565</v>
      </c>
      <c r="HM164" s="94" t="str">
        <f t="shared" si="679"/>
        <v>-</v>
      </c>
      <c r="HN164" s="94">
        <f t="shared" si="679"/>
        <v>0.20623246217331498</v>
      </c>
      <c r="HO164" s="94" t="str">
        <f t="shared" si="679"/>
        <v>-</v>
      </c>
      <c r="HP164" s="94" t="str">
        <f t="shared" si="679"/>
        <v>-</v>
      </c>
      <c r="HQ164" s="94" t="str">
        <f t="shared" si="679"/>
        <v>-</v>
      </c>
      <c r="HR164" s="94" t="str">
        <f t="shared" si="679"/>
        <v>-</v>
      </c>
      <c r="HS164" s="94" t="str">
        <f t="shared" si="679"/>
        <v>-</v>
      </c>
      <c r="HT164" s="94" t="str">
        <f t="shared" si="679"/>
        <v>-</v>
      </c>
      <c r="HU164" s="94" t="str">
        <f t="shared" si="679"/>
        <v>-</v>
      </c>
      <c r="HV164" s="94" t="str">
        <f t="shared" si="679"/>
        <v>-</v>
      </c>
      <c r="HW164" s="94">
        <f t="shared" si="679"/>
        <v>3.7006757320430468E-2</v>
      </c>
      <c r="HX164" s="94" t="str">
        <f t="shared" ref="HX164:JS164" si="680">+IF(ISERROR(HX144/HX123),"-",(HX144/HX123))</f>
        <v>-</v>
      </c>
      <c r="HY164" s="94" t="str">
        <f t="shared" si="680"/>
        <v>-</v>
      </c>
      <c r="HZ164" s="94">
        <f t="shared" si="680"/>
        <v>0.15402546816479404</v>
      </c>
      <c r="IA164" s="94" t="str">
        <f t="shared" si="680"/>
        <v>-</v>
      </c>
      <c r="IB164" s="94" t="str">
        <f t="shared" si="680"/>
        <v>-</v>
      </c>
      <c r="IC164" s="94" t="str">
        <f t="shared" si="680"/>
        <v>-</v>
      </c>
      <c r="ID164" s="94" t="str">
        <f t="shared" si="680"/>
        <v>-</v>
      </c>
      <c r="IE164" s="94" t="str">
        <f t="shared" si="680"/>
        <v>-</v>
      </c>
      <c r="IF164" s="94" t="str">
        <f t="shared" si="680"/>
        <v>-</v>
      </c>
      <c r="IG164" s="94" t="str">
        <f t="shared" si="680"/>
        <v>-</v>
      </c>
      <c r="IH164" s="94" t="str">
        <f t="shared" si="680"/>
        <v>-</v>
      </c>
      <c r="II164" s="94" t="str">
        <f t="shared" si="680"/>
        <v>-</v>
      </c>
      <c r="IJ164" s="94" t="str">
        <f t="shared" si="680"/>
        <v>-</v>
      </c>
      <c r="IK164" s="94" t="str">
        <f t="shared" si="680"/>
        <v>-</v>
      </c>
      <c r="IL164" s="94" t="str">
        <f t="shared" si="680"/>
        <v>-</v>
      </c>
      <c r="IM164" s="94" t="str">
        <f t="shared" si="680"/>
        <v>-</v>
      </c>
      <c r="IN164" s="94" t="str">
        <f t="shared" si="680"/>
        <v>-</v>
      </c>
      <c r="IO164" s="94" t="str">
        <f t="shared" si="680"/>
        <v>-</v>
      </c>
      <c r="IP164" s="94" t="str">
        <f t="shared" si="680"/>
        <v>-</v>
      </c>
      <c r="IQ164" s="94" t="str">
        <f t="shared" si="680"/>
        <v>-</v>
      </c>
      <c r="IR164" s="94" t="str">
        <f t="shared" si="680"/>
        <v>-</v>
      </c>
      <c r="IS164" s="94" t="str">
        <f t="shared" si="680"/>
        <v>-</v>
      </c>
      <c r="IT164" s="94" t="str">
        <f t="shared" si="680"/>
        <v>-</v>
      </c>
      <c r="IU164" s="94" t="str">
        <f t="shared" si="680"/>
        <v>-</v>
      </c>
      <c r="IV164" s="94" t="str">
        <f t="shared" si="680"/>
        <v>-</v>
      </c>
      <c r="IW164" s="94">
        <f t="shared" si="680"/>
        <v>0.22416246063586559</v>
      </c>
      <c r="IX164" s="94">
        <f t="shared" si="680"/>
        <v>0.31172127659574467</v>
      </c>
      <c r="IY164" s="94" t="str">
        <f t="shared" si="680"/>
        <v>-</v>
      </c>
      <c r="IZ164" s="94" t="str">
        <f t="shared" si="680"/>
        <v>-</v>
      </c>
      <c r="JA164" s="94" t="str">
        <f t="shared" si="680"/>
        <v>-</v>
      </c>
      <c r="JB164" s="94" t="str">
        <f t="shared" si="680"/>
        <v>-</v>
      </c>
      <c r="JC164" s="94" t="str">
        <f t="shared" si="680"/>
        <v>-</v>
      </c>
      <c r="JD164" s="94" t="str">
        <f t="shared" si="680"/>
        <v>-</v>
      </c>
      <c r="JE164" s="94" t="str">
        <f t="shared" si="680"/>
        <v>-</v>
      </c>
      <c r="JF164" s="94" t="str">
        <f t="shared" si="680"/>
        <v>-</v>
      </c>
      <c r="JG164" s="94" t="str">
        <f t="shared" si="680"/>
        <v>-</v>
      </c>
      <c r="JH164" s="94" t="str">
        <f t="shared" si="680"/>
        <v>-</v>
      </c>
      <c r="JI164" s="94" t="str">
        <f t="shared" si="680"/>
        <v>-</v>
      </c>
      <c r="JJ164" s="94">
        <f t="shared" si="680"/>
        <v>0.49527436929419849</v>
      </c>
      <c r="JK164" s="94">
        <f t="shared" si="680"/>
        <v>0.99186261558784672</v>
      </c>
      <c r="JL164" s="94" t="str">
        <f t="shared" si="680"/>
        <v>-</v>
      </c>
      <c r="JM164" s="94" t="str">
        <f t="shared" si="680"/>
        <v>-</v>
      </c>
      <c r="JN164" s="94" t="str">
        <f t="shared" si="680"/>
        <v>-</v>
      </c>
      <c r="JO164" s="94" t="str">
        <f t="shared" si="680"/>
        <v>-</v>
      </c>
      <c r="JP164" s="94" t="str">
        <f t="shared" si="680"/>
        <v>-</v>
      </c>
      <c r="JQ164" s="94" t="str">
        <f t="shared" si="680"/>
        <v>-</v>
      </c>
      <c r="JR164" s="94" t="str">
        <f t="shared" si="680"/>
        <v>-</v>
      </c>
      <c r="JS164" s="94" t="str">
        <f t="shared" si="680"/>
        <v>-</v>
      </c>
      <c r="JT164" s="94" t="str">
        <f t="shared" ref="JT164:KX164" si="681">+IF(ISERROR(JT144/JT123),"-",(JT144/JT123))</f>
        <v>-</v>
      </c>
      <c r="JU164" s="94" t="str">
        <f t="shared" si="681"/>
        <v>-</v>
      </c>
      <c r="JV164" s="94">
        <f t="shared" si="681"/>
        <v>2.9530723404255315</v>
      </c>
      <c r="JW164" s="94">
        <f t="shared" si="681"/>
        <v>5.861457996149718E-2</v>
      </c>
      <c r="JX164" s="94">
        <f t="shared" si="681"/>
        <v>0.57375690607734808</v>
      </c>
      <c r="JY164" s="94">
        <f t="shared" si="681"/>
        <v>0.13749656121045392</v>
      </c>
      <c r="JZ164" s="94" t="str">
        <f t="shared" si="681"/>
        <v>-</v>
      </c>
      <c r="KA164" s="94">
        <f t="shared" si="681"/>
        <v>0.32606269332568005</v>
      </c>
      <c r="KB164" s="94" t="str">
        <f t="shared" si="681"/>
        <v>-</v>
      </c>
      <c r="KC164" s="94">
        <f t="shared" si="681"/>
        <v>0.29789546079779922</v>
      </c>
      <c r="KD164" s="94" t="str">
        <f t="shared" si="681"/>
        <v>-</v>
      </c>
      <c r="KE164" s="94" t="str">
        <f t="shared" si="681"/>
        <v>-</v>
      </c>
      <c r="KF164" s="94" t="str">
        <f t="shared" si="681"/>
        <v>-</v>
      </c>
      <c r="KG164" s="94">
        <f t="shared" si="681"/>
        <v>1.4517433537832312</v>
      </c>
      <c r="KH164" s="94" t="str">
        <f t="shared" si="681"/>
        <v>-</v>
      </c>
      <c r="KI164" s="94">
        <f t="shared" si="681"/>
        <v>1.4069052102950408</v>
      </c>
      <c r="KJ164" s="94">
        <f t="shared" si="681"/>
        <v>0.1797831442368242</v>
      </c>
      <c r="KK164" s="94">
        <f t="shared" si="681"/>
        <v>1.989121736070765E-2</v>
      </c>
      <c r="KL164" s="94">
        <f t="shared" si="681"/>
        <v>5.5995324957215008E-2</v>
      </c>
      <c r="KM164" s="94">
        <f t="shared" si="681"/>
        <v>0.91520895344683895</v>
      </c>
      <c r="KN164" s="94">
        <f t="shared" si="681"/>
        <v>9.7025541303616167E-2</v>
      </c>
      <c r="KO164" s="94">
        <f t="shared" si="681"/>
        <v>0.35070834727893435</v>
      </c>
      <c r="KP164" s="94">
        <f t="shared" si="681"/>
        <v>0.12823682950317586</v>
      </c>
      <c r="KQ164" s="94" t="str">
        <f t="shared" si="681"/>
        <v>-</v>
      </c>
      <c r="KR164" s="94">
        <f t="shared" si="681"/>
        <v>0.13605919907138711</v>
      </c>
      <c r="KS164" s="94" t="str">
        <f t="shared" si="681"/>
        <v>-</v>
      </c>
      <c r="KT164" s="94">
        <f t="shared" si="681"/>
        <v>8.7821721940555375E-2</v>
      </c>
      <c r="KU164" s="94">
        <f t="shared" si="681"/>
        <v>0.65117649256054289</v>
      </c>
      <c r="KV164" s="94">
        <f t="shared" si="681"/>
        <v>3.9020330519557722E-2</v>
      </c>
      <c r="KW164" s="94" t="str">
        <f t="shared" si="681"/>
        <v>-</v>
      </c>
      <c r="KX164" s="94">
        <f t="shared" si="681"/>
        <v>0.24148719372448588</v>
      </c>
      <c r="KY164" s="94">
        <f t="shared" ref="KY164:LO164" si="682">+IF(ISERROR(KY144/KY123),"-",(KY144/KY123))</f>
        <v>8.5905524328620905E-2</v>
      </c>
      <c r="KZ164" s="94">
        <f t="shared" si="682"/>
        <v>6.5187004481213381E-2</v>
      </c>
      <c r="LA164" s="94">
        <f t="shared" si="682"/>
        <v>0.11254514552793711</v>
      </c>
      <c r="LB164" s="94">
        <f t="shared" si="682"/>
        <v>0.27564004897292882</v>
      </c>
      <c r="LC164" s="94">
        <f t="shared" si="682"/>
        <v>0.34550702537849909</v>
      </c>
      <c r="LD164" s="94" t="str">
        <f t="shared" si="682"/>
        <v>-</v>
      </c>
      <c r="LE164" s="94">
        <f t="shared" si="682"/>
        <v>8.9207851967887206E-2</v>
      </c>
      <c r="LF164" s="94" t="str">
        <f t="shared" si="682"/>
        <v>-</v>
      </c>
      <c r="LG164" s="94">
        <f t="shared" si="682"/>
        <v>0.11758059155865735</v>
      </c>
      <c r="LH164" s="94">
        <f t="shared" si="682"/>
        <v>0.11301796846351302</v>
      </c>
      <c r="LI164" s="94" t="str">
        <f t="shared" si="682"/>
        <v>-</v>
      </c>
      <c r="LJ164" s="94">
        <f t="shared" si="682"/>
        <v>0.19388476597375562</v>
      </c>
      <c r="LK164" s="94" t="str">
        <f t="shared" si="682"/>
        <v>-</v>
      </c>
      <c r="LL164" s="94">
        <f t="shared" si="682"/>
        <v>0.19816974453255767</v>
      </c>
      <c r="LM164" s="94">
        <f t="shared" si="682"/>
        <v>0.26455610139140262</v>
      </c>
      <c r="LN164" s="94" t="str">
        <f t="shared" si="682"/>
        <v>-</v>
      </c>
      <c r="LO164" s="94">
        <f t="shared" si="682"/>
        <v>3.4013494357663016E-2</v>
      </c>
    </row>
    <row r="165" spans="1:327" x14ac:dyDescent="0.2">
      <c r="A165" s="85" t="s">
        <v>36</v>
      </c>
      <c r="B165" s="94">
        <f t="shared" si="592"/>
        <v>0.62933031248481408</v>
      </c>
      <c r="C165" s="94">
        <f t="shared" si="592"/>
        <v>0.5496184656766927</v>
      </c>
      <c r="D165" s="94">
        <f t="shared" si="592"/>
        <v>0.43630990363151295</v>
      </c>
      <c r="E165" s="94">
        <f t="shared" si="592"/>
        <v>0.48533031381429959</v>
      </c>
      <c r="F165" s="94">
        <f t="shared" si="592"/>
        <v>0.36924926760922183</v>
      </c>
      <c r="G165" s="94">
        <f t="shared" si="592"/>
        <v>0.43840913957116201</v>
      </c>
      <c r="H165" s="94">
        <f t="shared" si="592"/>
        <v>0.13456142792185394</v>
      </c>
      <c r="I165" s="94">
        <f t="shared" ref="I165:J165" si="683">+IF(ISERROR(I145/I124),"-",(I145/I124))</f>
        <v>1.0051929447578118E-2</v>
      </c>
      <c r="J165" s="94">
        <f t="shared" si="683"/>
        <v>0.39493902588097607</v>
      </c>
      <c r="K165" s="94">
        <f t="shared" ref="K165:BY165" si="684">+IF(ISERROR(K145/K124),"-",(K145/K124))</f>
        <v>1.2943008710459101</v>
      </c>
      <c r="L165" s="94">
        <f t="shared" si="684"/>
        <v>0.36447727985514022</v>
      </c>
      <c r="M165" s="94">
        <f t="shared" si="684"/>
        <v>0.2988603441990752</v>
      </c>
      <c r="N165" s="94">
        <f t="shared" ref="N165:O165" si="685">+IF(ISERROR(N145/N124),"-",(N145/N124))</f>
        <v>0.27311931495324221</v>
      </c>
      <c r="O165" s="94">
        <f t="shared" si="685"/>
        <v>1.6476923076923077E-2</v>
      </c>
      <c r="P165" s="94">
        <f t="shared" si="684"/>
        <v>0.268132569117428</v>
      </c>
      <c r="Q165" s="94" t="str">
        <f t="shared" si="684"/>
        <v>-</v>
      </c>
      <c r="R165" s="94">
        <f t="shared" si="684"/>
        <v>0.31765319850811297</v>
      </c>
      <c r="S165" s="94">
        <f t="shared" si="684"/>
        <v>0.24096553151931674</v>
      </c>
      <c r="T165" s="94">
        <f t="shared" si="684"/>
        <v>0.14624654075490001</v>
      </c>
      <c r="U165" s="94" t="str">
        <f t="shared" si="684"/>
        <v>-</v>
      </c>
      <c r="V165" s="94">
        <f t="shared" si="684"/>
        <v>0.28146473039172965</v>
      </c>
      <c r="W165" s="94">
        <f t="shared" si="684"/>
        <v>0.10153355089080966</v>
      </c>
      <c r="X165" s="94">
        <f t="shared" si="684"/>
        <v>8.9261408809031648E-2</v>
      </c>
      <c r="Y165" s="94">
        <f t="shared" si="684"/>
        <v>0.87670882202957667</v>
      </c>
      <c r="Z165" s="94" t="str">
        <f t="shared" si="684"/>
        <v>-</v>
      </c>
      <c r="AA165" s="94">
        <f t="shared" si="684"/>
        <v>0.20267945792712436</v>
      </c>
      <c r="AB165" s="94" t="str">
        <f t="shared" si="684"/>
        <v>-</v>
      </c>
      <c r="AC165" s="94" t="str">
        <f t="shared" si="684"/>
        <v>-</v>
      </c>
      <c r="AD165" s="94" t="str">
        <f t="shared" si="684"/>
        <v>-</v>
      </c>
      <c r="AE165" s="94" t="str">
        <f t="shared" si="684"/>
        <v>-</v>
      </c>
      <c r="AF165" s="94" t="str">
        <f t="shared" si="684"/>
        <v>-</v>
      </c>
      <c r="AG165" s="94" t="str">
        <f t="shared" si="684"/>
        <v>-</v>
      </c>
      <c r="AH165" s="94" t="str">
        <f t="shared" si="684"/>
        <v>-</v>
      </c>
      <c r="AI165" s="94" t="str">
        <f t="shared" si="684"/>
        <v>-</v>
      </c>
      <c r="AJ165" s="94">
        <f t="shared" si="684"/>
        <v>2.9016998366704978E-2</v>
      </c>
      <c r="AK165" s="94" t="str">
        <f t="shared" si="684"/>
        <v>-</v>
      </c>
      <c r="AL165" s="94" t="str">
        <f t="shared" si="684"/>
        <v>-</v>
      </c>
      <c r="AM165" s="94" t="str">
        <f t="shared" si="684"/>
        <v>-</v>
      </c>
      <c r="AN165" s="94" t="str">
        <f t="shared" si="684"/>
        <v>-</v>
      </c>
      <c r="AO165" s="94" t="str">
        <f t="shared" si="684"/>
        <v>-</v>
      </c>
      <c r="AP165" s="94" t="str">
        <f t="shared" si="684"/>
        <v>-</v>
      </c>
      <c r="AQ165" s="94" t="str">
        <f t="shared" si="684"/>
        <v>-</v>
      </c>
      <c r="AR165" s="94" t="str">
        <f t="shared" si="684"/>
        <v>-</v>
      </c>
      <c r="AS165" s="94" t="str">
        <f t="shared" si="684"/>
        <v>-</v>
      </c>
      <c r="AT165" s="94" t="str">
        <f t="shared" si="684"/>
        <v>-</v>
      </c>
      <c r="AU165" s="94" t="str">
        <f t="shared" si="684"/>
        <v>-</v>
      </c>
      <c r="AV165" s="94" t="str">
        <f t="shared" si="684"/>
        <v>-</v>
      </c>
      <c r="AW165" s="94">
        <f t="shared" si="684"/>
        <v>2.0225165562913906E-2</v>
      </c>
      <c r="AX165" s="94" t="str">
        <f t="shared" si="684"/>
        <v>-</v>
      </c>
      <c r="AY165" s="94" t="str">
        <f t="shared" si="684"/>
        <v>-</v>
      </c>
      <c r="AZ165" s="94">
        <f t="shared" si="684"/>
        <v>6.4792101679527911E-2</v>
      </c>
      <c r="BA165" s="94" t="str">
        <f t="shared" si="684"/>
        <v>-</v>
      </c>
      <c r="BB165" s="94" t="str">
        <f t="shared" si="684"/>
        <v>-</v>
      </c>
      <c r="BC165" s="94" t="str">
        <f t="shared" si="684"/>
        <v>-</v>
      </c>
      <c r="BD165" s="94" t="str">
        <f t="shared" si="684"/>
        <v>-</v>
      </c>
      <c r="BE165" s="94" t="str">
        <f t="shared" si="684"/>
        <v>-</v>
      </c>
      <c r="BF165" s="94" t="str">
        <f t="shared" ref="BF165:BL165" si="686">+IF(ISERROR(BF145/BF124),"-",(BF145/BF124))</f>
        <v>-</v>
      </c>
      <c r="BG165" s="94" t="str">
        <f t="shared" si="686"/>
        <v>-</v>
      </c>
      <c r="BH165" s="94" t="str">
        <f t="shared" si="686"/>
        <v>-</v>
      </c>
      <c r="BI165" s="94" t="str">
        <f t="shared" si="686"/>
        <v>-</v>
      </c>
      <c r="BJ165" s="94" t="str">
        <f t="shared" si="686"/>
        <v>-</v>
      </c>
      <c r="BK165" s="94" t="str">
        <f t="shared" si="686"/>
        <v>-</v>
      </c>
      <c r="BL165" s="94" t="str">
        <f t="shared" si="686"/>
        <v>-</v>
      </c>
      <c r="BM165" s="94" t="str">
        <f t="shared" si="684"/>
        <v>-</v>
      </c>
      <c r="BN165" s="94" t="str">
        <f t="shared" si="684"/>
        <v>-</v>
      </c>
      <c r="BO165" s="94">
        <f t="shared" si="684"/>
        <v>0.16876510376633358</v>
      </c>
      <c r="BP165" s="94" t="str">
        <f t="shared" si="684"/>
        <v>-</v>
      </c>
      <c r="BQ165" s="94" t="str">
        <f t="shared" si="684"/>
        <v>-</v>
      </c>
      <c r="BR165" s="94" t="str">
        <f t="shared" si="684"/>
        <v>-</v>
      </c>
      <c r="BS165" s="94" t="str">
        <f t="shared" si="684"/>
        <v>-</v>
      </c>
      <c r="BT165" s="94" t="str">
        <f t="shared" si="684"/>
        <v>-</v>
      </c>
      <c r="BU165" s="94" t="str">
        <f t="shared" si="684"/>
        <v>-</v>
      </c>
      <c r="BV165" s="94" t="str">
        <f t="shared" si="684"/>
        <v>-</v>
      </c>
      <c r="BW165" s="94" t="str">
        <f t="shared" si="684"/>
        <v>-</v>
      </c>
      <c r="BX165" s="94" t="str">
        <f t="shared" si="684"/>
        <v>-</v>
      </c>
      <c r="BY165" s="94" t="str">
        <f t="shared" si="684"/>
        <v>-</v>
      </c>
      <c r="BZ165" s="94" t="str">
        <f t="shared" ref="BZ165:EK165" si="687">+IF(ISERROR(BZ145/BZ124),"-",(BZ145/BZ124))</f>
        <v>-</v>
      </c>
      <c r="CA165" s="94" t="str">
        <f t="shared" si="687"/>
        <v>-</v>
      </c>
      <c r="CB165" s="94" t="str">
        <f t="shared" si="687"/>
        <v>-</v>
      </c>
      <c r="CC165" s="94" t="str">
        <f t="shared" si="687"/>
        <v>-</v>
      </c>
      <c r="CD165" s="94" t="str">
        <f t="shared" si="687"/>
        <v>-</v>
      </c>
      <c r="CE165" s="94" t="str">
        <f t="shared" si="687"/>
        <v>-</v>
      </c>
      <c r="CF165" s="94" t="str">
        <f t="shared" si="687"/>
        <v>-</v>
      </c>
      <c r="CG165" s="94" t="str">
        <f t="shared" si="687"/>
        <v>-</v>
      </c>
      <c r="CH165" s="94" t="str">
        <f t="shared" si="687"/>
        <v>-</v>
      </c>
      <c r="CI165" s="94" t="str">
        <f t="shared" si="687"/>
        <v>-</v>
      </c>
      <c r="CJ165" s="94" t="str">
        <f t="shared" si="687"/>
        <v>-</v>
      </c>
      <c r="CK165" s="94" t="str">
        <f t="shared" si="687"/>
        <v>-</v>
      </c>
      <c r="CL165" s="94" t="str">
        <f t="shared" si="687"/>
        <v>-</v>
      </c>
      <c r="CM165" s="94" t="str">
        <f t="shared" si="687"/>
        <v>-</v>
      </c>
      <c r="CN165" s="94" t="str">
        <f t="shared" si="687"/>
        <v>-</v>
      </c>
      <c r="CO165" s="94" t="str">
        <f t="shared" si="687"/>
        <v>-</v>
      </c>
      <c r="CP165" s="94" t="str">
        <f t="shared" si="687"/>
        <v>-</v>
      </c>
      <c r="CQ165" s="94" t="str">
        <f t="shared" si="687"/>
        <v>-</v>
      </c>
      <c r="CR165" s="94" t="str">
        <f t="shared" si="687"/>
        <v>-</v>
      </c>
      <c r="CS165" s="94" t="str">
        <f t="shared" si="687"/>
        <v>-</v>
      </c>
      <c r="CT165" s="94" t="str">
        <f t="shared" si="687"/>
        <v>-</v>
      </c>
      <c r="CU165" s="94" t="str">
        <f t="shared" si="687"/>
        <v>-</v>
      </c>
      <c r="CV165" s="94" t="str">
        <f t="shared" si="687"/>
        <v>-</v>
      </c>
      <c r="CW165" s="94" t="str">
        <f t="shared" si="687"/>
        <v>-</v>
      </c>
      <c r="CX165" s="94" t="str">
        <f t="shared" si="687"/>
        <v>-</v>
      </c>
      <c r="CY165" s="94" t="str">
        <f t="shared" si="687"/>
        <v>-</v>
      </c>
      <c r="CZ165" s="94" t="str">
        <f t="shared" si="687"/>
        <v>-</v>
      </c>
      <c r="DA165" s="94" t="str">
        <f t="shared" si="687"/>
        <v>-</v>
      </c>
      <c r="DB165" s="94" t="str">
        <f t="shared" si="687"/>
        <v>-</v>
      </c>
      <c r="DC165" s="94" t="str">
        <f t="shared" si="687"/>
        <v>-</v>
      </c>
      <c r="DD165" s="94" t="str">
        <f t="shared" si="687"/>
        <v>-</v>
      </c>
      <c r="DE165" s="94" t="str">
        <f t="shared" si="687"/>
        <v>-</v>
      </c>
      <c r="DF165" s="94" t="str">
        <f t="shared" si="687"/>
        <v>-</v>
      </c>
      <c r="DG165" s="94" t="str">
        <f t="shared" si="687"/>
        <v>-</v>
      </c>
      <c r="DH165" s="94" t="str">
        <f t="shared" si="687"/>
        <v>-</v>
      </c>
      <c r="DI165" s="94" t="str">
        <f t="shared" si="687"/>
        <v>-</v>
      </c>
      <c r="DJ165" s="94" t="str">
        <f t="shared" si="687"/>
        <v>-</v>
      </c>
      <c r="DK165" s="94" t="str">
        <f t="shared" si="687"/>
        <v>-</v>
      </c>
      <c r="DL165" s="94" t="str">
        <f t="shared" si="687"/>
        <v>-</v>
      </c>
      <c r="DM165" s="94" t="str">
        <f t="shared" si="687"/>
        <v>-</v>
      </c>
      <c r="DN165" s="94" t="str">
        <f t="shared" si="687"/>
        <v>-</v>
      </c>
      <c r="DO165" s="94" t="str">
        <f t="shared" si="687"/>
        <v>-</v>
      </c>
      <c r="DP165" s="94" t="str">
        <f t="shared" si="687"/>
        <v>-</v>
      </c>
      <c r="DQ165" s="94" t="str">
        <f t="shared" si="687"/>
        <v>-</v>
      </c>
      <c r="DR165" s="94" t="str">
        <f t="shared" si="687"/>
        <v>-</v>
      </c>
      <c r="DS165" s="94" t="str">
        <f t="shared" si="687"/>
        <v>-</v>
      </c>
      <c r="DT165" s="94" t="str">
        <f t="shared" si="687"/>
        <v>-</v>
      </c>
      <c r="DU165" s="94" t="str">
        <f t="shared" si="687"/>
        <v>-</v>
      </c>
      <c r="DV165" s="94" t="str">
        <f t="shared" si="687"/>
        <v>-</v>
      </c>
      <c r="DW165" s="94">
        <f t="shared" si="687"/>
        <v>9.4126626192541196E-2</v>
      </c>
      <c r="DX165" s="94" t="str">
        <f t="shared" si="687"/>
        <v>-</v>
      </c>
      <c r="DY165" s="94">
        <f t="shared" si="687"/>
        <v>0.16402051282051283</v>
      </c>
      <c r="DZ165" s="94">
        <f t="shared" si="687"/>
        <v>0.14581011631052207</v>
      </c>
      <c r="EA165" s="94" t="str">
        <f t="shared" si="687"/>
        <v>-</v>
      </c>
      <c r="EB165" s="94" t="str">
        <f t="shared" si="687"/>
        <v>-</v>
      </c>
      <c r="EC165" s="94" t="str">
        <f t="shared" si="687"/>
        <v>-</v>
      </c>
      <c r="ED165" s="94" t="str">
        <f t="shared" si="687"/>
        <v>-</v>
      </c>
      <c r="EE165" s="94" t="str">
        <f t="shared" si="687"/>
        <v>-</v>
      </c>
      <c r="EF165" s="94" t="str">
        <f t="shared" si="687"/>
        <v>-</v>
      </c>
      <c r="EG165" s="94" t="str">
        <f t="shared" si="687"/>
        <v>-</v>
      </c>
      <c r="EH165" s="94" t="str">
        <f t="shared" si="687"/>
        <v>-</v>
      </c>
      <c r="EI165" s="94" t="str">
        <f t="shared" si="687"/>
        <v>-</v>
      </c>
      <c r="EJ165" s="94">
        <f t="shared" si="687"/>
        <v>0.32886653581943082</v>
      </c>
      <c r="EK165" s="94" t="str">
        <f t="shared" si="687"/>
        <v>-</v>
      </c>
      <c r="EL165" s="94" t="str">
        <f t="shared" ref="EL165:GW165" si="688">+IF(ISERROR(EL145/EL124),"-",(EL145/EL124))</f>
        <v>-</v>
      </c>
      <c r="EM165" s="94" t="str">
        <f t="shared" si="688"/>
        <v>-</v>
      </c>
      <c r="EN165" s="94" t="str">
        <f t="shared" si="688"/>
        <v>-</v>
      </c>
      <c r="EO165" s="94" t="str">
        <f t="shared" si="688"/>
        <v>-</v>
      </c>
      <c r="EP165" s="94" t="str">
        <f t="shared" si="688"/>
        <v>-</v>
      </c>
      <c r="EQ165" s="94" t="str">
        <f t="shared" si="688"/>
        <v>-</v>
      </c>
      <c r="ER165" s="94" t="str">
        <f t="shared" si="688"/>
        <v>-</v>
      </c>
      <c r="ES165" s="94" t="str">
        <f t="shared" si="688"/>
        <v>-</v>
      </c>
      <c r="ET165" s="94" t="str">
        <f t="shared" si="688"/>
        <v>-</v>
      </c>
      <c r="EU165" s="94" t="str">
        <f t="shared" si="688"/>
        <v>-</v>
      </c>
      <c r="EV165" s="94" t="str">
        <f t="shared" si="688"/>
        <v>-</v>
      </c>
      <c r="EW165" s="94" t="str">
        <f t="shared" si="688"/>
        <v>-</v>
      </c>
      <c r="EX165" s="94" t="str">
        <f t="shared" si="688"/>
        <v>-</v>
      </c>
      <c r="EY165" s="94" t="str">
        <f t="shared" si="688"/>
        <v>-</v>
      </c>
      <c r="EZ165" s="94" t="str">
        <f t="shared" si="688"/>
        <v>-</v>
      </c>
      <c r="FA165" s="94" t="str">
        <f t="shared" si="688"/>
        <v>-</v>
      </c>
      <c r="FB165" s="94" t="str">
        <f t="shared" si="688"/>
        <v>-</v>
      </c>
      <c r="FC165" s="94" t="str">
        <f t="shared" si="688"/>
        <v>-</v>
      </c>
      <c r="FD165" s="94" t="str">
        <f t="shared" si="688"/>
        <v>-</v>
      </c>
      <c r="FE165" s="94" t="str">
        <f t="shared" si="688"/>
        <v>-</v>
      </c>
      <c r="FF165" s="94" t="str">
        <f t="shared" si="688"/>
        <v>-</v>
      </c>
      <c r="FG165" s="94" t="str">
        <f t="shared" si="688"/>
        <v>-</v>
      </c>
      <c r="FH165" s="94" t="str">
        <f t="shared" si="688"/>
        <v>-</v>
      </c>
      <c r="FI165" s="94" t="str">
        <f t="shared" si="688"/>
        <v>-</v>
      </c>
      <c r="FJ165" s="94">
        <f t="shared" si="688"/>
        <v>8.5944134078212289E-2</v>
      </c>
      <c r="FK165" s="94" t="str">
        <f t="shared" si="688"/>
        <v>-</v>
      </c>
      <c r="FL165" s="94" t="str">
        <f t="shared" si="688"/>
        <v>-</v>
      </c>
      <c r="FM165" s="94" t="str">
        <f t="shared" si="688"/>
        <v>-</v>
      </c>
      <c r="FN165" s="94" t="str">
        <f t="shared" si="688"/>
        <v>-</v>
      </c>
      <c r="FO165" s="94" t="str">
        <f t="shared" si="688"/>
        <v>-</v>
      </c>
      <c r="FP165" s="94" t="str">
        <f t="shared" si="688"/>
        <v>-</v>
      </c>
      <c r="FQ165" s="94" t="str">
        <f t="shared" si="688"/>
        <v>-</v>
      </c>
      <c r="FR165" s="94" t="str">
        <f t="shared" si="688"/>
        <v>-</v>
      </c>
      <c r="FS165" s="94" t="str">
        <f t="shared" si="688"/>
        <v>-</v>
      </c>
      <c r="FT165" s="94" t="str">
        <f t="shared" si="688"/>
        <v>-</v>
      </c>
      <c r="FU165" s="94" t="str">
        <f t="shared" si="688"/>
        <v>-</v>
      </c>
      <c r="FV165" s="94" t="str">
        <f t="shared" si="688"/>
        <v>-</v>
      </c>
      <c r="FW165" s="94" t="str">
        <f t="shared" si="688"/>
        <v>-</v>
      </c>
      <c r="FX165" s="94" t="str">
        <f t="shared" si="688"/>
        <v>-</v>
      </c>
      <c r="FY165" s="94" t="str">
        <f t="shared" si="688"/>
        <v>-</v>
      </c>
      <c r="FZ165" s="94" t="str">
        <f t="shared" si="688"/>
        <v>-</v>
      </c>
      <c r="GA165" s="94" t="str">
        <f t="shared" si="688"/>
        <v>-</v>
      </c>
      <c r="GB165" s="94" t="str">
        <f t="shared" si="688"/>
        <v>-</v>
      </c>
      <c r="GC165" s="94" t="str">
        <f t="shared" si="688"/>
        <v>-</v>
      </c>
      <c r="GD165" s="94" t="str">
        <f t="shared" si="688"/>
        <v>-</v>
      </c>
      <c r="GE165" s="94" t="str">
        <f t="shared" si="688"/>
        <v>-</v>
      </c>
      <c r="GF165" s="94" t="str">
        <f t="shared" si="688"/>
        <v>-</v>
      </c>
      <c r="GG165" s="94" t="str">
        <f t="shared" si="688"/>
        <v>-</v>
      </c>
      <c r="GH165" s="94" t="str">
        <f t="shared" si="688"/>
        <v>-</v>
      </c>
      <c r="GI165" s="94" t="str">
        <f t="shared" si="688"/>
        <v>-</v>
      </c>
      <c r="GJ165" s="94" t="str">
        <f t="shared" si="688"/>
        <v>-</v>
      </c>
      <c r="GK165" s="94" t="str">
        <f t="shared" si="688"/>
        <v>-</v>
      </c>
      <c r="GL165" s="94" t="str">
        <f t="shared" si="688"/>
        <v>-</v>
      </c>
      <c r="GM165" s="94" t="str">
        <f t="shared" si="688"/>
        <v>-</v>
      </c>
      <c r="GN165" s="94" t="str">
        <f t="shared" si="688"/>
        <v>-</v>
      </c>
      <c r="GO165" s="94" t="str">
        <f t="shared" si="688"/>
        <v>-</v>
      </c>
      <c r="GP165" s="94" t="str">
        <f t="shared" si="688"/>
        <v>-</v>
      </c>
      <c r="GQ165" s="94" t="str">
        <f t="shared" si="688"/>
        <v>-</v>
      </c>
      <c r="GR165" s="94" t="str">
        <f t="shared" si="688"/>
        <v>-</v>
      </c>
      <c r="GS165" s="94" t="str">
        <f t="shared" si="688"/>
        <v>-</v>
      </c>
      <c r="GT165" s="94" t="str">
        <f t="shared" si="688"/>
        <v>-</v>
      </c>
      <c r="GU165" s="94" t="str">
        <f t="shared" si="688"/>
        <v>-</v>
      </c>
      <c r="GV165" s="94" t="str">
        <f t="shared" si="688"/>
        <v>-</v>
      </c>
      <c r="GW165" s="94" t="str">
        <f t="shared" si="688"/>
        <v>-</v>
      </c>
      <c r="GX165" s="94" t="str">
        <f t="shared" ref="GX165:HU165" si="689">+IF(ISERROR(GX145/GX124),"-",(GX145/GX124))</f>
        <v>-</v>
      </c>
      <c r="GY165" s="94" t="str">
        <f t="shared" si="689"/>
        <v>-</v>
      </c>
      <c r="GZ165" s="94" t="str">
        <f t="shared" si="689"/>
        <v>-</v>
      </c>
      <c r="HA165" s="94" t="str">
        <f t="shared" si="689"/>
        <v>-</v>
      </c>
      <c r="HB165" s="94" t="str">
        <f t="shared" si="689"/>
        <v>-</v>
      </c>
      <c r="HC165" s="94" t="str">
        <f t="shared" si="689"/>
        <v>-</v>
      </c>
      <c r="HD165" s="94" t="str">
        <f t="shared" si="689"/>
        <v>-</v>
      </c>
      <c r="HE165" s="94" t="str">
        <f t="shared" si="689"/>
        <v>-</v>
      </c>
      <c r="HF165" s="94" t="str">
        <f t="shared" si="689"/>
        <v>-</v>
      </c>
      <c r="HG165" s="94" t="str">
        <f t="shared" si="689"/>
        <v>-</v>
      </c>
      <c r="HH165" s="94" t="str">
        <f t="shared" si="689"/>
        <v>-</v>
      </c>
      <c r="HI165" s="94" t="str">
        <f t="shared" si="689"/>
        <v>-</v>
      </c>
      <c r="HJ165" s="94">
        <f t="shared" si="689"/>
        <v>9.0049150346719495E-2</v>
      </c>
      <c r="HK165" s="94" t="str">
        <f t="shared" si="689"/>
        <v>-</v>
      </c>
      <c r="HL165" s="94">
        <f t="shared" si="689"/>
        <v>0.11771952104499274</v>
      </c>
      <c r="HM165" s="94">
        <f t="shared" si="689"/>
        <v>0.66022071071626864</v>
      </c>
      <c r="HN165" s="94">
        <f t="shared" si="689"/>
        <v>0.41549709020368575</v>
      </c>
      <c r="HO165" s="94" t="str">
        <f t="shared" si="689"/>
        <v>-</v>
      </c>
      <c r="HP165" s="94" t="str">
        <f t="shared" si="689"/>
        <v>-</v>
      </c>
      <c r="HQ165" s="94" t="str">
        <f t="shared" si="689"/>
        <v>-</v>
      </c>
      <c r="HR165" s="94" t="str">
        <f t="shared" si="689"/>
        <v>-</v>
      </c>
      <c r="HS165" s="94" t="str">
        <f t="shared" si="689"/>
        <v>-</v>
      </c>
      <c r="HT165" s="94" t="str">
        <f t="shared" si="689"/>
        <v>-</v>
      </c>
      <c r="HU165" s="94" t="str">
        <f t="shared" si="689"/>
        <v>-</v>
      </c>
      <c r="HV165" s="94" t="str">
        <f t="shared" ref="HV165:JQ165" si="690">+IF(ISERROR(HV145/HV124),"-",(HV145/HV124))</f>
        <v>-</v>
      </c>
      <c r="HW165" s="94">
        <f t="shared" si="690"/>
        <v>7.6913410563518567E-2</v>
      </c>
      <c r="HX165" s="94" t="str">
        <f t="shared" si="690"/>
        <v>-</v>
      </c>
      <c r="HY165" s="94" t="str">
        <f t="shared" si="690"/>
        <v>-</v>
      </c>
      <c r="HZ165" s="94" t="str">
        <f t="shared" si="690"/>
        <v>-</v>
      </c>
      <c r="IA165" s="94" t="str">
        <f t="shared" si="690"/>
        <v>-</v>
      </c>
      <c r="IB165" s="94" t="str">
        <f t="shared" si="690"/>
        <v>-</v>
      </c>
      <c r="IC165" s="94" t="str">
        <f t="shared" si="690"/>
        <v>-</v>
      </c>
      <c r="ID165" s="94" t="str">
        <f t="shared" si="690"/>
        <v>-</v>
      </c>
      <c r="IE165" s="94" t="str">
        <f t="shared" si="690"/>
        <v>-</v>
      </c>
      <c r="IF165" s="94" t="str">
        <f t="shared" si="690"/>
        <v>-</v>
      </c>
      <c r="IG165" s="94" t="str">
        <f t="shared" si="690"/>
        <v>-</v>
      </c>
      <c r="IH165" s="94" t="str">
        <f t="shared" si="690"/>
        <v>-</v>
      </c>
      <c r="II165" s="94" t="str">
        <f t="shared" si="690"/>
        <v>-</v>
      </c>
      <c r="IJ165" s="94" t="str">
        <f t="shared" si="690"/>
        <v>-</v>
      </c>
      <c r="IK165" s="94" t="str">
        <f t="shared" si="690"/>
        <v>-</v>
      </c>
      <c r="IL165" s="94" t="str">
        <f t="shared" si="690"/>
        <v>-</v>
      </c>
      <c r="IM165" s="94" t="str">
        <f t="shared" si="690"/>
        <v>-</v>
      </c>
      <c r="IN165" s="94" t="str">
        <f t="shared" si="690"/>
        <v>-</v>
      </c>
      <c r="IO165" s="94" t="str">
        <f t="shared" si="690"/>
        <v>-</v>
      </c>
      <c r="IP165" s="94" t="str">
        <f t="shared" si="690"/>
        <v>-</v>
      </c>
      <c r="IQ165" s="94" t="str">
        <f t="shared" si="690"/>
        <v>-</v>
      </c>
      <c r="IR165" s="94" t="str">
        <f t="shared" si="690"/>
        <v>-</v>
      </c>
      <c r="IS165" s="94" t="str">
        <f t="shared" si="690"/>
        <v>-</v>
      </c>
      <c r="IT165" s="94" t="str">
        <f t="shared" si="690"/>
        <v>-</v>
      </c>
      <c r="IU165" s="94" t="str">
        <f t="shared" si="690"/>
        <v>-</v>
      </c>
      <c r="IV165" s="94" t="str">
        <f t="shared" si="690"/>
        <v>-</v>
      </c>
      <c r="IW165" s="94">
        <f t="shared" si="690"/>
        <v>0.40825403850409386</v>
      </c>
      <c r="IX165" s="94" t="str">
        <f t="shared" si="690"/>
        <v>-</v>
      </c>
      <c r="IY165" s="94" t="str">
        <f t="shared" si="690"/>
        <v>-</v>
      </c>
      <c r="IZ165" s="94">
        <f t="shared" si="690"/>
        <v>0.71139601569574407</v>
      </c>
      <c r="JA165" s="94" t="str">
        <f t="shared" si="690"/>
        <v>-</v>
      </c>
      <c r="JB165" s="94" t="str">
        <f t="shared" si="690"/>
        <v>-</v>
      </c>
      <c r="JC165" s="94" t="str">
        <f t="shared" si="690"/>
        <v>-</v>
      </c>
      <c r="JD165" s="94" t="str">
        <f t="shared" si="690"/>
        <v>-</v>
      </c>
      <c r="JE165" s="94" t="str">
        <f t="shared" si="690"/>
        <v>-</v>
      </c>
      <c r="JF165" s="94" t="str">
        <f t="shared" si="690"/>
        <v>-</v>
      </c>
      <c r="JG165" s="94" t="str">
        <f t="shared" si="690"/>
        <v>-</v>
      </c>
      <c r="JH165" s="94" t="str">
        <f t="shared" si="690"/>
        <v>-</v>
      </c>
      <c r="JI165" s="94" t="str">
        <f t="shared" si="690"/>
        <v>-</v>
      </c>
      <c r="JJ165" s="94">
        <f t="shared" si="690"/>
        <v>0.44061079063454361</v>
      </c>
      <c r="JK165" s="94" t="str">
        <f t="shared" si="690"/>
        <v>-</v>
      </c>
      <c r="JL165" s="94" t="str">
        <f t="shared" si="690"/>
        <v>-</v>
      </c>
      <c r="JM165" s="94" t="str">
        <f t="shared" si="690"/>
        <v>-</v>
      </c>
      <c r="JN165" s="94" t="str">
        <f t="shared" si="690"/>
        <v>-</v>
      </c>
      <c r="JO165" s="94" t="str">
        <f t="shared" si="690"/>
        <v>-</v>
      </c>
      <c r="JP165" s="94" t="str">
        <f t="shared" si="690"/>
        <v>-</v>
      </c>
      <c r="JQ165" s="94" t="str">
        <f t="shared" si="690"/>
        <v>-</v>
      </c>
      <c r="JR165" s="94" t="str">
        <f t="shared" ref="JR165:KV165" si="691">+IF(ISERROR(JR145/JR124),"-",(JR145/JR124))</f>
        <v>-</v>
      </c>
      <c r="JS165" s="94" t="str">
        <f t="shared" si="691"/>
        <v>-</v>
      </c>
      <c r="JT165" s="94" t="str">
        <f t="shared" si="691"/>
        <v>-</v>
      </c>
      <c r="JU165" s="94" t="str">
        <f t="shared" si="691"/>
        <v>-</v>
      </c>
      <c r="JV165" s="94" t="str">
        <f t="shared" si="691"/>
        <v>-</v>
      </c>
      <c r="JW165" s="94">
        <f t="shared" si="691"/>
        <v>0.13382398976494767</v>
      </c>
      <c r="JX165" s="94">
        <f t="shared" si="691"/>
        <v>0.18132653061224491</v>
      </c>
      <c r="JY165" s="94">
        <f t="shared" si="691"/>
        <v>0.10350796568627452</v>
      </c>
      <c r="JZ165" s="94">
        <f t="shared" si="691"/>
        <v>0.17594824815171969</v>
      </c>
      <c r="KA165" s="94">
        <f t="shared" si="691"/>
        <v>0.2278535534816942</v>
      </c>
      <c r="KB165" s="94">
        <f t="shared" si="691"/>
        <v>0.27910700937266403</v>
      </c>
      <c r="KC165" s="94" t="str">
        <f t="shared" si="691"/>
        <v>-</v>
      </c>
      <c r="KD165" s="94">
        <f t="shared" si="691"/>
        <v>0.4123984657039711</v>
      </c>
      <c r="KE165" s="94">
        <f t="shared" si="691"/>
        <v>0.41721311475409839</v>
      </c>
      <c r="KF165" s="94">
        <f t="shared" si="691"/>
        <v>0.51292437368297827</v>
      </c>
      <c r="KG165" s="94" t="str">
        <f t="shared" si="691"/>
        <v>-</v>
      </c>
      <c r="KH165" s="94" t="str">
        <f t="shared" si="691"/>
        <v>-</v>
      </c>
      <c r="KI165" s="94">
        <f t="shared" si="691"/>
        <v>0.91068340390005365</v>
      </c>
      <c r="KJ165" s="94">
        <f t="shared" si="691"/>
        <v>8.1763764548256582E-2</v>
      </c>
      <c r="KK165" s="94">
        <f t="shared" si="691"/>
        <v>2.3218668889955621E-2</v>
      </c>
      <c r="KL165" s="94">
        <f t="shared" si="691"/>
        <v>5.9305825431910431E-2</v>
      </c>
      <c r="KM165" s="94">
        <f t="shared" si="691"/>
        <v>0.27567302315496367</v>
      </c>
      <c r="KN165" s="94">
        <f t="shared" si="691"/>
        <v>4.7468440480976579E-2</v>
      </c>
      <c r="KO165" s="94" t="str">
        <f t="shared" si="691"/>
        <v>-</v>
      </c>
      <c r="KP165" s="94">
        <f t="shared" si="691"/>
        <v>0.17424108682769782</v>
      </c>
      <c r="KQ165" s="94" t="str">
        <f t="shared" si="691"/>
        <v>-</v>
      </c>
      <c r="KR165" s="94" t="str">
        <f t="shared" si="691"/>
        <v>-</v>
      </c>
      <c r="KS165" s="94" t="str">
        <f t="shared" si="691"/>
        <v>-</v>
      </c>
      <c r="KT165" s="94">
        <f t="shared" si="691"/>
        <v>8.0267351054078825E-2</v>
      </c>
      <c r="KU165" s="94" t="str">
        <f t="shared" si="691"/>
        <v>-</v>
      </c>
      <c r="KV165" s="94" t="str">
        <f t="shared" si="691"/>
        <v>-</v>
      </c>
      <c r="KW165" s="94" t="str">
        <f t="shared" ref="KW165:LO165" si="692">+IF(ISERROR(KW145/KW124),"-",(KW145/KW124))</f>
        <v>-</v>
      </c>
      <c r="KX165" s="94">
        <f t="shared" si="692"/>
        <v>9.3439461099308438E-2</v>
      </c>
      <c r="KY165" s="94">
        <f t="shared" si="692"/>
        <v>1.8568268123296577E-2</v>
      </c>
      <c r="KZ165" s="94">
        <f t="shared" si="692"/>
        <v>0.12051637677885702</v>
      </c>
      <c r="LA165" s="94">
        <f t="shared" si="692"/>
        <v>6.7107017742117761E-2</v>
      </c>
      <c r="LB165" s="94">
        <f t="shared" si="692"/>
        <v>0.36194343869263135</v>
      </c>
      <c r="LC165" s="94">
        <f t="shared" si="692"/>
        <v>0.83821106316202432</v>
      </c>
      <c r="LD165" s="94" t="str">
        <f t="shared" si="692"/>
        <v>-</v>
      </c>
      <c r="LE165" s="94">
        <f t="shared" si="692"/>
        <v>3.4043927225045074E-2</v>
      </c>
      <c r="LF165" s="94" t="str">
        <f t="shared" si="692"/>
        <v>-</v>
      </c>
      <c r="LG165" s="94" t="str">
        <f t="shared" si="692"/>
        <v>-</v>
      </c>
      <c r="LH165" s="94" t="str">
        <f t="shared" si="692"/>
        <v>-</v>
      </c>
      <c r="LI165" s="94" t="str">
        <f t="shared" si="692"/>
        <v>-</v>
      </c>
      <c r="LJ165" s="94">
        <f t="shared" si="692"/>
        <v>0.22971715007372495</v>
      </c>
      <c r="LK165" s="94">
        <f t="shared" si="692"/>
        <v>0.40759688835938046</v>
      </c>
      <c r="LL165" s="94">
        <f t="shared" si="692"/>
        <v>0.25007257203842048</v>
      </c>
      <c r="LM165" s="94">
        <f t="shared" si="692"/>
        <v>0.22189649398490432</v>
      </c>
      <c r="LN165" s="94">
        <f t="shared" si="692"/>
        <v>0.13583938487825717</v>
      </c>
      <c r="LO165" s="94">
        <f t="shared" si="692"/>
        <v>7.858547527280009E-2</v>
      </c>
    </row>
    <row r="166" spans="1:327" x14ac:dyDescent="0.2">
      <c r="A166" s="85" t="s">
        <v>37</v>
      </c>
      <c r="B166" s="94">
        <f t="shared" si="592"/>
        <v>0.67205952644248323</v>
      </c>
      <c r="C166" s="94">
        <f t="shared" si="592"/>
        <v>0.53309032670111545</v>
      </c>
      <c r="D166" s="94">
        <f t="shared" si="592"/>
        <v>0.50763436866314382</v>
      </c>
      <c r="E166" s="94">
        <f t="shared" si="592"/>
        <v>0.59339242775635648</v>
      </c>
      <c r="F166" s="94">
        <f t="shared" si="592"/>
        <v>0.38043704003755413</v>
      </c>
      <c r="G166" s="94">
        <f t="shared" si="592"/>
        <v>0.38244107038348346</v>
      </c>
      <c r="H166" s="94">
        <f t="shared" si="592"/>
        <v>6.8780071485885177E-2</v>
      </c>
      <c r="I166" s="94">
        <f t="shared" ref="I166:J166" si="693">+IF(ISERROR(I146/I125),"-",(I146/I125))</f>
        <v>8.4351316202520288E-3</v>
      </c>
      <c r="J166" s="94">
        <f t="shared" si="693"/>
        <v>0.29099325438623086</v>
      </c>
      <c r="K166" s="94">
        <f t="shared" ref="K166:BY166" si="694">+IF(ISERROR(K146/K125),"-",(K146/K125))</f>
        <v>0.46751157288344825</v>
      </c>
      <c r="L166" s="94">
        <f t="shared" si="694"/>
        <v>0.29450508558670307</v>
      </c>
      <c r="M166" s="94">
        <f t="shared" si="694"/>
        <v>0.24284748279918253</v>
      </c>
      <c r="N166" s="94">
        <f t="shared" ref="N166:O166" si="695">+IF(ISERROR(N146/N125),"-",(N146/N125))</f>
        <v>0.15779932065985586</v>
      </c>
      <c r="O166" s="94">
        <f t="shared" si="695"/>
        <v>3.3985478015328759E-2</v>
      </c>
      <c r="P166" s="94">
        <f t="shared" si="694"/>
        <v>0.4424763267490287</v>
      </c>
      <c r="Q166" s="94">
        <f t="shared" si="694"/>
        <v>1.0511596525259341</v>
      </c>
      <c r="R166" s="94">
        <f t="shared" si="694"/>
        <v>0.68247182700256714</v>
      </c>
      <c r="S166" s="94">
        <f t="shared" si="694"/>
        <v>0.26153900765865301</v>
      </c>
      <c r="T166" s="94">
        <f t="shared" si="694"/>
        <v>0.1319519632940255</v>
      </c>
      <c r="U166" s="94" t="str">
        <f t="shared" si="694"/>
        <v>-</v>
      </c>
      <c r="V166" s="94">
        <f t="shared" si="694"/>
        <v>0.51529567610508997</v>
      </c>
      <c r="W166" s="94">
        <f t="shared" si="694"/>
        <v>7.7236126908511851E-2</v>
      </c>
      <c r="X166" s="94">
        <f t="shared" si="694"/>
        <v>9.7864610111396744E-2</v>
      </c>
      <c r="Y166" s="94">
        <f t="shared" si="694"/>
        <v>0.10776307007786429</v>
      </c>
      <c r="Z166" s="94">
        <f t="shared" si="694"/>
        <v>0.14254752941176471</v>
      </c>
      <c r="AA166" s="94" t="str">
        <f t="shared" si="694"/>
        <v>-</v>
      </c>
      <c r="AB166" s="94">
        <f t="shared" si="694"/>
        <v>0.22131770127405798</v>
      </c>
      <c r="AC166" s="94" t="str">
        <f t="shared" si="694"/>
        <v>-</v>
      </c>
      <c r="AD166" s="94" t="str">
        <f t="shared" si="694"/>
        <v>-</v>
      </c>
      <c r="AE166" s="94" t="str">
        <f t="shared" si="694"/>
        <v>-</v>
      </c>
      <c r="AF166" s="94" t="str">
        <f t="shared" si="694"/>
        <v>-</v>
      </c>
      <c r="AG166" s="94" t="str">
        <f t="shared" si="694"/>
        <v>-</v>
      </c>
      <c r="AH166" s="94" t="str">
        <f t="shared" si="694"/>
        <v>-</v>
      </c>
      <c r="AI166" s="94" t="str">
        <f t="shared" si="694"/>
        <v>-</v>
      </c>
      <c r="AJ166" s="94">
        <f t="shared" si="694"/>
        <v>6.0438586259185821E-2</v>
      </c>
      <c r="AK166" s="94" t="str">
        <f t="shared" si="694"/>
        <v>-</v>
      </c>
      <c r="AL166" s="94">
        <f t="shared" si="694"/>
        <v>6.9179685029409896E-2</v>
      </c>
      <c r="AM166" s="94">
        <f t="shared" si="694"/>
        <v>6.8403193612774443E-2</v>
      </c>
      <c r="AN166" s="94" t="str">
        <f t="shared" si="694"/>
        <v>-</v>
      </c>
      <c r="AO166" s="94" t="str">
        <f t="shared" si="694"/>
        <v>-</v>
      </c>
      <c r="AP166" s="94" t="str">
        <f t="shared" si="694"/>
        <v>-</v>
      </c>
      <c r="AQ166" s="94" t="str">
        <f t="shared" si="694"/>
        <v>-</v>
      </c>
      <c r="AR166" s="94" t="str">
        <f t="shared" si="694"/>
        <v>-</v>
      </c>
      <c r="AS166" s="94" t="str">
        <f t="shared" si="694"/>
        <v>-</v>
      </c>
      <c r="AT166" s="94" t="str">
        <f t="shared" si="694"/>
        <v>-</v>
      </c>
      <c r="AU166" s="94" t="str">
        <f t="shared" si="694"/>
        <v>-</v>
      </c>
      <c r="AV166" s="94" t="str">
        <f t="shared" si="694"/>
        <v>-</v>
      </c>
      <c r="AW166" s="94">
        <f t="shared" si="694"/>
        <v>4.4522753567296569E-2</v>
      </c>
      <c r="AX166" s="94">
        <f t="shared" si="694"/>
        <v>3.5072082379862701E-2</v>
      </c>
      <c r="AY166" s="94" t="str">
        <f t="shared" si="694"/>
        <v>-</v>
      </c>
      <c r="AZ166" s="94" t="str">
        <f t="shared" si="694"/>
        <v>-</v>
      </c>
      <c r="BA166" s="94" t="str">
        <f t="shared" si="694"/>
        <v>-</v>
      </c>
      <c r="BB166" s="94" t="str">
        <f t="shared" si="694"/>
        <v>-</v>
      </c>
      <c r="BC166" s="94" t="str">
        <f t="shared" si="694"/>
        <v>-</v>
      </c>
      <c r="BD166" s="94" t="str">
        <f t="shared" si="694"/>
        <v>-</v>
      </c>
      <c r="BE166" s="94" t="str">
        <f t="shared" si="694"/>
        <v>-</v>
      </c>
      <c r="BF166" s="94" t="str">
        <f t="shared" ref="BF166:BL166" si="696">+IF(ISERROR(BF146/BF125),"-",(BF146/BF125))</f>
        <v>-</v>
      </c>
      <c r="BG166" s="94" t="str">
        <f t="shared" si="696"/>
        <v>-</v>
      </c>
      <c r="BH166" s="94" t="str">
        <f t="shared" si="696"/>
        <v>-</v>
      </c>
      <c r="BI166" s="94" t="str">
        <f t="shared" si="696"/>
        <v>-</v>
      </c>
      <c r="BJ166" s="94" t="str">
        <f t="shared" si="696"/>
        <v>-</v>
      </c>
      <c r="BK166" s="94">
        <f t="shared" si="696"/>
        <v>0.18155568862275451</v>
      </c>
      <c r="BL166" s="94" t="str">
        <f t="shared" si="696"/>
        <v>-</v>
      </c>
      <c r="BM166" s="94" t="str">
        <f t="shared" si="694"/>
        <v>-</v>
      </c>
      <c r="BN166" s="94" t="str">
        <f t="shared" si="694"/>
        <v>-</v>
      </c>
      <c r="BO166" s="94" t="str">
        <f t="shared" si="694"/>
        <v>-</v>
      </c>
      <c r="BP166" s="94" t="str">
        <f t="shared" si="694"/>
        <v>-</v>
      </c>
      <c r="BQ166" s="94" t="str">
        <f t="shared" si="694"/>
        <v>-</v>
      </c>
      <c r="BR166" s="94" t="str">
        <f t="shared" si="694"/>
        <v>-</v>
      </c>
      <c r="BS166" s="94" t="str">
        <f t="shared" si="694"/>
        <v>-</v>
      </c>
      <c r="BT166" s="94" t="str">
        <f t="shared" si="694"/>
        <v>-</v>
      </c>
      <c r="BU166" s="94" t="str">
        <f t="shared" si="694"/>
        <v>-</v>
      </c>
      <c r="BV166" s="94" t="str">
        <f t="shared" si="694"/>
        <v>-</v>
      </c>
      <c r="BW166" s="94">
        <f t="shared" si="694"/>
        <v>0.30194027332545981</v>
      </c>
      <c r="BX166" s="94" t="str">
        <f t="shared" si="694"/>
        <v>-</v>
      </c>
      <c r="BY166" s="94" t="str">
        <f t="shared" si="694"/>
        <v>-</v>
      </c>
      <c r="BZ166" s="94" t="str">
        <f t="shared" ref="BZ166:EK166" si="697">+IF(ISERROR(BZ146/BZ125),"-",(BZ146/BZ125))</f>
        <v>-</v>
      </c>
      <c r="CA166" s="94" t="str">
        <f t="shared" si="697"/>
        <v>-</v>
      </c>
      <c r="CB166" s="94" t="str">
        <f t="shared" si="697"/>
        <v>-</v>
      </c>
      <c r="CC166" s="94" t="str">
        <f t="shared" si="697"/>
        <v>-</v>
      </c>
      <c r="CD166" s="94" t="str">
        <f t="shared" si="697"/>
        <v>-</v>
      </c>
      <c r="CE166" s="94" t="str">
        <f t="shared" si="697"/>
        <v>-</v>
      </c>
      <c r="CF166" s="94" t="str">
        <f t="shared" si="697"/>
        <v>-</v>
      </c>
      <c r="CG166" s="94" t="str">
        <f t="shared" si="697"/>
        <v>-</v>
      </c>
      <c r="CH166" s="94" t="str">
        <f t="shared" si="697"/>
        <v>-</v>
      </c>
      <c r="CI166" s="94" t="str">
        <f t="shared" si="697"/>
        <v>-</v>
      </c>
      <c r="CJ166" s="94" t="str">
        <f t="shared" si="697"/>
        <v>-</v>
      </c>
      <c r="CK166" s="94" t="str">
        <f t="shared" si="697"/>
        <v>-</v>
      </c>
      <c r="CL166" s="94" t="str">
        <f t="shared" si="697"/>
        <v>-</v>
      </c>
      <c r="CM166" s="94" t="str">
        <f t="shared" si="697"/>
        <v>-</v>
      </c>
      <c r="CN166" s="94" t="str">
        <f t="shared" si="697"/>
        <v>-</v>
      </c>
      <c r="CO166" s="94" t="str">
        <f t="shared" si="697"/>
        <v>-</v>
      </c>
      <c r="CP166" s="94" t="str">
        <f t="shared" si="697"/>
        <v>-</v>
      </c>
      <c r="CQ166" s="94" t="str">
        <f t="shared" si="697"/>
        <v>-</v>
      </c>
      <c r="CR166" s="94" t="str">
        <f t="shared" si="697"/>
        <v>-</v>
      </c>
      <c r="CS166" s="94" t="str">
        <f t="shared" si="697"/>
        <v>-</v>
      </c>
      <c r="CT166" s="94" t="str">
        <f t="shared" si="697"/>
        <v>-</v>
      </c>
      <c r="CU166" s="94" t="str">
        <f t="shared" si="697"/>
        <v>-</v>
      </c>
      <c r="CV166" s="94" t="str">
        <f t="shared" si="697"/>
        <v>-</v>
      </c>
      <c r="CW166" s="94" t="str">
        <f t="shared" si="697"/>
        <v>-</v>
      </c>
      <c r="CX166" s="94" t="str">
        <f t="shared" si="697"/>
        <v>-</v>
      </c>
      <c r="CY166" s="94" t="str">
        <f t="shared" si="697"/>
        <v>-</v>
      </c>
      <c r="CZ166" s="94" t="str">
        <f t="shared" si="697"/>
        <v>-</v>
      </c>
      <c r="DA166" s="94" t="str">
        <f t="shared" si="697"/>
        <v>-</v>
      </c>
      <c r="DB166" s="94" t="str">
        <f t="shared" si="697"/>
        <v>-</v>
      </c>
      <c r="DC166" s="94" t="str">
        <f t="shared" si="697"/>
        <v>-</v>
      </c>
      <c r="DD166" s="94" t="str">
        <f t="shared" si="697"/>
        <v>-</v>
      </c>
      <c r="DE166" s="94" t="str">
        <f t="shared" si="697"/>
        <v>-</v>
      </c>
      <c r="DF166" s="94" t="str">
        <f t="shared" si="697"/>
        <v>-</v>
      </c>
      <c r="DG166" s="94" t="str">
        <f t="shared" si="697"/>
        <v>-</v>
      </c>
      <c r="DH166" s="94" t="str">
        <f t="shared" si="697"/>
        <v>-</v>
      </c>
      <c r="DI166" s="94" t="str">
        <f t="shared" si="697"/>
        <v>-</v>
      </c>
      <c r="DJ166" s="94">
        <f t="shared" si="697"/>
        <v>4.0367396593673971E-2</v>
      </c>
      <c r="DK166" s="94" t="str">
        <f t="shared" si="697"/>
        <v>-</v>
      </c>
      <c r="DL166" s="94">
        <f t="shared" si="697"/>
        <v>0.12171441655980948</v>
      </c>
      <c r="DM166" s="94" t="str">
        <f t="shared" si="697"/>
        <v>-</v>
      </c>
      <c r="DN166" s="94" t="str">
        <f t="shared" si="697"/>
        <v>-</v>
      </c>
      <c r="DO166" s="94" t="str">
        <f t="shared" si="697"/>
        <v>-</v>
      </c>
      <c r="DP166" s="94" t="str">
        <f t="shared" si="697"/>
        <v>-</v>
      </c>
      <c r="DQ166" s="94" t="str">
        <f t="shared" si="697"/>
        <v>-</v>
      </c>
      <c r="DR166" s="94" t="str">
        <f t="shared" si="697"/>
        <v>-</v>
      </c>
      <c r="DS166" s="94" t="str">
        <f t="shared" si="697"/>
        <v>-</v>
      </c>
      <c r="DT166" s="94" t="str">
        <f t="shared" si="697"/>
        <v>-</v>
      </c>
      <c r="DU166" s="94" t="str">
        <f t="shared" si="697"/>
        <v>-</v>
      </c>
      <c r="DV166" s="94" t="str">
        <f t="shared" si="697"/>
        <v>-</v>
      </c>
      <c r="DW166" s="94">
        <f t="shared" si="697"/>
        <v>3.0981676787045914E-2</v>
      </c>
      <c r="DX166" s="94">
        <f t="shared" si="697"/>
        <v>7.0740014449375582E-2</v>
      </c>
      <c r="DY166" s="94" t="str">
        <f t="shared" si="697"/>
        <v>-</v>
      </c>
      <c r="DZ166" s="94" t="str">
        <f t="shared" si="697"/>
        <v>-</v>
      </c>
      <c r="EA166" s="94" t="str">
        <f t="shared" si="697"/>
        <v>-</v>
      </c>
      <c r="EB166" s="94">
        <f t="shared" si="697"/>
        <v>9.8215605303194953E-2</v>
      </c>
      <c r="EC166" s="94">
        <f t="shared" si="697"/>
        <v>0.11574435219154278</v>
      </c>
      <c r="ED166" s="94" t="str">
        <f t="shared" si="697"/>
        <v>-</v>
      </c>
      <c r="EE166" s="94" t="str">
        <f t="shared" si="697"/>
        <v>-</v>
      </c>
      <c r="EF166" s="94" t="str">
        <f t="shared" si="697"/>
        <v>-</v>
      </c>
      <c r="EG166" s="94" t="str">
        <f t="shared" si="697"/>
        <v>-</v>
      </c>
      <c r="EH166" s="94" t="str">
        <f t="shared" si="697"/>
        <v>-</v>
      </c>
      <c r="EI166" s="94" t="str">
        <f t="shared" si="697"/>
        <v>-</v>
      </c>
      <c r="EJ166" s="94" t="str">
        <f t="shared" si="697"/>
        <v>-</v>
      </c>
      <c r="EK166" s="94" t="str">
        <f t="shared" si="697"/>
        <v>-</v>
      </c>
      <c r="EL166" s="94" t="str">
        <f t="shared" ref="EL166:GW166" si="698">+IF(ISERROR(EL146/EL125),"-",(EL146/EL125))</f>
        <v>-</v>
      </c>
      <c r="EM166" s="94" t="str">
        <f t="shared" si="698"/>
        <v>-</v>
      </c>
      <c r="EN166" s="94" t="str">
        <f t="shared" si="698"/>
        <v>-</v>
      </c>
      <c r="EO166" s="94" t="str">
        <f t="shared" si="698"/>
        <v>-</v>
      </c>
      <c r="EP166" s="94" t="str">
        <f t="shared" si="698"/>
        <v>-</v>
      </c>
      <c r="EQ166" s="94" t="str">
        <f t="shared" si="698"/>
        <v>-</v>
      </c>
      <c r="ER166" s="94" t="str">
        <f t="shared" si="698"/>
        <v>-</v>
      </c>
      <c r="ES166" s="94" t="str">
        <f t="shared" si="698"/>
        <v>-</v>
      </c>
      <c r="ET166" s="94" t="str">
        <f t="shared" si="698"/>
        <v>-</v>
      </c>
      <c r="EU166" s="94" t="str">
        <f t="shared" si="698"/>
        <v>-</v>
      </c>
      <c r="EV166" s="94" t="str">
        <f t="shared" si="698"/>
        <v>-</v>
      </c>
      <c r="EW166" s="94">
        <f t="shared" si="698"/>
        <v>6.4293281539683944E-2</v>
      </c>
      <c r="EX166" s="94">
        <f t="shared" si="698"/>
        <v>0.11378208097841196</v>
      </c>
      <c r="EY166" s="94" t="str">
        <f t="shared" si="698"/>
        <v>-</v>
      </c>
      <c r="EZ166" s="94" t="str">
        <f t="shared" si="698"/>
        <v>-</v>
      </c>
      <c r="FA166" s="94" t="str">
        <f t="shared" si="698"/>
        <v>-</v>
      </c>
      <c r="FB166" s="94" t="str">
        <f t="shared" si="698"/>
        <v>-</v>
      </c>
      <c r="FC166" s="94" t="str">
        <f t="shared" si="698"/>
        <v>-</v>
      </c>
      <c r="FD166" s="94" t="str">
        <f t="shared" si="698"/>
        <v>-</v>
      </c>
      <c r="FE166" s="94" t="str">
        <f t="shared" si="698"/>
        <v>-</v>
      </c>
      <c r="FF166" s="94" t="str">
        <f t="shared" si="698"/>
        <v>-</v>
      </c>
      <c r="FG166" s="94" t="str">
        <f t="shared" si="698"/>
        <v>-</v>
      </c>
      <c r="FH166" s="94" t="str">
        <f t="shared" si="698"/>
        <v>-</v>
      </c>
      <c r="FI166" s="94" t="str">
        <f t="shared" si="698"/>
        <v>-</v>
      </c>
      <c r="FJ166" s="94" t="str">
        <f t="shared" si="698"/>
        <v>-</v>
      </c>
      <c r="FK166" s="94" t="str">
        <f t="shared" si="698"/>
        <v>-</v>
      </c>
      <c r="FL166" s="94" t="str">
        <f t="shared" si="698"/>
        <v>-</v>
      </c>
      <c r="FM166" s="94" t="str">
        <f t="shared" si="698"/>
        <v>-</v>
      </c>
      <c r="FN166" s="94" t="str">
        <f t="shared" si="698"/>
        <v>-</v>
      </c>
      <c r="FO166" s="94" t="str">
        <f t="shared" si="698"/>
        <v>-</v>
      </c>
      <c r="FP166" s="94" t="str">
        <f t="shared" si="698"/>
        <v>-</v>
      </c>
      <c r="FQ166" s="94" t="str">
        <f t="shared" si="698"/>
        <v>-</v>
      </c>
      <c r="FR166" s="94" t="str">
        <f t="shared" si="698"/>
        <v>-</v>
      </c>
      <c r="FS166" s="94" t="str">
        <f t="shared" si="698"/>
        <v>-</v>
      </c>
      <c r="FT166" s="94" t="str">
        <f t="shared" si="698"/>
        <v>-</v>
      </c>
      <c r="FU166" s="94" t="str">
        <f t="shared" si="698"/>
        <v>-</v>
      </c>
      <c r="FV166" s="94" t="str">
        <f t="shared" si="698"/>
        <v>-</v>
      </c>
      <c r="FW166" s="94">
        <f t="shared" si="698"/>
        <v>0.15356555733761026</v>
      </c>
      <c r="FX166" s="94">
        <f t="shared" si="698"/>
        <v>0.23482139848357203</v>
      </c>
      <c r="FY166" s="94">
        <f t="shared" si="698"/>
        <v>1.295050385299348</v>
      </c>
      <c r="FZ166" s="94" t="str">
        <f t="shared" si="698"/>
        <v>-</v>
      </c>
      <c r="GA166" s="94">
        <f t="shared" si="698"/>
        <v>0.37378635642517183</v>
      </c>
      <c r="GB166" s="94" t="str">
        <f t="shared" si="698"/>
        <v>-</v>
      </c>
      <c r="GC166" s="94" t="str">
        <f t="shared" si="698"/>
        <v>-</v>
      </c>
      <c r="GD166" s="94" t="str">
        <f t="shared" si="698"/>
        <v>-</v>
      </c>
      <c r="GE166" s="94" t="str">
        <f t="shared" si="698"/>
        <v>-</v>
      </c>
      <c r="GF166" s="94" t="str">
        <f t="shared" si="698"/>
        <v>-</v>
      </c>
      <c r="GG166" s="94" t="str">
        <f t="shared" si="698"/>
        <v>-</v>
      </c>
      <c r="GH166" s="94" t="str">
        <f t="shared" si="698"/>
        <v>-</v>
      </c>
      <c r="GI166" s="94" t="str">
        <f t="shared" si="698"/>
        <v>-</v>
      </c>
      <c r="GJ166" s="94">
        <f t="shared" si="698"/>
        <v>0.24167055167055168</v>
      </c>
      <c r="GK166" s="94" t="str">
        <f t="shared" si="698"/>
        <v>-</v>
      </c>
      <c r="GL166" s="94" t="str">
        <f t="shared" si="698"/>
        <v>-</v>
      </c>
      <c r="GM166" s="94" t="str">
        <f t="shared" si="698"/>
        <v>-</v>
      </c>
      <c r="GN166" s="94">
        <f t="shared" si="698"/>
        <v>0.21086551016601382</v>
      </c>
      <c r="GO166" s="94" t="str">
        <f t="shared" si="698"/>
        <v>-</v>
      </c>
      <c r="GP166" s="94" t="str">
        <f t="shared" si="698"/>
        <v>-</v>
      </c>
      <c r="GQ166" s="94" t="str">
        <f t="shared" si="698"/>
        <v>-</v>
      </c>
      <c r="GR166" s="94" t="str">
        <f t="shared" si="698"/>
        <v>-</v>
      </c>
      <c r="GS166" s="94" t="str">
        <f t="shared" si="698"/>
        <v>-</v>
      </c>
      <c r="GT166" s="94" t="str">
        <f t="shared" si="698"/>
        <v>-</v>
      </c>
      <c r="GU166" s="94" t="str">
        <f t="shared" si="698"/>
        <v>-</v>
      </c>
      <c r="GV166" s="94" t="str">
        <f t="shared" si="698"/>
        <v>-</v>
      </c>
      <c r="GW166" s="94">
        <f t="shared" si="698"/>
        <v>1.4250200803212851</v>
      </c>
      <c r="GX166" s="94" t="str">
        <f t="shared" ref="GX166:HU166" si="699">+IF(ISERROR(GX146/GX125),"-",(GX146/GX125))</f>
        <v>-</v>
      </c>
      <c r="GY166" s="94" t="str">
        <f t="shared" si="699"/>
        <v>-</v>
      </c>
      <c r="GZ166" s="94" t="str">
        <f t="shared" si="699"/>
        <v>-</v>
      </c>
      <c r="HA166" s="94" t="str">
        <f t="shared" si="699"/>
        <v>-</v>
      </c>
      <c r="HB166" s="94" t="str">
        <f t="shared" si="699"/>
        <v>-</v>
      </c>
      <c r="HC166" s="94" t="str">
        <f t="shared" si="699"/>
        <v>-</v>
      </c>
      <c r="HD166" s="94" t="str">
        <f t="shared" si="699"/>
        <v>-</v>
      </c>
      <c r="HE166" s="94" t="str">
        <f t="shared" si="699"/>
        <v>-</v>
      </c>
      <c r="HF166" s="94" t="str">
        <f t="shared" si="699"/>
        <v>-</v>
      </c>
      <c r="HG166" s="94" t="str">
        <f t="shared" si="699"/>
        <v>-</v>
      </c>
      <c r="HH166" s="94" t="str">
        <f t="shared" si="699"/>
        <v>-</v>
      </c>
      <c r="HI166" s="94" t="str">
        <f t="shared" si="699"/>
        <v>-</v>
      </c>
      <c r="HJ166" s="94">
        <f t="shared" si="699"/>
        <v>7.427352187138854E-2</v>
      </c>
      <c r="HK166" s="94">
        <f t="shared" si="699"/>
        <v>0.22606955821136027</v>
      </c>
      <c r="HL166" s="94" t="str">
        <f t="shared" si="699"/>
        <v>-</v>
      </c>
      <c r="HM166" s="94">
        <f t="shared" si="699"/>
        <v>0.15277357107962872</v>
      </c>
      <c r="HN166" s="94">
        <f t="shared" si="699"/>
        <v>0.61072301425661912</v>
      </c>
      <c r="HO166" s="94" t="str">
        <f t="shared" si="699"/>
        <v>-</v>
      </c>
      <c r="HP166" s="94" t="str">
        <f t="shared" si="699"/>
        <v>-</v>
      </c>
      <c r="HQ166" s="94" t="str">
        <f t="shared" si="699"/>
        <v>-</v>
      </c>
      <c r="HR166" s="94" t="str">
        <f t="shared" si="699"/>
        <v>-</v>
      </c>
      <c r="HS166" s="94" t="str">
        <f t="shared" si="699"/>
        <v>-</v>
      </c>
      <c r="HT166" s="94" t="str">
        <f t="shared" si="699"/>
        <v>-</v>
      </c>
      <c r="HU166" s="94" t="str">
        <f t="shared" si="699"/>
        <v>-</v>
      </c>
      <c r="HV166" s="94" t="str">
        <f t="shared" ref="HV166:JQ166" si="700">+IF(ISERROR(HV146/HV125),"-",(HV146/HV125))</f>
        <v>-</v>
      </c>
      <c r="HW166" s="94">
        <f t="shared" si="700"/>
        <v>5.5932663589465109E-2</v>
      </c>
      <c r="HX166" s="94" t="str">
        <f t="shared" si="700"/>
        <v>-</v>
      </c>
      <c r="HY166" s="94" t="str">
        <f t="shared" si="700"/>
        <v>-</v>
      </c>
      <c r="HZ166" s="94">
        <f t="shared" si="700"/>
        <v>0.22042629571460626</v>
      </c>
      <c r="IA166" s="94" t="str">
        <f t="shared" si="700"/>
        <v>-</v>
      </c>
      <c r="IB166" s="94" t="str">
        <f t="shared" si="700"/>
        <v>-</v>
      </c>
      <c r="IC166" s="94" t="str">
        <f t="shared" si="700"/>
        <v>-</v>
      </c>
      <c r="ID166" s="94" t="str">
        <f t="shared" si="700"/>
        <v>-</v>
      </c>
      <c r="IE166" s="94" t="str">
        <f t="shared" si="700"/>
        <v>-</v>
      </c>
      <c r="IF166" s="94" t="str">
        <f t="shared" si="700"/>
        <v>-</v>
      </c>
      <c r="IG166" s="94" t="str">
        <f t="shared" si="700"/>
        <v>-</v>
      </c>
      <c r="IH166" s="94" t="str">
        <f t="shared" si="700"/>
        <v>-</v>
      </c>
      <c r="II166" s="94" t="str">
        <f t="shared" si="700"/>
        <v>-</v>
      </c>
      <c r="IJ166" s="94">
        <f t="shared" si="700"/>
        <v>2.0290836653386456E-2</v>
      </c>
      <c r="IK166" s="94" t="str">
        <f t="shared" si="700"/>
        <v>-</v>
      </c>
      <c r="IL166" s="94" t="str">
        <f t="shared" si="700"/>
        <v>-</v>
      </c>
      <c r="IM166" s="94" t="str">
        <f t="shared" si="700"/>
        <v>-</v>
      </c>
      <c r="IN166" s="94" t="str">
        <f t="shared" si="700"/>
        <v>-</v>
      </c>
      <c r="IO166" s="94" t="str">
        <f t="shared" si="700"/>
        <v>-</v>
      </c>
      <c r="IP166" s="94" t="str">
        <f t="shared" si="700"/>
        <v>-</v>
      </c>
      <c r="IQ166" s="94">
        <f t="shared" si="700"/>
        <v>0.52108864398658361</v>
      </c>
      <c r="IR166" s="94" t="str">
        <f t="shared" si="700"/>
        <v>-</v>
      </c>
      <c r="IS166" s="94" t="str">
        <f t="shared" si="700"/>
        <v>-</v>
      </c>
      <c r="IT166" s="94" t="str">
        <f t="shared" si="700"/>
        <v>-</v>
      </c>
      <c r="IU166" s="94" t="str">
        <f t="shared" si="700"/>
        <v>-</v>
      </c>
      <c r="IV166" s="94" t="str">
        <f t="shared" si="700"/>
        <v>-</v>
      </c>
      <c r="IW166" s="94">
        <f t="shared" si="700"/>
        <v>0.14800362862862862</v>
      </c>
      <c r="IX166" s="94">
        <f t="shared" si="700"/>
        <v>0.94255908976615532</v>
      </c>
      <c r="IY166" s="94" t="str">
        <f t="shared" si="700"/>
        <v>-</v>
      </c>
      <c r="IZ166" s="94" t="str">
        <f t="shared" si="700"/>
        <v>-</v>
      </c>
      <c r="JA166" s="94" t="str">
        <f t="shared" si="700"/>
        <v>-</v>
      </c>
      <c r="JB166" s="94" t="str">
        <f t="shared" si="700"/>
        <v>-</v>
      </c>
      <c r="JC166" s="94" t="str">
        <f t="shared" si="700"/>
        <v>-</v>
      </c>
      <c r="JD166" s="94" t="str">
        <f t="shared" si="700"/>
        <v>-</v>
      </c>
      <c r="JE166" s="94" t="str">
        <f t="shared" si="700"/>
        <v>-</v>
      </c>
      <c r="JF166" s="94" t="str">
        <f t="shared" si="700"/>
        <v>-</v>
      </c>
      <c r="JG166" s="94" t="str">
        <f t="shared" si="700"/>
        <v>-</v>
      </c>
      <c r="JH166" s="94" t="str">
        <f t="shared" si="700"/>
        <v>-</v>
      </c>
      <c r="JI166" s="94" t="str">
        <f t="shared" si="700"/>
        <v>-</v>
      </c>
      <c r="JJ166" s="94">
        <f t="shared" si="700"/>
        <v>0.68183635439606971</v>
      </c>
      <c r="JK166" s="94">
        <f t="shared" si="700"/>
        <v>1.9085569125549582</v>
      </c>
      <c r="JL166" s="94">
        <f t="shared" si="700"/>
        <v>2.1795735129068463</v>
      </c>
      <c r="JM166" s="94">
        <f t="shared" si="700"/>
        <v>1.5453716439001413</v>
      </c>
      <c r="JN166" s="94" t="str">
        <f t="shared" si="700"/>
        <v>-</v>
      </c>
      <c r="JO166" s="94">
        <f t="shared" si="700"/>
        <v>1.2157238734419942</v>
      </c>
      <c r="JP166" s="94" t="str">
        <f t="shared" si="700"/>
        <v>-</v>
      </c>
      <c r="JQ166" s="94" t="str">
        <f t="shared" si="700"/>
        <v>-</v>
      </c>
      <c r="JR166" s="94" t="str">
        <f t="shared" ref="JR166:KV166" si="701">+IF(ISERROR(JR146/JR125),"-",(JR146/JR125))</f>
        <v>-</v>
      </c>
      <c r="JS166" s="94" t="str">
        <f t="shared" si="701"/>
        <v>-</v>
      </c>
      <c r="JT166" s="94" t="str">
        <f t="shared" si="701"/>
        <v>-</v>
      </c>
      <c r="JU166" s="94" t="str">
        <f t="shared" si="701"/>
        <v>-</v>
      </c>
      <c r="JV166" s="94">
        <f t="shared" si="701"/>
        <v>2.6467276887871849</v>
      </c>
      <c r="JW166" s="94">
        <f t="shared" si="701"/>
        <v>5.2428996641058906E-2</v>
      </c>
      <c r="JX166" s="94">
        <f t="shared" si="701"/>
        <v>0.18662940670679279</v>
      </c>
      <c r="JY166" s="94">
        <f t="shared" si="701"/>
        <v>0.16463912846118928</v>
      </c>
      <c r="JZ166" s="94" t="str">
        <f t="shared" si="701"/>
        <v>-</v>
      </c>
      <c r="KA166" s="94">
        <f t="shared" si="701"/>
        <v>0.23448587099909743</v>
      </c>
      <c r="KB166" s="94">
        <f t="shared" si="701"/>
        <v>0.41586826347305389</v>
      </c>
      <c r="KC166" s="94" t="str">
        <f t="shared" si="701"/>
        <v>-</v>
      </c>
      <c r="KD166" s="94" t="str">
        <f t="shared" si="701"/>
        <v>-</v>
      </c>
      <c r="KE166" s="94" t="str">
        <f t="shared" si="701"/>
        <v>-</v>
      </c>
      <c r="KF166" s="94">
        <f t="shared" si="701"/>
        <v>0.52234592445328032</v>
      </c>
      <c r="KG166" s="94" t="str">
        <f t="shared" si="701"/>
        <v>-</v>
      </c>
      <c r="KH166" s="94" t="str">
        <f t="shared" si="701"/>
        <v>-</v>
      </c>
      <c r="KI166" s="94" t="str">
        <f t="shared" si="701"/>
        <v>-</v>
      </c>
      <c r="KJ166" s="94">
        <f t="shared" si="701"/>
        <v>0.15239246086504643</v>
      </c>
      <c r="KK166" s="94">
        <f t="shared" si="701"/>
        <v>2.9058432114197032E-2</v>
      </c>
      <c r="KL166" s="94">
        <f t="shared" si="701"/>
        <v>2.6667706272929477E-2</v>
      </c>
      <c r="KM166" s="94">
        <f t="shared" si="701"/>
        <v>0.48816891258917633</v>
      </c>
      <c r="KN166" s="94">
        <f t="shared" si="701"/>
        <v>7.0087699316628699E-2</v>
      </c>
      <c r="KO166" s="94">
        <f t="shared" si="701"/>
        <v>0.15559334158756363</v>
      </c>
      <c r="KP166" s="94">
        <f t="shared" si="701"/>
        <v>0.25317068916650315</v>
      </c>
      <c r="KQ166" s="94" t="str">
        <f t="shared" si="701"/>
        <v>-</v>
      </c>
      <c r="KR166" s="94">
        <f t="shared" si="701"/>
        <v>0.4092217327459618</v>
      </c>
      <c r="KS166" s="94" t="str">
        <f t="shared" si="701"/>
        <v>-</v>
      </c>
      <c r="KT166" s="94">
        <f t="shared" si="701"/>
        <v>5.4924049321313853E-2</v>
      </c>
      <c r="KU166" s="94">
        <f t="shared" si="701"/>
        <v>0.30984579277973356</v>
      </c>
      <c r="KV166" s="94">
        <f t="shared" si="701"/>
        <v>6.2628240485383346E-2</v>
      </c>
      <c r="KW166" s="94" t="str">
        <f t="shared" ref="KW166:LO166" si="702">+IF(ISERROR(KW146/KW125),"-",(KW146/KW125))</f>
        <v>-</v>
      </c>
      <c r="KX166" s="94">
        <f t="shared" si="702"/>
        <v>9.7433840627132118E-2</v>
      </c>
      <c r="KY166" s="94">
        <f t="shared" si="702"/>
        <v>5.482638888888889E-2</v>
      </c>
      <c r="KZ166" s="94">
        <f t="shared" si="702"/>
        <v>0.11303129074315517</v>
      </c>
      <c r="LA166" s="94">
        <f t="shared" si="702"/>
        <v>2.719555677454745E-2</v>
      </c>
      <c r="LB166" s="94">
        <f t="shared" si="702"/>
        <v>0.12977676137396255</v>
      </c>
      <c r="LC166" s="94">
        <f t="shared" si="702"/>
        <v>0.22903804469691308</v>
      </c>
      <c r="LD166" s="94" t="str">
        <f t="shared" si="702"/>
        <v>-</v>
      </c>
      <c r="LE166" s="94">
        <f t="shared" si="702"/>
        <v>6.8275272320065153E-2</v>
      </c>
      <c r="LF166" s="94" t="str">
        <f t="shared" si="702"/>
        <v>-</v>
      </c>
      <c r="LG166" s="94">
        <f t="shared" si="702"/>
        <v>0.10434956105347166</v>
      </c>
      <c r="LH166" s="94">
        <f t="shared" si="702"/>
        <v>0.10129827444535744</v>
      </c>
      <c r="LI166" s="94" t="str">
        <f t="shared" si="702"/>
        <v>-</v>
      </c>
      <c r="LJ166" s="94">
        <f t="shared" si="702"/>
        <v>0.18522735869447746</v>
      </c>
      <c r="LK166" s="94" t="str">
        <f t="shared" si="702"/>
        <v>-</v>
      </c>
      <c r="LL166" s="94">
        <f t="shared" si="702"/>
        <v>0.15591468073046308</v>
      </c>
      <c r="LM166" s="94">
        <f t="shared" si="702"/>
        <v>0.23578494717067186</v>
      </c>
      <c r="LN166" s="94" t="str">
        <f t="shared" si="702"/>
        <v>-</v>
      </c>
      <c r="LO166" s="94">
        <f t="shared" si="702"/>
        <v>0.11295967362931673</v>
      </c>
    </row>
    <row r="167" spans="1:327" x14ac:dyDescent="0.2">
      <c r="A167" s="85" t="s">
        <v>38</v>
      </c>
      <c r="B167" s="94">
        <f t="shared" si="592"/>
        <v>0.67139896478229977</v>
      </c>
      <c r="C167" s="94">
        <f t="shared" si="592"/>
        <v>0.55879651624204196</v>
      </c>
      <c r="D167" s="94">
        <f t="shared" si="592"/>
        <v>0.47822488207590186</v>
      </c>
      <c r="E167" s="94">
        <f t="shared" si="592"/>
        <v>0.55522568419318064</v>
      </c>
      <c r="F167" s="94">
        <f t="shared" si="592"/>
        <v>0.39899054980109827</v>
      </c>
      <c r="G167" s="94">
        <f t="shared" si="592"/>
        <v>0.37703040443570118</v>
      </c>
      <c r="H167" s="94">
        <f t="shared" si="592"/>
        <v>5.2146326198265265E-2</v>
      </c>
      <c r="I167" s="94">
        <f t="shared" ref="I167:J167" si="703">+IF(ISERROR(I147/I126),"-",(I147/I126))</f>
        <v>1.7667667667667669E-2</v>
      </c>
      <c r="J167" s="94">
        <f t="shared" si="703"/>
        <v>0.37611242162712749</v>
      </c>
      <c r="K167" s="94">
        <f t="shared" ref="K167:BY167" si="704">+IF(ISERROR(K147/K126),"-",(K147/K126))</f>
        <v>0.52190331944970347</v>
      </c>
      <c r="L167" s="94">
        <f t="shared" si="704"/>
        <v>0.30347395095317814</v>
      </c>
      <c r="M167" s="94">
        <f t="shared" si="704"/>
        <v>0.3040589866579948</v>
      </c>
      <c r="N167" s="94">
        <f t="shared" ref="N167:O167" si="705">+IF(ISERROR(N147/N126),"-",(N147/N126))</f>
        <v>0.20024770768215427</v>
      </c>
      <c r="O167" s="94">
        <f t="shared" si="705"/>
        <v>1.9388219868189505E-2</v>
      </c>
      <c r="P167" s="94">
        <f t="shared" si="704"/>
        <v>0.31900293787022349</v>
      </c>
      <c r="Q167" s="94">
        <f t="shared" si="704"/>
        <v>0.69706824031640402</v>
      </c>
      <c r="R167" s="94">
        <f t="shared" si="704"/>
        <v>0.43411452242475279</v>
      </c>
      <c r="S167" s="94">
        <f t="shared" si="704"/>
        <v>0.22317611598497988</v>
      </c>
      <c r="T167" s="94">
        <f t="shared" si="704"/>
        <v>0.10877310256363934</v>
      </c>
      <c r="U167" s="94">
        <f t="shared" si="704"/>
        <v>1.4661914622491239E-2</v>
      </c>
      <c r="V167" s="94">
        <f t="shared" si="704"/>
        <v>0.31636495097046069</v>
      </c>
      <c r="W167" s="94">
        <f t="shared" si="704"/>
        <v>8.9607975246567398E-2</v>
      </c>
      <c r="X167" s="94">
        <f t="shared" si="704"/>
        <v>9.1780105263157885E-2</v>
      </c>
      <c r="Y167" s="94">
        <f t="shared" si="704"/>
        <v>0.2162797875538631</v>
      </c>
      <c r="Z167" s="94" t="str">
        <f t="shared" si="704"/>
        <v>-</v>
      </c>
      <c r="AA167" s="94">
        <f t="shared" si="704"/>
        <v>0.17297746259957256</v>
      </c>
      <c r="AB167" s="94">
        <f t="shared" si="704"/>
        <v>0.23331303375355833</v>
      </c>
      <c r="AC167" s="94" t="str">
        <f t="shared" si="704"/>
        <v>-</v>
      </c>
      <c r="AD167" s="94">
        <f t="shared" si="704"/>
        <v>0.96301466626758447</v>
      </c>
      <c r="AE167" s="94" t="str">
        <f t="shared" si="704"/>
        <v>-</v>
      </c>
      <c r="AF167" s="94" t="str">
        <f t="shared" si="704"/>
        <v>-</v>
      </c>
      <c r="AG167" s="94" t="str">
        <f t="shared" si="704"/>
        <v>-</v>
      </c>
      <c r="AH167" s="94" t="str">
        <f t="shared" si="704"/>
        <v>-</v>
      </c>
      <c r="AI167" s="94" t="str">
        <f t="shared" si="704"/>
        <v>-</v>
      </c>
      <c r="AJ167" s="94">
        <f t="shared" si="704"/>
        <v>4.6394387605963171E-2</v>
      </c>
      <c r="AK167" s="94" t="str">
        <f t="shared" si="704"/>
        <v>-</v>
      </c>
      <c r="AL167" s="94">
        <f t="shared" si="704"/>
        <v>5.1018542037084079E-2</v>
      </c>
      <c r="AM167" s="94" t="str">
        <f t="shared" si="704"/>
        <v>-</v>
      </c>
      <c r="AN167" s="94" t="str">
        <f t="shared" si="704"/>
        <v>-</v>
      </c>
      <c r="AO167" s="94" t="str">
        <f t="shared" si="704"/>
        <v>-</v>
      </c>
      <c r="AP167" s="94" t="str">
        <f t="shared" si="704"/>
        <v>-</v>
      </c>
      <c r="AQ167" s="94" t="str">
        <f t="shared" si="704"/>
        <v>-</v>
      </c>
      <c r="AR167" s="94" t="str">
        <f t="shared" si="704"/>
        <v>-</v>
      </c>
      <c r="AS167" s="94" t="str">
        <f t="shared" si="704"/>
        <v>-</v>
      </c>
      <c r="AT167" s="94" t="str">
        <f t="shared" si="704"/>
        <v>-</v>
      </c>
      <c r="AU167" s="94" t="str">
        <f t="shared" si="704"/>
        <v>-</v>
      </c>
      <c r="AV167" s="94" t="str">
        <f t="shared" si="704"/>
        <v>-</v>
      </c>
      <c r="AW167" s="94">
        <f t="shared" si="704"/>
        <v>2.9361413043478262E-2</v>
      </c>
      <c r="AX167" s="94" t="str">
        <f t="shared" si="704"/>
        <v>-</v>
      </c>
      <c r="AY167" s="94" t="str">
        <f t="shared" si="704"/>
        <v>-</v>
      </c>
      <c r="AZ167" s="94">
        <f t="shared" si="704"/>
        <v>6.7444621260343729E-2</v>
      </c>
      <c r="BA167" s="94" t="str">
        <f t="shared" si="704"/>
        <v>-</v>
      </c>
      <c r="BB167" s="94" t="str">
        <f t="shared" si="704"/>
        <v>-</v>
      </c>
      <c r="BC167" s="94" t="str">
        <f t="shared" si="704"/>
        <v>-</v>
      </c>
      <c r="BD167" s="94">
        <f t="shared" si="704"/>
        <v>0.14882929061784897</v>
      </c>
      <c r="BE167" s="94" t="str">
        <f t="shared" si="704"/>
        <v>-</v>
      </c>
      <c r="BF167" s="94" t="str">
        <f t="shared" ref="BF167:BL167" si="706">+IF(ISERROR(BF147/BF126),"-",(BF147/BF126))</f>
        <v>-</v>
      </c>
      <c r="BG167" s="94" t="str">
        <f t="shared" si="706"/>
        <v>-</v>
      </c>
      <c r="BH167" s="94" t="str">
        <f t="shared" si="706"/>
        <v>-</v>
      </c>
      <c r="BI167" s="94" t="str">
        <f t="shared" si="706"/>
        <v>-</v>
      </c>
      <c r="BJ167" s="94">
        <f t="shared" si="706"/>
        <v>5.4197365483366823E-2</v>
      </c>
      <c r="BK167" s="94" t="str">
        <f t="shared" si="706"/>
        <v>-</v>
      </c>
      <c r="BL167" s="94" t="str">
        <f t="shared" si="706"/>
        <v>-</v>
      </c>
      <c r="BM167" s="94" t="str">
        <f t="shared" si="704"/>
        <v>-</v>
      </c>
      <c r="BN167" s="94">
        <f t="shared" si="704"/>
        <v>9.5286427598729018E-2</v>
      </c>
      <c r="BO167" s="94">
        <f t="shared" si="704"/>
        <v>1.0669132075471699</v>
      </c>
      <c r="BP167" s="94" t="str">
        <f t="shared" si="704"/>
        <v>-</v>
      </c>
      <c r="BQ167" s="94" t="str">
        <f t="shared" si="704"/>
        <v>-</v>
      </c>
      <c r="BR167" s="94" t="str">
        <f t="shared" si="704"/>
        <v>-</v>
      </c>
      <c r="BS167" s="94" t="str">
        <f t="shared" si="704"/>
        <v>-</v>
      </c>
      <c r="BT167" s="94" t="str">
        <f t="shared" si="704"/>
        <v>-</v>
      </c>
      <c r="BU167" s="94" t="str">
        <f t="shared" si="704"/>
        <v>-</v>
      </c>
      <c r="BV167" s="94" t="str">
        <f t="shared" si="704"/>
        <v>-</v>
      </c>
      <c r="BW167" s="94">
        <f t="shared" si="704"/>
        <v>0.28843226788432269</v>
      </c>
      <c r="BX167" s="94" t="str">
        <f t="shared" si="704"/>
        <v>-</v>
      </c>
      <c r="BY167" s="94" t="str">
        <f t="shared" si="704"/>
        <v>-</v>
      </c>
      <c r="BZ167" s="94" t="str">
        <f t="shared" ref="BZ167:EK167" si="707">+IF(ISERROR(BZ147/BZ126),"-",(BZ147/BZ126))</f>
        <v>-</v>
      </c>
      <c r="CA167" s="94" t="str">
        <f t="shared" si="707"/>
        <v>-</v>
      </c>
      <c r="CB167" s="94" t="str">
        <f t="shared" si="707"/>
        <v>-</v>
      </c>
      <c r="CC167" s="94" t="str">
        <f t="shared" si="707"/>
        <v>-</v>
      </c>
      <c r="CD167" s="94" t="str">
        <f t="shared" si="707"/>
        <v>-</v>
      </c>
      <c r="CE167" s="94" t="str">
        <f t="shared" si="707"/>
        <v>-</v>
      </c>
      <c r="CF167" s="94" t="str">
        <f t="shared" si="707"/>
        <v>-</v>
      </c>
      <c r="CG167" s="94" t="str">
        <f t="shared" si="707"/>
        <v>-</v>
      </c>
      <c r="CH167" s="94" t="str">
        <f t="shared" si="707"/>
        <v>-</v>
      </c>
      <c r="CI167" s="94" t="str">
        <f t="shared" si="707"/>
        <v>-</v>
      </c>
      <c r="CJ167" s="94" t="str">
        <f t="shared" si="707"/>
        <v>-</v>
      </c>
      <c r="CK167" s="94" t="str">
        <f t="shared" si="707"/>
        <v>-</v>
      </c>
      <c r="CL167" s="94" t="str">
        <f t="shared" si="707"/>
        <v>-</v>
      </c>
      <c r="CM167" s="94" t="str">
        <f t="shared" si="707"/>
        <v>-</v>
      </c>
      <c r="CN167" s="94" t="str">
        <f t="shared" si="707"/>
        <v>-</v>
      </c>
      <c r="CO167" s="94" t="str">
        <f t="shared" si="707"/>
        <v>-</v>
      </c>
      <c r="CP167" s="94" t="str">
        <f t="shared" si="707"/>
        <v>-</v>
      </c>
      <c r="CQ167" s="94" t="str">
        <f t="shared" si="707"/>
        <v>-</v>
      </c>
      <c r="CR167" s="94" t="str">
        <f t="shared" si="707"/>
        <v>-</v>
      </c>
      <c r="CS167" s="94" t="str">
        <f t="shared" si="707"/>
        <v>-</v>
      </c>
      <c r="CT167" s="94" t="str">
        <f t="shared" si="707"/>
        <v>-</v>
      </c>
      <c r="CU167" s="94" t="str">
        <f t="shared" si="707"/>
        <v>-</v>
      </c>
      <c r="CV167" s="94" t="str">
        <f t="shared" si="707"/>
        <v>-</v>
      </c>
      <c r="CW167" s="94">
        <f t="shared" si="707"/>
        <v>3.5352960856473735E-2</v>
      </c>
      <c r="CX167" s="94" t="str">
        <f t="shared" si="707"/>
        <v>-</v>
      </c>
      <c r="CY167" s="94" t="str">
        <f t="shared" si="707"/>
        <v>-</v>
      </c>
      <c r="CZ167" s="94" t="str">
        <f t="shared" si="707"/>
        <v>-</v>
      </c>
      <c r="DA167" s="94" t="str">
        <f t="shared" si="707"/>
        <v>-</v>
      </c>
      <c r="DB167" s="94" t="str">
        <f t="shared" si="707"/>
        <v>-</v>
      </c>
      <c r="DC167" s="94" t="str">
        <f t="shared" si="707"/>
        <v>-</v>
      </c>
      <c r="DD167" s="94">
        <f t="shared" si="707"/>
        <v>0.1337002025658339</v>
      </c>
      <c r="DE167" s="94" t="str">
        <f t="shared" si="707"/>
        <v>-</v>
      </c>
      <c r="DF167" s="94" t="str">
        <f t="shared" si="707"/>
        <v>-</v>
      </c>
      <c r="DG167" s="94" t="str">
        <f t="shared" si="707"/>
        <v>-</v>
      </c>
      <c r="DH167" s="94" t="str">
        <f t="shared" si="707"/>
        <v>-</v>
      </c>
      <c r="DI167" s="94" t="str">
        <f t="shared" si="707"/>
        <v>-</v>
      </c>
      <c r="DJ167" s="94">
        <f t="shared" si="707"/>
        <v>3.7969078095785994E-2</v>
      </c>
      <c r="DK167" s="94" t="str">
        <f t="shared" si="707"/>
        <v>-</v>
      </c>
      <c r="DL167" s="94">
        <f t="shared" si="707"/>
        <v>0.2779555762659211</v>
      </c>
      <c r="DM167" s="94" t="str">
        <f t="shared" si="707"/>
        <v>-</v>
      </c>
      <c r="DN167" s="94" t="str">
        <f t="shared" si="707"/>
        <v>-</v>
      </c>
      <c r="DO167" s="94" t="str">
        <f t="shared" si="707"/>
        <v>-</v>
      </c>
      <c r="DP167" s="94" t="str">
        <f t="shared" si="707"/>
        <v>-</v>
      </c>
      <c r="DQ167" s="94" t="str">
        <f t="shared" si="707"/>
        <v>-</v>
      </c>
      <c r="DR167" s="94" t="str">
        <f t="shared" si="707"/>
        <v>-</v>
      </c>
      <c r="DS167" s="94" t="str">
        <f t="shared" si="707"/>
        <v>-</v>
      </c>
      <c r="DT167" s="94" t="str">
        <f t="shared" si="707"/>
        <v>-</v>
      </c>
      <c r="DU167" s="94" t="str">
        <f t="shared" si="707"/>
        <v>-</v>
      </c>
      <c r="DV167" s="94" t="str">
        <f t="shared" si="707"/>
        <v>-</v>
      </c>
      <c r="DW167" s="94">
        <f t="shared" si="707"/>
        <v>8.1718202741919349E-2</v>
      </c>
      <c r="DX167" s="94" t="str">
        <f t="shared" si="707"/>
        <v>-</v>
      </c>
      <c r="DY167" s="94">
        <f t="shared" si="707"/>
        <v>5.5170637475853192E-2</v>
      </c>
      <c r="DZ167" s="94">
        <f t="shared" si="707"/>
        <v>0.2097016980266177</v>
      </c>
      <c r="EA167" s="94" t="str">
        <f t="shared" si="707"/>
        <v>-</v>
      </c>
      <c r="EB167" s="94">
        <f t="shared" si="707"/>
        <v>0.10735701805474665</v>
      </c>
      <c r="EC167" s="94" t="str">
        <f t="shared" si="707"/>
        <v>-</v>
      </c>
      <c r="ED167" s="94">
        <f t="shared" si="707"/>
        <v>0.15189133425034387</v>
      </c>
      <c r="EE167" s="94">
        <f t="shared" si="707"/>
        <v>0.18230608639794443</v>
      </c>
      <c r="EF167" s="94" t="str">
        <f t="shared" si="707"/>
        <v>-</v>
      </c>
      <c r="EG167" s="94" t="str">
        <f t="shared" si="707"/>
        <v>-</v>
      </c>
      <c r="EH167" s="94" t="str">
        <f t="shared" si="707"/>
        <v>-</v>
      </c>
      <c r="EI167" s="94" t="str">
        <f t="shared" si="707"/>
        <v>-</v>
      </c>
      <c r="EJ167" s="94">
        <f t="shared" si="707"/>
        <v>0.44813746991174114</v>
      </c>
      <c r="EK167" s="94" t="str">
        <f t="shared" si="707"/>
        <v>-</v>
      </c>
      <c r="EL167" s="94" t="str">
        <f t="shared" ref="EL167:GW167" si="708">+IF(ISERROR(EL147/EL126),"-",(EL147/EL126))</f>
        <v>-</v>
      </c>
      <c r="EM167" s="94" t="str">
        <f t="shared" si="708"/>
        <v>-</v>
      </c>
      <c r="EN167" s="94" t="str">
        <f t="shared" si="708"/>
        <v>-</v>
      </c>
      <c r="EO167" s="94" t="str">
        <f t="shared" si="708"/>
        <v>-</v>
      </c>
      <c r="EP167" s="94" t="str">
        <f t="shared" si="708"/>
        <v>-</v>
      </c>
      <c r="EQ167" s="94" t="str">
        <f t="shared" si="708"/>
        <v>-</v>
      </c>
      <c r="ER167" s="94" t="str">
        <f t="shared" si="708"/>
        <v>-</v>
      </c>
      <c r="ES167" s="94" t="str">
        <f t="shared" si="708"/>
        <v>-</v>
      </c>
      <c r="ET167" s="94" t="str">
        <f t="shared" si="708"/>
        <v>-</v>
      </c>
      <c r="EU167" s="94" t="str">
        <f t="shared" si="708"/>
        <v>-</v>
      </c>
      <c r="EV167" s="94" t="str">
        <f t="shared" si="708"/>
        <v>-</v>
      </c>
      <c r="EW167" s="94">
        <f t="shared" si="708"/>
        <v>8.5637459173330335E-2</v>
      </c>
      <c r="EX167" s="94" t="str">
        <f t="shared" si="708"/>
        <v>-</v>
      </c>
      <c r="EY167" s="94" t="str">
        <f t="shared" si="708"/>
        <v>-</v>
      </c>
      <c r="EZ167" s="94" t="str">
        <f t="shared" si="708"/>
        <v>-</v>
      </c>
      <c r="FA167" s="94" t="str">
        <f t="shared" si="708"/>
        <v>-</v>
      </c>
      <c r="FB167" s="94" t="str">
        <f t="shared" si="708"/>
        <v>-</v>
      </c>
      <c r="FC167" s="94" t="str">
        <f t="shared" si="708"/>
        <v>-</v>
      </c>
      <c r="FD167" s="94">
        <f t="shared" si="708"/>
        <v>0.55679834133566131</v>
      </c>
      <c r="FE167" s="94" t="str">
        <f t="shared" si="708"/>
        <v>-</v>
      </c>
      <c r="FF167" s="94" t="str">
        <f t="shared" si="708"/>
        <v>-</v>
      </c>
      <c r="FG167" s="94" t="str">
        <f t="shared" si="708"/>
        <v>-</v>
      </c>
      <c r="FH167" s="94" t="str">
        <f t="shared" si="708"/>
        <v>-</v>
      </c>
      <c r="FI167" s="94" t="str">
        <f t="shared" si="708"/>
        <v>-</v>
      </c>
      <c r="FJ167" s="94">
        <f t="shared" si="708"/>
        <v>0.50817886932344758</v>
      </c>
      <c r="FK167" s="94" t="str">
        <f t="shared" si="708"/>
        <v>-</v>
      </c>
      <c r="FL167" s="94" t="str">
        <f t="shared" si="708"/>
        <v>-</v>
      </c>
      <c r="FM167" s="94" t="str">
        <f t="shared" si="708"/>
        <v>-</v>
      </c>
      <c r="FN167" s="94" t="str">
        <f t="shared" si="708"/>
        <v>-</v>
      </c>
      <c r="FO167" s="94" t="str">
        <f t="shared" si="708"/>
        <v>-</v>
      </c>
      <c r="FP167" s="94" t="str">
        <f t="shared" si="708"/>
        <v>-</v>
      </c>
      <c r="FQ167" s="94" t="str">
        <f t="shared" si="708"/>
        <v>-</v>
      </c>
      <c r="FR167" s="94" t="str">
        <f t="shared" si="708"/>
        <v>-</v>
      </c>
      <c r="FS167" s="94" t="str">
        <f t="shared" si="708"/>
        <v>-</v>
      </c>
      <c r="FT167" s="94" t="str">
        <f t="shared" si="708"/>
        <v>-</v>
      </c>
      <c r="FU167" s="94" t="str">
        <f t="shared" si="708"/>
        <v>-</v>
      </c>
      <c r="FV167" s="94" t="str">
        <f t="shared" si="708"/>
        <v>-</v>
      </c>
      <c r="FW167" s="94">
        <f t="shared" si="708"/>
        <v>0.16085983827493261</v>
      </c>
      <c r="FX167" s="94">
        <f t="shared" si="708"/>
        <v>0.18473048289329155</v>
      </c>
      <c r="FY167" s="94">
        <f t="shared" si="708"/>
        <v>0.50924197200494026</v>
      </c>
      <c r="FZ167" s="94">
        <f t="shared" si="708"/>
        <v>0.36277628228446707</v>
      </c>
      <c r="GA167" s="94" t="str">
        <f t="shared" si="708"/>
        <v>-</v>
      </c>
      <c r="GB167" s="94">
        <f t="shared" si="708"/>
        <v>0.22143069336343649</v>
      </c>
      <c r="GC167" s="94" t="str">
        <f t="shared" si="708"/>
        <v>-</v>
      </c>
      <c r="GD167" s="94" t="str">
        <f t="shared" si="708"/>
        <v>-</v>
      </c>
      <c r="GE167" s="94" t="str">
        <f t="shared" si="708"/>
        <v>-</v>
      </c>
      <c r="GF167" s="94" t="str">
        <f t="shared" si="708"/>
        <v>-</v>
      </c>
      <c r="GG167" s="94" t="str">
        <f t="shared" si="708"/>
        <v>-</v>
      </c>
      <c r="GH167" s="94" t="str">
        <f t="shared" si="708"/>
        <v>-</v>
      </c>
      <c r="GI167" s="94" t="str">
        <f t="shared" si="708"/>
        <v>-</v>
      </c>
      <c r="GJ167" s="94">
        <f t="shared" si="708"/>
        <v>5.6611448446619118E-2</v>
      </c>
      <c r="GK167" s="94" t="str">
        <f t="shared" si="708"/>
        <v>-</v>
      </c>
      <c r="GL167" s="94" t="str">
        <f t="shared" si="708"/>
        <v>-</v>
      </c>
      <c r="GM167" s="94" t="str">
        <f t="shared" si="708"/>
        <v>-</v>
      </c>
      <c r="GN167" s="94" t="str">
        <f t="shared" si="708"/>
        <v>-</v>
      </c>
      <c r="GO167" s="94" t="str">
        <f t="shared" si="708"/>
        <v>-</v>
      </c>
      <c r="GP167" s="94" t="str">
        <f t="shared" si="708"/>
        <v>-</v>
      </c>
      <c r="GQ167" s="94" t="str">
        <f t="shared" si="708"/>
        <v>-</v>
      </c>
      <c r="GR167" s="94" t="str">
        <f t="shared" si="708"/>
        <v>-</v>
      </c>
      <c r="GS167" s="94" t="str">
        <f t="shared" si="708"/>
        <v>-</v>
      </c>
      <c r="GT167" s="94" t="str">
        <f t="shared" si="708"/>
        <v>-</v>
      </c>
      <c r="GU167" s="94" t="str">
        <f t="shared" si="708"/>
        <v>-</v>
      </c>
      <c r="GV167" s="94" t="str">
        <f t="shared" si="708"/>
        <v>-</v>
      </c>
      <c r="GW167" s="94">
        <f t="shared" si="708"/>
        <v>0.4938701923076923</v>
      </c>
      <c r="GX167" s="94" t="str">
        <f t="shared" ref="GX167:HU167" si="709">+IF(ISERROR(GX147/GX126),"-",(GX147/GX126))</f>
        <v>-</v>
      </c>
      <c r="GY167" s="94" t="str">
        <f t="shared" si="709"/>
        <v>-</v>
      </c>
      <c r="GZ167" s="94" t="str">
        <f t="shared" si="709"/>
        <v>-</v>
      </c>
      <c r="HA167" s="94" t="str">
        <f t="shared" si="709"/>
        <v>-</v>
      </c>
      <c r="HB167" s="94" t="str">
        <f t="shared" si="709"/>
        <v>-</v>
      </c>
      <c r="HC167" s="94" t="str">
        <f t="shared" si="709"/>
        <v>-</v>
      </c>
      <c r="HD167" s="94" t="str">
        <f t="shared" si="709"/>
        <v>-</v>
      </c>
      <c r="HE167" s="94" t="str">
        <f t="shared" si="709"/>
        <v>-</v>
      </c>
      <c r="HF167" s="94" t="str">
        <f t="shared" si="709"/>
        <v>-</v>
      </c>
      <c r="HG167" s="94" t="str">
        <f t="shared" si="709"/>
        <v>-</v>
      </c>
      <c r="HH167" s="94" t="str">
        <f t="shared" si="709"/>
        <v>-</v>
      </c>
      <c r="HI167" s="94" t="str">
        <f t="shared" si="709"/>
        <v>-</v>
      </c>
      <c r="HJ167" s="94">
        <f t="shared" si="709"/>
        <v>0.10717436974789915</v>
      </c>
      <c r="HK167" s="94" t="str">
        <f t="shared" si="709"/>
        <v>-</v>
      </c>
      <c r="HL167" s="94">
        <f t="shared" si="709"/>
        <v>0.16524</v>
      </c>
      <c r="HM167" s="94" t="str">
        <f t="shared" si="709"/>
        <v>-</v>
      </c>
      <c r="HN167" s="94">
        <f t="shared" si="709"/>
        <v>0.21638598999285202</v>
      </c>
      <c r="HO167" s="94" t="str">
        <f t="shared" si="709"/>
        <v>-</v>
      </c>
      <c r="HP167" s="94" t="str">
        <f t="shared" si="709"/>
        <v>-</v>
      </c>
      <c r="HQ167" s="94">
        <f t="shared" si="709"/>
        <v>0.30318291751527493</v>
      </c>
      <c r="HR167" s="94" t="str">
        <f t="shared" si="709"/>
        <v>-</v>
      </c>
      <c r="HS167" s="94" t="str">
        <f t="shared" si="709"/>
        <v>-</v>
      </c>
      <c r="HT167" s="94" t="str">
        <f t="shared" si="709"/>
        <v>-</v>
      </c>
      <c r="HU167" s="94" t="str">
        <f t="shared" si="709"/>
        <v>-</v>
      </c>
      <c r="HV167" s="94" t="str">
        <f t="shared" ref="HV167:JQ167" si="710">+IF(ISERROR(HV147/HV126),"-",(HV147/HV126))</f>
        <v>-</v>
      </c>
      <c r="HW167" s="94">
        <f t="shared" si="710"/>
        <v>4.3901371707481283E-2</v>
      </c>
      <c r="HX167" s="94">
        <f t="shared" si="710"/>
        <v>0.14134004403900596</v>
      </c>
      <c r="HY167" s="94">
        <f t="shared" si="710"/>
        <v>0.18886760267681407</v>
      </c>
      <c r="HZ167" s="94">
        <f t="shared" si="710"/>
        <v>0.14902449630381218</v>
      </c>
      <c r="IA167" s="94" t="str">
        <f t="shared" si="710"/>
        <v>-</v>
      </c>
      <c r="IB167" s="94" t="str">
        <f t="shared" si="710"/>
        <v>-</v>
      </c>
      <c r="IC167" s="94" t="str">
        <f t="shared" si="710"/>
        <v>-</v>
      </c>
      <c r="ID167" s="94" t="str">
        <f t="shared" si="710"/>
        <v>-</v>
      </c>
      <c r="IE167" s="94" t="str">
        <f t="shared" si="710"/>
        <v>-</v>
      </c>
      <c r="IF167" s="94" t="str">
        <f t="shared" si="710"/>
        <v>-</v>
      </c>
      <c r="IG167" s="94" t="str">
        <f t="shared" si="710"/>
        <v>-</v>
      </c>
      <c r="IH167" s="94" t="str">
        <f t="shared" si="710"/>
        <v>-</v>
      </c>
      <c r="II167" s="94">
        <f t="shared" si="710"/>
        <v>2.2542673902318699</v>
      </c>
      <c r="IJ167" s="94">
        <f t="shared" si="710"/>
        <v>0.11272828353022933</v>
      </c>
      <c r="IK167" s="94" t="str">
        <f t="shared" si="710"/>
        <v>-</v>
      </c>
      <c r="IL167" s="94" t="str">
        <f t="shared" si="710"/>
        <v>-</v>
      </c>
      <c r="IM167" s="94" t="str">
        <f t="shared" si="710"/>
        <v>-</v>
      </c>
      <c r="IN167" s="94" t="str">
        <f t="shared" si="710"/>
        <v>-</v>
      </c>
      <c r="IO167" s="94" t="str">
        <f t="shared" si="710"/>
        <v>-</v>
      </c>
      <c r="IP167" s="94" t="str">
        <f t="shared" si="710"/>
        <v>-</v>
      </c>
      <c r="IQ167" s="94" t="str">
        <f t="shared" si="710"/>
        <v>-</v>
      </c>
      <c r="IR167" s="94" t="str">
        <f t="shared" si="710"/>
        <v>-</v>
      </c>
      <c r="IS167" s="94" t="str">
        <f t="shared" si="710"/>
        <v>-</v>
      </c>
      <c r="IT167" s="94" t="str">
        <f t="shared" si="710"/>
        <v>-</v>
      </c>
      <c r="IU167" s="94" t="str">
        <f t="shared" si="710"/>
        <v>-</v>
      </c>
      <c r="IV167" s="94" t="str">
        <f t="shared" si="710"/>
        <v>-</v>
      </c>
      <c r="IW167" s="94">
        <f t="shared" si="710"/>
        <v>0.46772791155251575</v>
      </c>
      <c r="IX167" s="94" t="str">
        <f t="shared" si="710"/>
        <v>-</v>
      </c>
      <c r="IY167" s="94" t="str">
        <f t="shared" si="710"/>
        <v>-</v>
      </c>
      <c r="IZ167" s="94" t="str">
        <f t="shared" si="710"/>
        <v>-</v>
      </c>
      <c r="JA167" s="94" t="str">
        <f t="shared" si="710"/>
        <v>-</v>
      </c>
      <c r="JB167" s="94" t="str">
        <f t="shared" si="710"/>
        <v>-</v>
      </c>
      <c r="JC167" s="94" t="str">
        <f t="shared" si="710"/>
        <v>-</v>
      </c>
      <c r="JD167" s="94" t="str">
        <f t="shared" si="710"/>
        <v>-</v>
      </c>
      <c r="JE167" s="94" t="str">
        <f t="shared" si="710"/>
        <v>-</v>
      </c>
      <c r="JF167" s="94" t="str">
        <f t="shared" si="710"/>
        <v>-</v>
      </c>
      <c r="JG167" s="94" t="str">
        <f t="shared" si="710"/>
        <v>-</v>
      </c>
      <c r="JH167" s="94" t="str">
        <f t="shared" si="710"/>
        <v>-</v>
      </c>
      <c r="JI167" s="94" t="str">
        <f t="shared" si="710"/>
        <v>-</v>
      </c>
      <c r="JJ167" s="94">
        <f t="shared" si="710"/>
        <v>0.27756182825690801</v>
      </c>
      <c r="JK167" s="94">
        <f t="shared" si="710"/>
        <v>1.0196737652922521</v>
      </c>
      <c r="JL167" s="94">
        <f t="shared" si="710"/>
        <v>0.66766682294108448</v>
      </c>
      <c r="JM167" s="94">
        <f t="shared" si="710"/>
        <v>0.85911570247933877</v>
      </c>
      <c r="JN167" s="94">
        <f t="shared" si="710"/>
        <v>1.1094632816493439</v>
      </c>
      <c r="JO167" s="94" t="str">
        <f t="shared" si="710"/>
        <v>-</v>
      </c>
      <c r="JP167" s="94" t="str">
        <f t="shared" si="710"/>
        <v>-</v>
      </c>
      <c r="JQ167" s="94" t="str">
        <f t="shared" si="710"/>
        <v>-</v>
      </c>
      <c r="JR167" s="94" t="str">
        <f t="shared" ref="JR167:KV167" si="711">+IF(ISERROR(JR147/JR126),"-",(JR147/JR126))</f>
        <v>-</v>
      </c>
      <c r="JS167" s="94" t="str">
        <f t="shared" si="711"/>
        <v>-</v>
      </c>
      <c r="JT167" s="94" t="str">
        <f t="shared" si="711"/>
        <v>-</v>
      </c>
      <c r="JU167" s="94" t="str">
        <f t="shared" si="711"/>
        <v>-</v>
      </c>
      <c r="JV167" s="94" t="str">
        <f t="shared" si="711"/>
        <v>-</v>
      </c>
      <c r="JW167" s="94">
        <f t="shared" si="711"/>
        <v>5.9765840679321447E-2</v>
      </c>
      <c r="JX167" s="94">
        <f t="shared" si="711"/>
        <v>9.7472968545216254E-2</v>
      </c>
      <c r="JY167" s="94">
        <f t="shared" si="711"/>
        <v>0.14915501060731368</v>
      </c>
      <c r="JZ167" s="94" t="str">
        <f t="shared" si="711"/>
        <v>-</v>
      </c>
      <c r="KA167" s="94">
        <f t="shared" si="711"/>
        <v>0.39584918326247487</v>
      </c>
      <c r="KB167" s="94">
        <f t="shared" si="711"/>
        <v>0.33751847986781458</v>
      </c>
      <c r="KC167" s="94">
        <f t="shared" si="711"/>
        <v>0.28829872204472845</v>
      </c>
      <c r="KD167" s="94">
        <f t="shared" si="711"/>
        <v>1.0315246118268915</v>
      </c>
      <c r="KE167" s="94" t="str">
        <f t="shared" si="711"/>
        <v>-</v>
      </c>
      <c r="KF167" s="94" t="str">
        <f t="shared" si="711"/>
        <v>-</v>
      </c>
      <c r="KG167" s="94">
        <f t="shared" si="711"/>
        <v>2.0663536417773707</v>
      </c>
      <c r="KH167" s="94" t="str">
        <f t="shared" si="711"/>
        <v>-</v>
      </c>
      <c r="KI167" s="94">
        <f t="shared" si="711"/>
        <v>1.671289235680085</v>
      </c>
      <c r="KJ167" s="94">
        <f t="shared" si="711"/>
        <v>0.13036743620462748</v>
      </c>
      <c r="KK167" s="94">
        <f t="shared" si="711"/>
        <v>1.6836073754181478E-2</v>
      </c>
      <c r="KL167" s="94">
        <f t="shared" si="711"/>
        <v>3.9279673400796411E-2</v>
      </c>
      <c r="KM167" s="94">
        <f t="shared" si="711"/>
        <v>0.59451858913250721</v>
      </c>
      <c r="KN167" s="94">
        <f t="shared" si="711"/>
        <v>5.436454916661089E-2</v>
      </c>
      <c r="KO167" s="94">
        <f t="shared" si="711"/>
        <v>0.18301871875363329</v>
      </c>
      <c r="KP167" s="94">
        <f t="shared" si="711"/>
        <v>0.19960546055265438</v>
      </c>
      <c r="KQ167" s="94" t="str">
        <f t="shared" si="711"/>
        <v>-</v>
      </c>
      <c r="KR167" s="94">
        <f t="shared" si="711"/>
        <v>0.17094924977073617</v>
      </c>
      <c r="KS167" s="94" t="str">
        <f t="shared" si="711"/>
        <v>-</v>
      </c>
      <c r="KT167" s="94">
        <f t="shared" si="711"/>
        <v>7.1672890576107068E-2</v>
      </c>
      <c r="KU167" s="94">
        <f t="shared" si="711"/>
        <v>0.21811888365349763</v>
      </c>
      <c r="KV167" s="94">
        <f t="shared" si="711"/>
        <v>3.0843803193645131E-2</v>
      </c>
      <c r="KW167" s="94" t="str">
        <f t="shared" ref="KW167:LO167" si="712">+IF(ISERROR(KW147/KW126),"-",(KW147/KW126))</f>
        <v>-</v>
      </c>
      <c r="KX167" s="94">
        <f t="shared" si="712"/>
        <v>0.21945681464823522</v>
      </c>
      <c r="KY167" s="94">
        <f t="shared" si="712"/>
        <v>0.1841441256313473</v>
      </c>
      <c r="KZ167" s="94">
        <f t="shared" si="712"/>
        <v>8.7199157101865141E-2</v>
      </c>
      <c r="LA167" s="94">
        <f t="shared" si="712"/>
        <v>6.089631505841981E-2</v>
      </c>
      <c r="LB167" s="94">
        <f t="shared" si="712"/>
        <v>0.22520849363349796</v>
      </c>
      <c r="LC167" s="94">
        <f t="shared" si="712"/>
        <v>0.37103279784267179</v>
      </c>
      <c r="LD167" s="94">
        <f t="shared" si="712"/>
        <v>0.80381182750854951</v>
      </c>
      <c r="LE167" s="94">
        <f t="shared" si="712"/>
        <v>4.8420550182137923E-2</v>
      </c>
      <c r="LF167" s="94">
        <f t="shared" si="712"/>
        <v>0.42072337111707192</v>
      </c>
      <c r="LG167" s="94" t="str">
        <f t="shared" si="712"/>
        <v>-</v>
      </c>
      <c r="LH167" s="94">
        <f t="shared" si="712"/>
        <v>0.10064628314736995</v>
      </c>
      <c r="LI167" s="94" t="str">
        <f t="shared" si="712"/>
        <v>-</v>
      </c>
      <c r="LJ167" s="94">
        <f t="shared" si="712"/>
        <v>0.26009500872335584</v>
      </c>
      <c r="LK167" s="94">
        <f t="shared" si="712"/>
        <v>0.88254865034526053</v>
      </c>
      <c r="LL167" s="94">
        <f t="shared" si="712"/>
        <v>0.22003239627965301</v>
      </c>
      <c r="LM167" s="94">
        <f t="shared" si="712"/>
        <v>0.35834738932076909</v>
      </c>
      <c r="LN167" s="94">
        <f t="shared" si="712"/>
        <v>0.13095983307250914</v>
      </c>
      <c r="LO167" s="94">
        <f t="shared" si="712"/>
        <v>8.794521810092927E-2</v>
      </c>
    </row>
    <row r="168" spans="1:327" x14ac:dyDescent="0.2">
      <c r="A168" s="85" t="s">
        <v>39</v>
      </c>
      <c r="B168" s="94">
        <f t="shared" si="592"/>
        <v>0.80837427380679117</v>
      </c>
      <c r="C168" s="94">
        <f t="shared" si="592"/>
        <v>0.65695983489150489</v>
      </c>
      <c r="D168" s="94">
        <f t="shared" si="592"/>
        <v>0.57439823748088736</v>
      </c>
      <c r="E168" s="94">
        <f t="shared" si="592"/>
        <v>0.78360436553589752</v>
      </c>
      <c r="F168" s="94">
        <f t="shared" si="592"/>
        <v>0.46958378866692901</v>
      </c>
      <c r="G168" s="94">
        <f t="shared" si="592"/>
        <v>0.36436861920000757</v>
      </c>
      <c r="H168" s="94">
        <f t="shared" si="592"/>
        <v>0.11361095674309378</v>
      </c>
      <c r="I168" s="94">
        <f t="shared" ref="I168:J168" si="713">+IF(ISERROR(I148/I127),"-",(I148/I127))</f>
        <v>1.5172957071525574E-2</v>
      </c>
      <c r="J168" s="94">
        <f t="shared" si="713"/>
        <v>0.42436442065117791</v>
      </c>
      <c r="K168" s="94">
        <f t="shared" ref="K168:BY168" si="714">+IF(ISERROR(K148/K127),"-",(K148/K127))</f>
        <v>0.59228849525539784</v>
      </c>
      <c r="L168" s="94">
        <f t="shared" si="714"/>
        <v>0.3181249751064118</v>
      </c>
      <c r="M168" s="94">
        <f t="shared" si="714"/>
        <v>0.32299976240266809</v>
      </c>
      <c r="N168" s="94">
        <f t="shared" ref="N168:O168" si="715">+IF(ISERROR(N148/N127),"-",(N148/N127))</f>
        <v>0.23906355060290069</v>
      </c>
      <c r="O168" s="94">
        <f t="shared" si="715"/>
        <v>1.2883091942066096E-2</v>
      </c>
      <c r="P168" s="94">
        <f t="shared" si="714"/>
        <v>0.5793808738301518</v>
      </c>
      <c r="Q168" s="94">
        <f t="shared" si="714"/>
        <v>1.2718926742644467</v>
      </c>
      <c r="R168" s="94">
        <f t="shared" si="714"/>
        <v>0.64928470518633374</v>
      </c>
      <c r="S168" s="94">
        <f t="shared" si="714"/>
        <v>0.35675440783356049</v>
      </c>
      <c r="T168" s="94">
        <f t="shared" si="714"/>
        <v>0.2787830711180741</v>
      </c>
      <c r="U168" s="94">
        <f t="shared" si="714"/>
        <v>8.7103369935630434E-3</v>
      </c>
      <c r="V168" s="94">
        <f t="shared" si="714"/>
        <v>0.32626856685284106</v>
      </c>
      <c r="W168" s="94">
        <f t="shared" si="714"/>
        <v>0.11235617885933395</v>
      </c>
      <c r="X168" s="94">
        <f t="shared" si="714"/>
        <v>8.1117267453229891E-2</v>
      </c>
      <c r="Y168" s="94">
        <f t="shared" si="714"/>
        <v>0.1836816988021267</v>
      </c>
      <c r="Z168" s="94" t="str">
        <f t="shared" si="714"/>
        <v>-</v>
      </c>
      <c r="AA168" s="94">
        <f t="shared" si="714"/>
        <v>0.20616268833587267</v>
      </c>
      <c r="AB168" s="94">
        <f t="shared" si="714"/>
        <v>0.23119519589552237</v>
      </c>
      <c r="AC168" s="94" t="str">
        <f t="shared" si="714"/>
        <v>-</v>
      </c>
      <c r="AD168" s="94" t="str">
        <f t="shared" si="714"/>
        <v>-</v>
      </c>
      <c r="AE168" s="94" t="str">
        <f t="shared" si="714"/>
        <v>-</v>
      </c>
      <c r="AF168" s="94" t="str">
        <f t="shared" si="714"/>
        <v>-</v>
      </c>
      <c r="AG168" s="94" t="str">
        <f t="shared" si="714"/>
        <v>-</v>
      </c>
      <c r="AH168" s="94" t="str">
        <f t="shared" si="714"/>
        <v>-</v>
      </c>
      <c r="AI168" s="94" t="str">
        <f t="shared" si="714"/>
        <v>-</v>
      </c>
      <c r="AJ168" s="94">
        <f t="shared" si="714"/>
        <v>4.3198250807010556E-2</v>
      </c>
      <c r="AK168" s="94">
        <f t="shared" si="714"/>
        <v>3.6898981989036801E-2</v>
      </c>
      <c r="AL168" s="94">
        <f t="shared" si="714"/>
        <v>5.4021445765555474E-2</v>
      </c>
      <c r="AM168" s="94" t="str">
        <f t="shared" si="714"/>
        <v>-</v>
      </c>
      <c r="AN168" s="94" t="str">
        <f t="shared" si="714"/>
        <v>-</v>
      </c>
      <c r="AO168" s="94">
        <f t="shared" si="714"/>
        <v>0.16537377059163849</v>
      </c>
      <c r="AP168" s="94" t="str">
        <f t="shared" si="714"/>
        <v>-</v>
      </c>
      <c r="AQ168" s="94" t="str">
        <f t="shared" si="714"/>
        <v>-</v>
      </c>
      <c r="AR168" s="94" t="str">
        <f t="shared" si="714"/>
        <v>-</v>
      </c>
      <c r="AS168" s="94" t="str">
        <f t="shared" si="714"/>
        <v>-</v>
      </c>
      <c r="AT168" s="94" t="str">
        <f t="shared" si="714"/>
        <v>-</v>
      </c>
      <c r="AU168" s="94" t="str">
        <f t="shared" si="714"/>
        <v>-</v>
      </c>
      <c r="AV168" s="94" t="str">
        <f t="shared" si="714"/>
        <v>-</v>
      </c>
      <c r="AW168" s="94">
        <f t="shared" si="714"/>
        <v>1.9403692140627121E-2</v>
      </c>
      <c r="AX168" s="94">
        <f t="shared" si="714"/>
        <v>3.6482006125574271E-2</v>
      </c>
      <c r="AY168" s="94">
        <f t="shared" si="714"/>
        <v>0.11553250773993809</v>
      </c>
      <c r="AZ168" s="94" t="str">
        <f t="shared" si="714"/>
        <v>-</v>
      </c>
      <c r="BA168" s="94" t="str">
        <f t="shared" si="714"/>
        <v>-</v>
      </c>
      <c r="BB168" s="94">
        <f t="shared" si="714"/>
        <v>0.72457806691449822</v>
      </c>
      <c r="BC168" s="94" t="str">
        <f t="shared" si="714"/>
        <v>-</v>
      </c>
      <c r="BD168" s="94" t="str">
        <f t="shared" si="714"/>
        <v>-</v>
      </c>
      <c r="BE168" s="94">
        <f t="shared" si="714"/>
        <v>0.19402270233775004</v>
      </c>
      <c r="BF168" s="94" t="str">
        <f t="shared" ref="BF168:BL168" si="716">+IF(ISERROR(BF148/BF127),"-",(BF148/BF127))</f>
        <v>-</v>
      </c>
      <c r="BG168" s="94" t="str">
        <f t="shared" si="716"/>
        <v>-</v>
      </c>
      <c r="BH168" s="94" t="str">
        <f t="shared" si="716"/>
        <v>-</v>
      </c>
      <c r="BI168" s="94">
        <f t="shared" si="716"/>
        <v>0.38171121951219517</v>
      </c>
      <c r="BJ168" s="94">
        <f t="shared" si="716"/>
        <v>4.395876780075076E-2</v>
      </c>
      <c r="BK168" s="94" t="str">
        <f t="shared" si="716"/>
        <v>-</v>
      </c>
      <c r="BL168" s="94" t="str">
        <f t="shared" si="716"/>
        <v>-</v>
      </c>
      <c r="BM168" s="94" t="str">
        <f t="shared" si="714"/>
        <v>-</v>
      </c>
      <c r="BN168" s="94" t="str">
        <f t="shared" si="714"/>
        <v>-</v>
      </c>
      <c r="BO168" s="94" t="str">
        <f t="shared" si="714"/>
        <v>-</v>
      </c>
      <c r="BP168" s="94" t="str">
        <f t="shared" si="714"/>
        <v>-</v>
      </c>
      <c r="BQ168" s="94" t="str">
        <f t="shared" si="714"/>
        <v>-</v>
      </c>
      <c r="BR168" s="94" t="str">
        <f t="shared" si="714"/>
        <v>-</v>
      </c>
      <c r="BS168" s="94" t="str">
        <f t="shared" si="714"/>
        <v>-</v>
      </c>
      <c r="BT168" s="94" t="str">
        <f t="shared" si="714"/>
        <v>-</v>
      </c>
      <c r="BU168" s="94" t="str">
        <f t="shared" si="714"/>
        <v>-</v>
      </c>
      <c r="BV168" s="94" t="str">
        <f t="shared" si="714"/>
        <v>-</v>
      </c>
      <c r="BW168" s="94" t="str">
        <f t="shared" si="714"/>
        <v>-</v>
      </c>
      <c r="BX168" s="94" t="str">
        <f t="shared" si="714"/>
        <v>-</v>
      </c>
      <c r="BY168" s="94" t="str">
        <f t="shared" si="714"/>
        <v>-</v>
      </c>
      <c r="BZ168" s="94" t="str">
        <f t="shared" ref="BZ168:EK168" si="717">+IF(ISERROR(BZ148/BZ127),"-",(BZ148/BZ127))</f>
        <v>-</v>
      </c>
      <c r="CA168" s="94" t="str">
        <f t="shared" si="717"/>
        <v>-</v>
      </c>
      <c r="CB168" s="94" t="str">
        <f t="shared" si="717"/>
        <v>-</v>
      </c>
      <c r="CC168" s="94" t="str">
        <f t="shared" si="717"/>
        <v>-</v>
      </c>
      <c r="CD168" s="94" t="str">
        <f t="shared" si="717"/>
        <v>-</v>
      </c>
      <c r="CE168" s="94" t="str">
        <f t="shared" si="717"/>
        <v>-</v>
      </c>
      <c r="CF168" s="94" t="str">
        <f t="shared" si="717"/>
        <v>-</v>
      </c>
      <c r="CG168" s="94" t="str">
        <f t="shared" si="717"/>
        <v>-</v>
      </c>
      <c r="CH168" s="94" t="str">
        <f t="shared" si="717"/>
        <v>-</v>
      </c>
      <c r="CI168" s="94" t="str">
        <f t="shared" si="717"/>
        <v>-</v>
      </c>
      <c r="CJ168" s="94" t="str">
        <f t="shared" si="717"/>
        <v>-</v>
      </c>
      <c r="CK168" s="94" t="str">
        <f t="shared" si="717"/>
        <v>-</v>
      </c>
      <c r="CL168" s="94" t="str">
        <f t="shared" si="717"/>
        <v>-</v>
      </c>
      <c r="CM168" s="94" t="str">
        <f t="shared" si="717"/>
        <v>-</v>
      </c>
      <c r="CN168" s="94" t="str">
        <f t="shared" si="717"/>
        <v>-</v>
      </c>
      <c r="CO168" s="94" t="str">
        <f t="shared" si="717"/>
        <v>-</v>
      </c>
      <c r="CP168" s="94" t="str">
        <f t="shared" si="717"/>
        <v>-</v>
      </c>
      <c r="CQ168" s="94" t="str">
        <f t="shared" si="717"/>
        <v>-</v>
      </c>
      <c r="CR168" s="94" t="str">
        <f t="shared" si="717"/>
        <v>-</v>
      </c>
      <c r="CS168" s="94" t="str">
        <f t="shared" si="717"/>
        <v>-</v>
      </c>
      <c r="CT168" s="94" t="str">
        <f t="shared" si="717"/>
        <v>-</v>
      </c>
      <c r="CU168" s="94" t="str">
        <f t="shared" si="717"/>
        <v>-</v>
      </c>
      <c r="CV168" s="94" t="str">
        <f t="shared" si="717"/>
        <v>-</v>
      </c>
      <c r="CW168" s="94">
        <f t="shared" si="717"/>
        <v>1.8754904525241957E-2</v>
      </c>
      <c r="CX168" s="94" t="str">
        <f t="shared" si="717"/>
        <v>-</v>
      </c>
      <c r="CY168" s="94" t="str">
        <f t="shared" si="717"/>
        <v>-</v>
      </c>
      <c r="CZ168" s="94" t="str">
        <f t="shared" si="717"/>
        <v>-</v>
      </c>
      <c r="DA168" s="94" t="str">
        <f t="shared" si="717"/>
        <v>-</v>
      </c>
      <c r="DB168" s="94" t="str">
        <f t="shared" si="717"/>
        <v>-</v>
      </c>
      <c r="DC168" s="94" t="str">
        <f t="shared" si="717"/>
        <v>-</v>
      </c>
      <c r="DD168" s="94" t="str">
        <f t="shared" si="717"/>
        <v>-</v>
      </c>
      <c r="DE168" s="94" t="str">
        <f t="shared" si="717"/>
        <v>-</v>
      </c>
      <c r="DF168" s="94" t="str">
        <f t="shared" si="717"/>
        <v>-</v>
      </c>
      <c r="DG168" s="94" t="str">
        <f t="shared" si="717"/>
        <v>-</v>
      </c>
      <c r="DH168" s="94" t="str">
        <f t="shared" si="717"/>
        <v>-</v>
      </c>
      <c r="DI168" s="94" t="str">
        <f t="shared" si="717"/>
        <v>-</v>
      </c>
      <c r="DJ168" s="94">
        <f t="shared" si="717"/>
        <v>6.1940397350993381E-2</v>
      </c>
      <c r="DK168" s="94" t="str">
        <f t="shared" si="717"/>
        <v>-</v>
      </c>
      <c r="DL168" s="94">
        <f t="shared" si="717"/>
        <v>0.36122918819611899</v>
      </c>
      <c r="DM168" s="94" t="str">
        <f t="shared" si="717"/>
        <v>-</v>
      </c>
      <c r="DN168" s="94" t="str">
        <f t="shared" si="717"/>
        <v>-</v>
      </c>
      <c r="DO168" s="94" t="str">
        <f t="shared" si="717"/>
        <v>-</v>
      </c>
      <c r="DP168" s="94" t="str">
        <f t="shared" si="717"/>
        <v>-</v>
      </c>
      <c r="DQ168" s="94" t="str">
        <f t="shared" si="717"/>
        <v>-</v>
      </c>
      <c r="DR168" s="94" t="str">
        <f t="shared" si="717"/>
        <v>-</v>
      </c>
      <c r="DS168" s="94" t="str">
        <f t="shared" si="717"/>
        <v>-</v>
      </c>
      <c r="DT168" s="94" t="str">
        <f t="shared" si="717"/>
        <v>-</v>
      </c>
      <c r="DU168" s="94" t="str">
        <f t="shared" si="717"/>
        <v>-</v>
      </c>
      <c r="DV168" s="94" t="str">
        <f t="shared" si="717"/>
        <v>-</v>
      </c>
      <c r="DW168" s="94">
        <f t="shared" si="717"/>
        <v>3.6380071136308936E-2</v>
      </c>
      <c r="DX168" s="94">
        <f t="shared" si="717"/>
        <v>3.8198037466547728E-2</v>
      </c>
      <c r="DY168" s="94" t="str">
        <f t="shared" si="717"/>
        <v>-</v>
      </c>
      <c r="DZ168" s="94" t="str">
        <f t="shared" si="717"/>
        <v>-</v>
      </c>
      <c r="EA168" s="94" t="str">
        <f t="shared" si="717"/>
        <v>-</v>
      </c>
      <c r="EB168" s="94">
        <f t="shared" si="717"/>
        <v>0.19821150966269699</v>
      </c>
      <c r="EC168" s="94">
        <f t="shared" si="717"/>
        <v>0.25312666076173607</v>
      </c>
      <c r="ED168" s="94" t="str">
        <f t="shared" si="717"/>
        <v>-</v>
      </c>
      <c r="EE168" s="94">
        <f t="shared" si="717"/>
        <v>0.1942312686436217</v>
      </c>
      <c r="EF168" s="94" t="str">
        <f t="shared" si="717"/>
        <v>-</v>
      </c>
      <c r="EG168" s="94" t="str">
        <f t="shared" si="717"/>
        <v>-</v>
      </c>
      <c r="EH168" s="94" t="str">
        <f t="shared" si="717"/>
        <v>-</v>
      </c>
      <c r="EI168" s="94" t="str">
        <f t="shared" si="717"/>
        <v>-</v>
      </c>
      <c r="EJ168" s="94">
        <f t="shared" si="717"/>
        <v>0.42668289191123837</v>
      </c>
      <c r="EK168" s="94" t="str">
        <f t="shared" si="717"/>
        <v>-</v>
      </c>
      <c r="EL168" s="94">
        <f t="shared" ref="EL168:GW168" si="718">+IF(ISERROR(EL148/EL127),"-",(EL148/EL127))</f>
        <v>1.3334457682190932</v>
      </c>
      <c r="EM168" s="94" t="str">
        <f t="shared" si="718"/>
        <v>-</v>
      </c>
      <c r="EN168" s="94" t="str">
        <f t="shared" si="718"/>
        <v>-</v>
      </c>
      <c r="EO168" s="94" t="str">
        <f t="shared" si="718"/>
        <v>-</v>
      </c>
      <c r="EP168" s="94" t="str">
        <f t="shared" si="718"/>
        <v>-</v>
      </c>
      <c r="EQ168" s="94" t="str">
        <f t="shared" si="718"/>
        <v>-</v>
      </c>
      <c r="ER168" s="94" t="str">
        <f t="shared" si="718"/>
        <v>-</v>
      </c>
      <c r="ES168" s="94" t="str">
        <f t="shared" si="718"/>
        <v>-</v>
      </c>
      <c r="ET168" s="94" t="str">
        <f t="shared" si="718"/>
        <v>-</v>
      </c>
      <c r="EU168" s="94" t="str">
        <f t="shared" si="718"/>
        <v>-</v>
      </c>
      <c r="EV168" s="94" t="str">
        <f t="shared" si="718"/>
        <v>-</v>
      </c>
      <c r="EW168" s="94">
        <f t="shared" si="718"/>
        <v>6.5740673930298005E-2</v>
      </c>
      <c r="EX168" s="94">
        <f t="shared" si="718"/>
        <v>9.0116504854368937E-2</v>
      </c>
      <c r="EY168" s="94" t="str">
        <f t="shared" si="718"/>
        <v>-</v>
      </c>
      <c r="EZ168" s="94">
        <f t="shared" si="718"/>
        <v>0.95293556436224869</v>
      </c>
      <c r="FA168" s="94" t="str">
        <f t="shared" si="718"/>
        <v>-</v>
      </c>
      <c r="FB168" s="94" t="str">
        <f t="shared" si="718"/>
        <v>-</v>
      </c>
      <c r="FC168" s="94" t="str">
        <f t="shared" si="718"/>
        <v>-</v>
      </c>
      <c r="FD168" s="94" t="str">
        <f t="shared" si="718"/>
        <v>-</v>
      </c>
      <c r="FE168" s="94" t="str">
        <f t="shared" si="718"/>
        <v>-</v>
      </c>
      <c r="FF168" s="94" t="str">
        <f t="shared" si="718"/>
        <v>-</v>
      </c>
      <c r="FG168" s="94" t="str">
        <f t="shared" si="718"/>
        <v>-</v>
      </c>
      <c r="FH168" s="94" t="str">
        <f t="shared" si="718"/>
        <v>-</v>
      </c>
      <c r="FI168" s="94" t="str">
        <f t="shared" si="718"/>
        <v>-</v>
      </c>
      <c r="FJ168" s="94">
        <f t="shared" si="718"/>
        <v>8.0641784489249566E-2</v>
      </c>
      <c r="FK168" s="94">
        <f t="shared" si="718"/>
        <v>8.226636568848758E-2</v>
      </c>
      <c r="FL168" s="94" t="str">
        <f t="shared" si="718"/>
        <v>-</v>
      </c>
      <c r="FM168" s="94" t="str">
        <f t="shared" si="718"/>
        <v>-</v>
      </c>
      <c r="FN168" s="94" t="str">
        <f t="shared" si="718"/>
        <v>-</v>
      </c>
      <c r="FO168" s="94" t="str">
        <f t="shared" si="718"/>
        <v>-</v>
      </c>
      <c r="FP168" s="94" t="str">
        <f t="shared" si="718"/>
        <v>-</v>
      </c>
      <c r="FQ168" s="94" t="str">
        <f t="shared" si="718"/>
        <v>-</v>
      </c>
      <c r="FR168" s="94" t="str">
        <f t="shared" si="718"/>
        <v>-</v>
      </c>
      <c r="FS168" s="94" t="str">
        <f t="shared" si="718"/>
        <v>-</v>
      </c>
      <c r="FT168" s="94" t="str">
        <f t="shared" si="718"/>
        <v>-</v>
      </c>
      <c r="FU168" s="94" t="str">
        <f t="shared" si="718"/>
        <v>-</v>
      </c>
      <c r="FV168" s="94" t="str">
        <f t="shared" si="718"/>
        <v>-</v>
      </c>
      <c r="FW168" s="94">
        <f t="shared" si="718"/>
        <v>0.24998378732188711</v>
      </c>
      <c r="FX168" s="94">
        <f t="shared" si="718"/>
        <v>8.2973992907156485E-2</v>
      </c>
      <c r="FY168" s="94">
        <f t="shared" si="718"/>
        <v>0.12328308535630383</v>
      </c>
      <c r="FZ168" s="94" t="str">
        <f t="shared" si="718"/>
        <v>-</v>
      </c>
      <c r="GA168" s="94" t="str">
        <f t="shared" si="718"/>
        <v>-</v>
      </c>
      <c r="GB168" s="94" t="str">
        <f t="shared" si="718"/>
        <v>-</v>
      </c>
      <c r="GC168" s="94" t="str">
        <f t="shared" si="718"/>
        <v>-</v>
      </c>
      <c r="GD168" s="94" t="str">
        <f t="shared" si="718"/>
        <v>-</v>
      </c>
      <c r="GE168" s="94" t="str">
        <f t="shared" si="718"/>
        <v>-</v>
      </c>
      <c r="GF168" s="94" t="str">
        <f t="shared" si="718"/>
        <v>-</v>
      </c>
      <c r="GG168" s="94" t="str">
        <f t="shared" si="718"/>
        <v>-</v>
      </c>
      <c r="GH168" s="94" t="str">
        <f t="shared" si="718"/>
        <v>-</v>
      </c>
      <c r="GI168" s="94" t="str">
        <f t="shared" si="718"/>
        <v>-</v>
      </c>
      <c r="GJ168" s="94">
        <f t="shared" si="718"/>
        <v>4.5054095826893355E-2</v>
      </c>
      <c r="GK168" s="94" t="str">
        <f t="shared" si="718"/>
        <v>-</v>
      </c>
      <c r="GL168" s="94" t="str">
        <f t="shared" si="718"/>
        <v>-</v>
      </c>
      <c r="GM168" s="94">
        <f t="shared" si="718"/>
        <v>0.18041895261845386</v>
      </c>
      <c r="GN168" s="94" t="str">
        <f t="shared" si="718"/>
        <v>-</v>
      </c>
      <c r="GO168" s="94" t="str">
        <f t="shared" si="718"/>
        <v>-</v>
      </c>
      <c r="GP168" s="94" t="str">
        <f t="shared" si="718"/>
        <v>-</v>
      </c>
      <c r="GQ168" s="94" t="str">
        <f t="shared" si="718"/>
        <v>-</v>
      </c>
      <c r="GR168" s="94" t="str">
        <f t="shared" si="718"/>
        <v>-</v>
      </c>
      <c r="GS168" s="94" t="str">
        <f t="shared" si="718"/>
        <v>-</v>
      </c>
      <c r="GT168" s="94" t="str">
        <f t="shared" si="718"/>
        <v>-</v>
      </c>
      <c r="GU168" s="94" t="str">
        <f t="shared" si="718"/>
        <v>-</v>
      </c>
      <c r="GV168" s="94" t="str">
        <f t="shared" si="718"/>
        <v>-</v>
      </c>
      <c r="GW168" s="94" t="str">
        <f t="shared" si="718"/>
        <v>-</v>
      </c>
      <c r="GX168" s="94" t="str">
        <f t="shared" ref="GX168:HU168" si="719">+IF(ISERROR(GX148/GX127),"-",(GX148/GX127))</f>
        <v>-</v>
      </c>
      <c r="GY168" s="94" t="str">
        <f t="shared" si="719"/>
        <v>-</v>
      </c>
      <c r="GZ168" s="94" t="str">
        <f t="shared" si="719"/>
        <v>-</v>
      </c>
      <c r="HA168" s="94" t="str">
        <f t="shared" si="719"/>
        <v>-</v>
      </c>
      <c r="HB168" s="94" t="str">
        <f t="shared" si="719"/>
        <v>-</v>
      </c>
      <c r="HC168" s="94" t="str">
        <f t="shared" si="719"/>
        <v>-</v>
      </c>
      <c r="HD168" s="94" t="str">
        <f t="shared" si="719"/>
        <v>-</v>
      </c>
      <c r="HE168" s="94" t="str">
        <f t="shared" si="719"/>
        <v>-</v>
      </c>
      <c r="HF168" s="94" t="str">
        <f t="shared" si="719"/>
        <v>-</v>
      </c>
      <c r="HG168" s="94" t="str">
        <f t="shared" si="719"/>
        <v>-</v>
      </c>
      <c r="HH168" s="94" t="str">
        <f t="shared" si="719"/>
        <v>-</v>
      </c>
      <c r="HI168" s="94" t="str">
        <f t="shared" si="719"/>
        <v>-</v>
      </c>
      <c r="HJ168" s="94">
        <f t="shared" si="719"/>
        <v>5.5314953872559539E-2</v>
      </c>
      <c r="HK168" s="94" t="str">
        <f t="shared" si="719"/>
        <v>-</v>
      </c>
      <c r="HL168" s="94">
        <f t="shared" si="719"/>
        <v>0.1187714433122662</v>
      </c>
      <c r="HM168" s="94">
        <f t="shared" si="719"/>
        <v>0.30061919504643958</v>
      </c>
      <c r="HN168" s="94">
        <f t="shared" si="719"/>
        <v>0.30093098906362253</v>
      </c>
      <c r="HO168" s="94" t="str">
        <f t="shared" si="719"/>
        <v>-</v>
      </c>
      <c r="HP168" s="94" t="str">
        <f t="shared" si="719"/>
        <v>-</v>
      </c>
      <c r="HQ168" s="94" t="str">
        <f t="shared" si="719"/>
        <v>-</v>
      </c>
      <c r="HR168" s="94" t="str">
        <f t="shared" si="719"/>
        <v>-</v>
      </c>
      <c r="HS168" s="94">
        <f t="shared" si="719"/>
        <v>0.48868131868131864</v>
      </c>
      <c r="HT168" s="94" t="str">
        <f t="shared" si="719"/>
        <v>-</v>
      </c>
      <c r="HU168" s="94">
        <f t="shared" si="719"/>
        <v>0.74869576627011902</v>
      </c>
      <c r="HV168" s="94" t="str">
        <f t="shared" ref="HV168:JQ168" si="720">+IF(ISERROR(HV148/HV127),"-",(HV148/HV127))</f>
        <v>-</v>
      </c>
      <c r="HW168" s="94">
        <f t="shared" si="720"/>
        <v>7.8609572753243859E-2</v>
      </c>
      <c r="HX168" s="94">
        <f t="shared" si="720"/>
        <v>0.14611790190314095</v>
      </c>
      <c r="HY168" s="94" t="str">
        <f t="shared" si="720"/>
        <v>-</v>
      </c>
      <c r="HZ168" s="94" t="str">
        <f t="shared" si="720"/>
        <v>-</v>
      </c>
      <c r="IA168" s="94">
        <f t="shared" si="720"/>
        <v>0.57223248543413385</v>
      </c>
      <c r="IB168" s="94" t="str">
        <f t="shared" si="720"/>
        <v>-</v>
      </c>
      <c r="IC168" s="94" t="str">
        <f t="shared" si="720"/>
        <v>-</v>
      </c>
      <c r="ID168" s="94" t="str">
        <f t="shared" si="720"/>
        <v>-</v>
      </c>
      <c r="IE168" s="94" t="str">
        <f t="shared" si="720"/>
        <v>-</v>
      </c>
      <c r="IF168" s="94" t="str">
        <f t="shared" si="720"/>
        <v>-</v>
      </c>
      <c r="IG168" s="94" t="str">
        <f t="shared" si="720"/>
        <v>-</v>
      </c>
      <c r="IH168" s="94" t="str">
        <f t="shared" si="720"/>
        <v>-</v>
      </c>
      <c r="II168" s="94" t="str">
        <f t="shared" si="720"/>
        <v>-</v>
      </c>
      <c r="IJ168" s="94" t="str">
        <f t="shared" si="720"/>
        <v>-</v>
      </c>
      <c r="IK168" s="94" t="str">
        <f t="shared" si="720"/>
        <v>-</v>
      </c>
      <c r="IL168" s="94" t="str">
        <f t="shared" si="720"/>
        <v>-</v>
      </c>
      <c r="IM168" s="94" t="str">
        <f t="shared" si="720"/>
        <v>-</v>
      </c>
      <c r="IN168" s="94" t="str">
        <f t="shared" si="720"/>
        <v>-</v>
      </c>
      <c r="IO168" s="94" t="str">
        <f t="shared" si="720"/>
        <v>-</v>
      </c>
      <c r="IP168" s="94" t="str">
        <f t="shared" si="720"/>
        <v>-</v>
      </c>
      <c r="IQ168" s="94" t="str">
        <f t="shared" si="720"/>
        <v>-</v>
      </c>
      <c r="IR168" s="94" t="str">
        <f t="shared" si="720"/>
        <v>-</v>
      </c>
      <c r="IS168" s="94" t="str">
        <f t="shared" si="720"/>
        <v>-</v>
      </c>
      <c r="IT168" s="94" t="str">
        <f t="shared" si="720"/>
        <v>-</v>
      </c>
      <c r="IU168" s="94" t="str">
        <f t="shared" si="720"/>
        <v>-</v>
      </c>
      <c r="IV168" s="94" t="str">
        <f t="shared" si="720"/>
        <v>-</v>
      </c>
      <c r="IW168" s="94">
        <f t="shared" si="720"/>
        <v>0.31700543431871853</v>
      </c>
      <c r="IX168" s="94" t="str">
        <f t="shared" si="720"/>
        <v>-</v>
      </c>
      <c r="IY168" s="94" t="str">
        <f t="shared" si="720"/>
        <v>-</v>
      </c>
      <c r="IZ168" s="94" t="str">
        <f t="shared" si="720"/>
        <v>-</v>
      </c>
      <c r="JA168" s="94" t="str">
        <f t="shared" si="720"/>
        <v>-</v>
      </c>
      <c r="JB168" s="94" t="str">
        <f t="shared" si="720"/>
        <v>-</v>
      </c>
      <c r="JC168" s="94" t="str">
        <f t="shared" si="720"/>
        <v>-</v>
      </c>
      <c r="JD168" s="94" t="str">
        <f t="shared" si="720"/>
        <v>-</v>
      </c>
      <c r="JE168" s="94" t="str">
        <f t="shared" si="720"/>
        <v>-</v>
      </c>
      <c r="JF168" s="94" t="str">
        <f t="shared" si="720"/>
        <v>-</v>
      </c>
      <c r="JG168" s="94" t="str">
        <f t="shared" si="720"/>
        <v>-</v>
      </c>
      <c r="JH168" s="94" t="str">
        <f t="shared" si="720"/>
        <v>-</v>
      </c>
      <c r="JI168" s="94" t="str">
        <f t="shared" si="720"/>
        <v>-</v>
      </c>
      <c r="JJ168" s="94">
        <f t="shared" si="720"/>
        <v>0.49005546477641476</v>
      </c>
      <c r="JK168" s="94">
        <f t="shared" si="720"/>
        <v>0.52563708934602393</v>
      </c>
      <c r="JL168" s="94">
        <f t="shared" si="720"/>
        <v>1.324687576775039</v>
      </c>
      <c r="JM168" s="94" t="str">
        <f t="shared" si="720"/>
        <v>-</v>
      </c>
      <c r="JN168" s="94" t="str">
        <f t="shared" si="720"/>
        <v>-</v>
      </c>
      <c r="JO168" s="94" t="str">
        <f t="shared" si="720"/>
        <v>-</v>
      </c>
      <c r="JP168" s="94" t="str">
        <f t="shared" si="720"/>
        <v>-</v>
      </c>
      <c r="JQ168" s="94" t="str">
        <f t="shared" si="720"/>
        <v>-</v>
      </c>
      <c r="JR168" s="94" t="str">
        <f t="shared" ref="JR168:KV168" si="721">+IF(ISERROR(JR148/JR127),"-",(JR148/JR127))</f>
        <v>-</v>
      </c>
      <c r="JS168" s="94" t="str">
        <f t="shared" si="721"/>
        <v>-</v>
      </c>
      <c r="JT168" s="94" t="str">
        <f t="shared" si="721"/>
        <v>-</v>
      </c>
      <c r="JU168" s="94" t="str">
        <f t="shared" si="721"/>
        <v>-</v>
      </c>
      <c r="JV168" s="94">
        <f t="shared" si="721"/>
        <v>8.6598221806270477</v>
      </c>
      <c r="JW168" s="94">
        <f t="shared" si="721"/>
        <v>4.7604972063886225E-2</v>
      </c>
      <c r="JX168" s="94">
        <f t="shared" si="721"/>
        <v>0.23198362993737212</v>
      </c>
      <c r="JY168" s="94">
        <f t="shared" si="721"/>
        <v>0.28267520511054051</v>
      </c>
      <c r="JZ168" s="94" t="str">
        <f t="shared" si="721"/>
        <v>-</v>
      </c>
      <c r="KA168" s="94">
        <f t="shared" si="721"/>
        <v>0.23354528079976478</v>
      </c>
      <c r="KB168" s="94">
        <f t="shared" si="721"/>
        <v>0.46669933966157656</v>
      </c>
      <c r="KC168" s="94">
        <f t="shared" si="721"/>
        <v>0.32280752117123584</v>
      </c>
      <c r="KD168" s="94">
        <f t="shared" si="721"/>
        <v>0.35845436614667386</v>
      </c>
      <c r="KE168" s="94">
        <f t="shared" si="721"/>
        <v>0.91937726956656107</v>
      </c>
      <c r="KF168" s="94">
        <f t="shared" si="721"/>
        <v>0.54588467798186469</v>
      </c>
      <c r="KG168" s="94">
        <f t="shared" si="721"/>
        <v>1.4781869191653516</v>
      </c>
      <c r="KH168" s="94" t="str">
        <f t="shared" si="721"/>
        <v>-</v>
      </c>
      <c r="KI168" s="94">
        <f t="shared" si="721"/>
        <v>1.4770276953511374</v>
      </c>
      <c r="KJ168" s="94">
        <f t="shared" si="721"/>
        <v>0.26482799765168358</v>
      </c>
      <c r="KK168" s="94">
        <f t="shared" si="721"/>
        <v>5.2475063387773753E-2</v>
      </c>
      <c r="KL168" s="94">
        <f t="shared" si="721"/>
        <v>5.7823386770555957E-2</v>
      </c>
      <c r="KM168" s="94">
        <f t="shared" si="721"/>
        <v>0.74739676822880208</v>
      </c>
      <c r="KN168" s="94">
        <f t="shared" si="721"/>
        <v>7.4159550390356793E-2</v>
      </c>
      <c r="KO168" s="94">
        <f t="shared" si="721"/>
        <v>0.86186511039427338</v>
      </c>
      <c r="KP168" s="94">
        <f t="shared" si="721"/>
        <v>0.17849432776851676</v>
      </c>
      <c r="KQ168" s="94" t="str">
        <f t="shared" si="721"/>
        <v>-</v>
      </c>
      <c r="KR168" s="94">
        <f t="shared" si="721"/>
        <v>0.22751600372714398</v>
      </c>
      <c r="KS168" s="94" t="str">
        <f t="shared" si="721"/>
        <v>-</v>
      </c>
      <c r="KT168" s="94">
        <f t="shared" si="721"/>
        <v>7.832419124840935E-2</v>
      </c>
      <c r="KU168" s="94">
        <f t="shared" si="721"/>
        <v>0.44280350411183111</v>
      </c>
      <c r="KV168" s="94">
        <f t="shared" si="721"/>
        <v>6.1086922474549735E-2</v>
      </c>
      <c r="KW168" s="94">
        <f t="shared" ref="KW168:LO168" si="722">+IF(ISERROR(KW148/KW127),"-",(KW148/KW127))</f>
        <v>0.69841584158415837</v>
      </c>
      <c r="KX168" s="94">
        <f t="shared" si="722"/>
        <v>0.22116832265534372</v>
      </c>
      <c r="KY168" s="94">
        <f t="shared" si="722"/>
        <v>0.12005020047052586</v>
      </c>
      <c r="KZ168" s="94">
        <f t="shared" si="722"/>
        <v>0.12751816330977381</v>
      </c>
      <c r="LA168" s="94">
        <f t="shared" si="722"/>
        <v>6.0268602874441371E-2</v>
      </c>
      <c r="LB168" s="94">
        <f t="shared" si="722"/>
        <v>0.27661799392189174</v>
      </c>
      <c r="LC168" s="94">
        <f t="shared" si="722"/>
        <v>0.32151543165979241</v>
      </c>
      <c r="LD168" s="94" t="str">
        <f t="shared" si="722"/>
        <v>-</v>
      </c>
      <c r="LE168" s="94">
        <f t="shared" si="722"/>
        <v>4.2259590308271852E-2</v>
      </c>
      <c r="LF168" s="94" t="str">
        <f t="shared" si="722"/>
        <v>-</v>
      </c>
      <c r="LG168" s="94">
        <f t="shared" si="722"/>
        <v>0.17730901671486693</v>
      </c>
      <c r="LH168" s="94">
        <f t="shared" si="722"/>
        <v>0.10766988285975627</v>
      </c>
      <c r="LI168" s="94" t="str">
        <f t="shared" si="722"/>
        <v>-</v>
      </c>
      <c r="LJ168" s="94">
        <f t="shared" si="722"/>
        <v>0.26906988823208733</v>
      </c>
      <c r="LK168" s="94">
        <f t="shared" si="722"/>
        <v>0.45328241793955149</v>
      </c>
      <c r="LL168" s="94">
        <f t="shared" si="722"/>
        <v>0.26208440312087145</v>
      </c>
      <c r="LM168" s="94">
        <f t="shared" si="722"/>
        <v>0.32339022058460298</v>
      </c>
      <c r="LN168" s="94">
        <f t="shared" si="722"/>
        <v>0.16304264474076599</v>
      </c>
      <c r="LO168" s="94">
        <f t="shared" si="722"/>
        <v>0.13217993858689411</v>
      </c>
    </row>
    <row r="169" spans="1:327" x14ac:dyDescent="0.2">
      <c r="A169" s="85" t="s">
        <v>40</v>
      </c>
      <c r="B169" s="94">
        <f t="shared" si="592"/>
        <v>1.1677956539875964</v>
      </c>
      <c r="C169" s="94">
        <f t="shared" si="592"/>
        <v>1.1639754859199209</v>
      </c>
      <c r="D169" s="94">
        <f t="shared" si="592"/>
        <v>1.1306882026422809</v>
      </c>
      <c r="E169" s="94">
        <f t="shared" si="592"/>
        <v>1.5789788435181624</v>
      </c>
      <c r="F169" s="94">
        <f t="shared" si="592"/>
        <v>0.67129463554188029</v>
      </c>
      <c r="G169" s="94">
        <f t="shared" si="592"/>
        <v>0.67250209099112979</v>
      </c>
      <c r="H169" s="94">
        <f t="shared" si="592"/>
        <v>0.19166767517646105</v>
      </c>
      <c r="I169" s="94">
        <f t="shared" ref="I169:J169" si="723">+IF(ISERROR(I149/I128),"-",(I149/I128))</f>
        <v>1.4802388172308228E-2</v>
      </c>
      <c r="J169" s="94">
        <f t="shared" si="723"/>
        <v>0.51499306801138356</v>
      </c>
      <c r="K169" s="94">
        <f t="shared" ref="K169:CA169" si="724">+IF(ISERROR(K149/K128),"-",(K149/K128))</f>
        <v>0.58373023441485006</v>
      </c>
      <c r="L169" s="94">
        <f t="shared" si="724"/>
        <v>0.41908044013121931</v>
      </c>
      <c r="M169" s="94">
        <f t="shared" si="724"/>
        <v>0.34005975816139522</v>
      </c>
      <c r="N169" s="94">
        <f t="shared" ref="N169:O169" si="725">+IF(ISERROR(N149/N128),"-",(N149/N128))</f>
        <v>0.31073063986566951</v>
      </c>
      <c r="O169" s="94">
        <f t="shared" si="725"/>
        <v>1.6018219308774197E-2</v>
      </c>
      <c r="P169" s="94">
        <f t="shared" si="724"/>
        <v>0.84275262316180477</v>
      </c>
      <c r="Q169" s="94">
        <f t="shared" si="724"/>
        <v>1.347142064102689</v>
      </c>
      <c r="R169" s="94">
        <f t="shared" si="724"/>
        <v>0.69775566569688208</v>
      </c>
      <c r="S169" s="94">
        <f t="shared" si="724"/>
        <v>0.46829498626912514</v>
      </c>
      <c r="T169" s="94">
        <f t="shared" si="724"/>
        <v>0.26039970392302003</v>
      </c>
      <c r="U169" s="94">
        <f t="shared" si="724"/>
        <v>1.9640613615328567E-2</v>
      </c>
      <c r="V169" s="94">
        <f t="shared" si="724"/>
        <v>0.43947724776563796</v>
      </c>
      <c r="W169" s="94">
        <f t="shared" si="724"/>
        <v>0.11517673313723123</v>
      </c>
      <c r="X169" s="94">
        <f t="shared" si="724"/>
        <v>0.21574617374434144</v>
      </c>
      <c r="Y169" s="94">
        <f t="shared" si="724"/>
        <v>0.13983445869625241</v>
      </c>
      <c r="Z169" s="94" t="str">
        <f t="shared" si="724"/>
        <v>-</v>
      </c>
      <c r="AA169" s="94">
        <f t="shared" si="724"/>
        <v>0.20991567369385883</v>
      </c>
      <c r="AB169" s="94">
        <f t="shared" si="724"/>
        <v>0.73247869750456474</v>
      </c>
      <c r="AC169" s="94" t="str">
        <f t="shared" si="724"/>
        <v>-</v>
      </c>
      <c r="AD169" s="94">
        <f t="shared" si="724"/>
        <v>0.62908832140533499</v>
      </c>
      <c r="AE169" s="94" t="str">
        <f t="shared" si="724"/>
        <v>-</v>
      </c>
      <c r="AF169" s="94" t="str">
        <f t="shared" si="724"/>
        <v>-</v>
      </c>
      <c r="AG169" s="94" t="str">
        <f t="shared" si="724"/>
        <v>-</v>
      </c>
      <c r="AH169" s="94" t="str">
        <f t="shared" si="724"/>
        <v>-</v>
      </c>
      <c r="AI169" s="94">
        <f t="shared" si="724"/>
        <v>2.3589442344045368</v>
      </c>
      <c r="AJ169" s="94">
        <f t="shared" si="724"/>
        <v>7.7907048141341334E-2</v>
      </c>
      <c r="AK169" s="94" t="str">
        <f t="shared" si="724"/>
        <v>-</v>
      </c>
      <c r="AL169" s="94">
        <f t="shared" si="724"/>
        <v>0.11040675039502192</v>
      </c>
      <c r="AM169" s="94" t="str">
        <f t="shared" si="724"/>
        <v>-</v>
      </c>
      <c r="AN169" s="94" t="str">
        <f t="shared" si="724"/>
        <v>-</v>
      </c>
      <c r="AO169" s="94">
        <f t="shared" si="724"/>
        <v>0.10475346373268134</v>
      </c>
      <c r="AP169" s="94" t="str">
        <f t="shared" si="724"/>
        <v>-</v>
      </c>
      <c r="AQ169" s="94" t="str">
        <f t="shared" si="724"/>
        <v>-</v>
      </c>
      <c r="AR169" s="94" t="str">
        <f t="shared" si="724"/>
        <v>-</v>
      </c>
      <c r="AS169" s="94" t="str">
        <f t="shared" si="724"/>
        <v>-</v>
      </c>
      <c r="AT169" s="94" t="str">
        <f t="shared" si="724"/>
        <v>-</v>
      </c>
      <c r="AU169" s="94" t="str">
        <f t="shared" si="724"/>
        <v>-</v>
      </c>
      <c r="AV169" s="94" t="str">
        <f t="shared" si="724"/>
        <v>-</v>
      </c>
      <c r="AW169" s="94">
        <f t="shared" si="724"/>
        <v>3.0339768900243879E-2</v>
      </c>
      <c r="AX169" s="94" t="str">
        <f t="shared" si="724"/>
        <v>-</v>
      </c>
      <c r="AY169" s="94">
        <f t="shared" si="724"/>
        <v>0.17296688741721855</v>
      </c>
      <c r="AZ169" s="94" t="str">
        <f t="shared" si="724"/>
        <v>-</v>
      </c>
      <c r="BA169" s="94" t="str">
        <f t="shared" si="724"/>
        <v>-</v>
      </c>
      <c r="BB169" s="94" t="str">
        <f t="shared" si="724"/>
        <v>-</v>
      </c>
      <c r="BC169" s="94" t="str">
        <f t="shared" si="724"/>
        <v>-</v>
      </c>
      <c r="BD169" s="94">
        <f t="shared" si="724"/>
        <v>0.14771644170475076</v>
      </c>
      <c r="BE169" s="94">
        <f t="shared" si="724"/>
        <v>0.2546616020771228</v>
      </c>
      <c r="BF169" s="94" t="str">
        <f t="shared" ref="BF169:BL169" si="726">+IF(ISERROR(BF149/BF128),"-",(BF149/BF128))</f>
        <v>-</v>
      </c>
      <c r="BG169" s="94">
        <f t="shared" si="726"/>
        <v>0.71549191397605405</v>
      </c>
      <c r="BH169" s="94" t="str">
        <f t="shared" si="726"/>
        <v>-</v>
      </c>
      <c r="BI169" s="94" t="str">
        <f t="shared" si="726"/>
        <v>-</v>
      </c>
      <c r="BJ169" s="94" t="str">
        <f t="shared" si="726"/>
        <v>-</v>
      </c>
      <c r="BK169" s="94" t="str">
        <f t="shared" si="726"/>
        <v>-</v>
      </c>
      <c r="BL169" s="94" t="str">
        <f t="shared" si="726"/>
        <v>-</v>
      </c>
      <c r="BM169" s="94" t="str">
        <f t="shared" si="724"/>
        <v>-</v>
      </c>
      <c r="BN169" s="94">
        <f t="shared" si="724"/>
        <v>0.28855113636363638</v>
      </c>
      <c r="BO169" s="94" t="str">
        <f t="shared" si="724"/>
        <v>-</v>
      </c>
      <c r="BP169" s="94" t="str">
        <f t="shared" si="724"/>
        <v>-</v>
      </c>
      <c r="BQ169" s="94" t="str">
        <f t="shared" si="724"/>
        <v>-</v>
      </c>
      <c r="BR169" s="94" t="str">
        <f t="shared" si="724"/>
        <v>-</v>
      </c>
      <c r="BS169" s="94" t="str">
        <f t="shared" si="724"/>
        <v>-</v>
      </c>
      <c r="BT169" s="94" t="str">
        <f t="shared" si="724"/>
        <v>-</v>
      </c>
      <c r="BU169" s="94" t="str">
        <f t="shared" si="724"/>
        <v>-</v>
      </c>
      <c r="BV169" s="94" t="str">
        <f t="shared" si="724"/>
        <v>-</v>
      </c>
      <c r="BW169" s="94">
        <f t="shared" si="724"/>
        <v>0.17258518028448561</v>
      </c>
      <c r="BX169" s="94" t="str">
        <f t="shared" si="724"/>
        <v>-</v>
      </c>
      <c r="BY169" s="94" t="str">
        <f t="shared" si="724"/>
        <v>-</v>
      </c>
      <c r="BZ169" s="94" t="str">
        <f t="shared" si="724"/>
        <v>-</v>
      </c>
      <c r="CA169" s="94" t="str">
        <f t="shared" si="724"/>
        <v>-</v>
      </c>
      <c r="CB169" s="94" t="str">
        <f t="shared" ref="CB169:EM169" si="727">+IF(ISERROR(CB149/CB128),"-",(CB149/CB128))</f>
        <v>-</v>
      </c>
      <c r="CC169" s="94" t="str">
        <f t="shared" si="727"/>
        <v>-</v>
      </c>
      <c r="CD169" s="94" t="str">
        <f t="shared" si="727"/>
        <v>-</v>
      </c>
      <c r="CE169" s="94" t="str">
        <f t="shared" si="727"/>
        <v>-</v>
      </c>
      <c r="CF169" s="94" t="str">
        <f t="shared" si="727"/>
        <v>-</v>
      </c>
      <c r="CG169" s="94" t="str">
        <f t="shared" si="727"/>
        <v>-</v>
      </c>
      <c r="CH169" s="94" t="str">
        <f t="shared" si="727"/>
        <v>-</v>
      </c>
      <c r="CI169" s="94" t="str">
        <f t="shared" si="727"/>
        <v>-</v>
      </c>
      <c r="CJ169" s="94" t="str">
        <f t="shared" si="727"/>
        <v>-</v>
      </c>
      <c r="CK169" s="94" t="str">
        <f t="shared" si="727"/>
        <v>-</v>
      </c>
      <c r="CL169" s="94" t="str">
        <f t="shared" si="727"/>
        <v>-</v>
      </c>
      <c r="CM169" s="94" t="str">
        <f t="shared" si="727"/>
        <v>-</v>
      </c>
      <c r="CN169" s="94" t="str">
        <f t="shared" si="727"/>
        <v>-</v>
      </c>
      <c r="CO169" s="94" t="str">
        <f t="shared" si="727"/>
        <v>-</v>
      </c>
      <c r="CP169" s="94" t="str">
        <f t="shared" si="727"/>
        <v>-</v>
      </c>
      <c r="CQ169" s="94" t="str">
        <f t="shared" si="727"/>
        <v>-</v>
      </c>
      <c r="CR169" s="94" t="str">
        <f t="shared" si="727"/>
        <v>-</v>
      </c>
      <c r="CS169" s="94" t="str">
        <f t="shared" si="727"/>
        <v>-</v>
      </c>
      <c r="CT169" s="94" t="str">
        <f t="shared" si="727"/>
        <v>-</v>
      </c>
      <c r="CU169" s="94" t="str">
        <f t="shared" si="727"/>
        <v>-</v>
      </c>
      <c r="CV169" s="94" t="str">
        <f t="shared" si="727"/>
        <v>-</v>
      </c>
      <c r="CW169" s="94">
        <f t="shared" si="727"/>
        <v>3.0222087470628364E-2</v>
      </c>
      <c r="CX169" s="94" t="str">
        <f t="shared" si="727"/>
        <v>-</v>
      </c>
      <c r="CY169" s="94" t="str">
        <f t="shared" si="727"/>
        <v>-</v>
      </c>
      <c r="CZ169" s="94" t="str">
        <f t="shared" si="727"/>
        <v>-</v>
      </c>
      <c r="DA169" s="94">
        <f t="shared" si="727"/>
        <v>9.0576345260857699E-2</v>
      </c>
      <c r="DB169" s="94" t="str">
        <f t="shared" si="727"/>
        <v>-</v>
      </c>
      <c r="DC169" s="94" t="str">
        <f t="shared" si="727"/>
        <v>-</v>
      </c>
      <c r="DD169" s="94" t="str">
        <f t="shared" si="727"/>
        <v>-</v>
      </c>
      <c r="DE169" s="94">
        <f t="shared" si="727"/>
        <v>0.38380763688760811</v>
      </c>
      <c r="DF169" s="94" t="str">
        <f t="shared" si="727"/>
        <v>-</v>
      </c>
      <c r="DG169" s="94" t="str">
        <f t="shared" si="727"/>
        <v>-</v>
      </c>
      <c r="DH169" s="94" t="str">
        <f t="shared" si="727"/>
        <v>-</v>
      </c>
      <c r="DI169" s="94" t="str">
        <f t="shared" si="727"/>
        <v>-</v>
      </c>
      <c r="DJ169" s="94" t="str">
        <f t="shared" si="727"/>
        <v>-</v>
      </c>
      <c r="DK169" s="94" t="str">
        <f t="shared" si="727"/>
        <v>-</v>
      </c>
      <c r="DL169" s="94">
        <f t="shared" si="727"/>
        <v>0.19833106180665611</v>
      </c>
      <c r="DM169" s="94" t="str">
        <f t="shared" si="727"/>
        <v>-</v>
      </c>
      <c r="DN169" s="94" t="str">
        <f t="shared" si="727"/>
        <v>-</v>
      </c>
      <c r="DO169" s="94">
        <f t="shared" si="727"/>
        <v>0.25663070250174269</v>
      </c>
      <c r="DP169" s="94" t="str">
        <f t="shared" si="727"/>
        <v>-</v>
      </c>
      <c r="DQ169" s="94" t="str">
        <f t="shared" si="727"/>
        <v>-</v>
      </c>
      <c r="DR169" s="94" t="str">
        <f t="shared" si="727"/>
        <v>-</v>
      </c>
      <c r="DS169" s="94" t="str">
        <f t="shared" si="727"/>
        <v>-</v>
      </c>
      <c r="DT169" s="94" t="str">
        <f t="shared" si="727"/>
        <v>-</v>
      </c>
      <c r="DU169" s="94" t="str">
        <f t="shared" si="727"/>
        <v>-</v>
      </c>
      <c r="DV169" s="94" t="str">
        <f t="shared" si="727"/>
        <v>-</v>
      </c>
      <c r="DW169" s="94">
        <f t="shared" si="727"/>
        <v>0.11386103721107003</v>
      </c>
      <c r="DX169" s="94" t="str">
        <f t="shared" si="727"/>
        <v>-</v>
      </c>
      <c r="DY169" s="94" t="str">
        <f t="shared" si="727"/>
        <v>-</v>
      </c>
      <c r="DZ169" s="94">
        <f t="shared" si="727"/>
        <v>0.16122234182514053</v>
      </c>
      <c r="EA169" s="94">
        <f t="shared" si="727"/>
        <v>0.20007557564627773</v>
      </c>
      <c r="EB169" s="94">
        <f t="shared" si="727"/>
        <v>0.26794645870046119</v>
      </c>
      <c r="EC169" s="94">
        <f t="shared" si="727"/>
        <v>0.13918832183124591</v>
      </c>
      <c r="ED169" s="94" t="str">
        <f t="shared" si="727"/>
        <v>-</v>
      </c>
      <c r="EE169" s="94">
        <f t="shared" si="727"/>
        <v>0.6498942904362468</v>
      </c>
      <c r="EF169" s="94">
        <f t="shared" si="727"/>
        <v>0.22465301003344482</v>
      </c>
      <c r="EG169" s="94" t="str">
        <f t="shared" si="727"/>
        <v>-</v>
      </c>
      <c r="EH169" s="94" t="str">
        <f t="shared" si="727"/>
        <v>-</v>
      </c>
      <c r="EI169" s="94" t="str">
        <f t="shared" si="727"/>
        <v>-</v>
      </c>
      <c r="EJ169" s="94">
        <f t="shared" si="727"/>
        <v>0.66999151712887439</v>
      </c>
      <c r="EK169" s="94" t="str">
        <f t="shared" si="727"/>
        <v>-</v>
      </c>
      <c r="EL169" s="94" t="str">
        <f t="shared" si="727"/>
        <v>-</v>
      </c>
      <c r="EM169" s="94">
        <f t="shared" si="727"/>
        <v>0.80984390634380632</v>
      </c>
      <c r="EN169" s="94" t="str">
        <f t="shared" ref="EN169:GY169" si="728">+IF(ISERROR(EN149/EN128),"-",(EN149/EN128))</f>
        <v>-</v>
      </c>
      <c r="EO169" s="94" t="str">
        <f t="shared" si="728"/>
        <v>-</v>
      </c>
      <c r="EP169" s="94" t="str">
        <f t="shared" si="728"/>
        <v>-</v>
      </c>
      <c r="EQ169" s="94" t="str">
        <f t="shared" si="728"/>
        <v>-</v>
      </c>
      <c r="ER169" s="94" t="str">
        <f t="shared" si="728"/>
        <v>-</v>
      </c>
      <c r="ES169" s="94" t="str">
        <f t="shared" si="728"/>
        <v>-</v>
      </c>
      <c r="ET169" s="94" t="str">
        <f t="shared" si="728"/>
        <v>-</v>
      </c>
      <c r="EU169" s="94" t="str">
        <f t="shared" si="728"/>
        <v>-</v>
      </c>
      <c r="EV169" s="94" t="str">
        <f t="shared" si="728"/>
        <v>-</v>
      </c>
      <c r="EW169" s="94">
        <f t="shared" si="728"/>
        <v>8.0081799591002048E-2</v>
      </c>
      <c r="EX169" s="94" t="str">
        <f t="shared" si="728"/>
        <v>-</v>
      </c>
      <c r="EY169" s="94">
        <f t="shared" si="728"/>
        <v>0.13642041053446941</v>
      </c>
      <c r="EZ169" s="94" t="str">
        <f t="shared" si="728"/>
        <v>-</v>
      </c>
      <c r="FA169" s="94" t="str">
        <f t="shared" si="728"/>
        <v>-</v>
      </c>
      <c r="FB169" s="94" t="str">
        <f t="shared" si="728"/>
        <v>-</v>
      </c>
      <c r="FC169" s="94" t="str">
        <f t="shared" si="728"/>
        <v>-</v>
      </c>
      <c r="FD169" s="94" t="str">
        <f t="shared" si="728"/>
        <v>-</v>
      </c>
      <c r="FE169" s="94" t="str">
        <f t="shared" si="728"/>
        <v>-</v>
      </c>
      <c r="FF169" s="94" t="str">
        <f t="shared" si="728"/>
        <v>-</v>
      </c>
      <c r="FG169" s="94" t="str">
        <f t="shared" si="728"/>
        <v>-</v>
      </c>
      <c r="FH169" s="94" t="str">
        <f t="shared" si="728"/>
        <v>-</v>
      </c>
      <c r="FI169" s="94" t="str">
        <f t="shared" si="728"/>
        <v>-</v>
      </c>
      <c r="FJ169" s="94">
        <f t="shared" si="728"/>
        <v>7.9882113385489228E-2</v>
      </c>
      <c r="FK169" s="94" t="str">
        <f t="shared" si="728"/>
        <v>-</v>
      </c>
      <c r="FL169" s="94" t="str">
        <f t="shared" si="728"/>
        <v>-</v>
      </c>
      <c r="FM169" s="94" t="str">
        <f t="shared" si="728"/>
        <v>-</v>
      </c>
      <c r="FN169" s="94" t="str">
        <f t="shared" si="728"/>
        <v>-</v>
      </c>
      <c r="FO169" s="94">
        <f t="shared" si="728"/>
        <v>0.70784424379232502</v>
      </c>
      <c r="FP169" s="94" t="str">
        <f t="shared" si="728"/>
        <v>-</v>
      </c>
      <c r="FQ169" s="94" t="str">
        <f t="shared" si="728"/>
        <v>-</v>
      </c>
      <c r="FR169" s="94" t="str">
        <f t="shared" si="728"/>
        <v>-</v>
      </c>
      <c r="FS169" s="94" t="str">
        <f t="shared" si="728"/>
        <v>-</v>
      </c>
      <c r="FT169" s="94" t="str">
        <f t="shared" si="728"/>
        <v>-</v>
      </c>
      <c r="FU169" s="94" t="str">
        <f t="shared" si="728"/>
        <v>-</v>
      </c>
      <c r="FV169" s="94" t="str">
        <f t="shared" si="728"/>
        <v>-</v>
      </c>
      <c r="FW169" s="94">
        <f t="shared" si="728"/>
        <v>0.21770370955011839</v>
      </c>
      <c r="FX169" s="94" t="str">
        <f t="shared" si="728"/>
        <v>-</v>
      </c>
      <c r="FY169" s="94" t="str">
        <f t="shared" si="728"/>
        <v>-</v>
      </c>
      <c r="FZ169" s="94" t="str">
        <f t="shared" si="728"/>
        <v>-</v>
      </c>
      <c r="GA169" s="94" t="str">
        <f t="shared" si="728"/>
        <v>-</v>
      </c>
      <c r="GB169" s="94" t="str">
        <f t="shared" si="728"/>
        <v>-</v>
      </c>
      <c r="GC169" s="94" t="str">
        <f t="shared" si="728"/>
        <v>-</v>
      </c>
      <c r="GD169" s="94" t="str">
        <f t="shared" si="728"/>
        <v>-</v>
      </c>
      <c r="GE169" s="94">
        <f t="shared" si="728"/>
        <v>0.41106065798492114</v>
      </c>
      <c r="GF169" s="94" t="str">
        <f t="shared" si="728"/>
        <v>-</v>
      </c>
      <c r="GG169" s="94" t="str">
        <f t="shared" si="728"/>
        <v>-</v>
      </c>
      <c r="GH169" s="94" t="str">
        <f t="shared" si="728"/>
        <v>-</v>
      </c>
      <c r="GI169" s="94" t="str">
        <f t="shared" si="728"/>
        <v>-</v>
      </c>
      <c r="GJ169" s="94">
        <f t="shared" si="728"/>
        <v>5.9928117512240857E-2</v>
      </c>
      <c r="GK169" s="94" t="str">
        <f t="shared" si="728"/>
        <v>-</v>
      </c>
      <c r="GL169" s="94" t="str">
        <f t="shared" si="728"/>
        <v>-</v>
      </c>
      <c r="GM169" s="94" t="str">
        <f t="shared" si="728"/>
        <v>-</v>
      </c>
      <c r="GN169" s="94">
        <f t="shared" si="728"/>
        <v>0.24005797101449275</v>
      </c>
      <c r="GO169" s="94" t="str">
        <f t="shared" si="728"/>
        <v>-</v>
      </c>
      <c r="GP169" s="94" t="str">
        <f t="shared" si="728"/>
        <v>-</v>
      </c>
      <c r="GQ169" s="94" t="str">
        <f t="shared" si="728"/>
        <v>-</v>
      </c>
      <c r="GR169" s="94" t="str">
        <f t="shared" si="728"/>
        <v>-</v>
      </c>
      <c r="GS169" s="94" t="str">
        <f t="shared" si="728"/>
        <v>-</v>
      </c>
      <c r="GT169" s="94" t="str">
        <f t="shared" si="728"/>
        <v>-</v>
      </c>
      <c r="GU169" s="94" t="str">
        <f t="shared" si="728"/>
        <v>-</v>
      </c>
      <c r="GV169" s="94" t="str">
        <f t="shared" si="728"/>
        <v>-</v>
      </c>
      <c r="GW169" s="94">
        <f t="shared" si="728"/>
        <v>0.3297060869565217</v>
      </c>
      <c r="GX169" s="94" t="str">
        <f t="shared" si="728"/>
        <v>-</v>
      </c>
      <c r="GY169" s="94" t="str">
        <f t="shared" si="728"/>
        <v>-</v>
      </c>
      <c r="GZ169" s="94" t="str">
        <f t="shared" ref="GZ169:HW169" si="729">+IF(ISERROR(GZ149/GZ128),"-",(GZ149/GZ128))</f>
        <v>-</v>
      </c>
      <c r="HA169" s="94" t="str">
        <f t="shared" si="729"/>
        <v>-</v>
      </c>
      <c r="HB169" s="94" t="str">
        <f t="shared" si="729"/>
        <v>-</v>
      </c>
      <c r="HC169" s="94" t="str">
        <f t="shared" si="729"/>
        <v>-</v>
      </c>
      <c r="HD169" s="94" t="str">
        <f t="shared" si="729"/>
        <v>-</v>
      </c>
      <c r="HE169" s="94" t="str">
        <f t="shared" si="729"/>
        <v>-</v>
      </c>
      <c r="HF169" s="94" t="str">
        <f t="shared" si="729"/>
        <v>-</v>
      </c>
      <c r="HG169" s="94" t="str">
        <f t="shared" si="729"/>
        <v>-</v>
      </c>
      <c r="HH169" s="94" t="str">
        <f t="shared" si="729"/>
        <v>-</v>
      </c>
      <c r="HI169" s="94" t="str">
        <f t="shared" si="729"/>
        <v>-</v>
      </c>
      <c r="HJ169" s="94">
        <f t="shared" si="729"/>
        <v>0.10098533184909655</v>
      </c>
      <c r="HK169" s="94" t="str">
        <f t="shared" si="729"/>
        <v>-</v>
      </c>
      <c r="HL169" s="94">
        <f t="shared" si="729"/>
        <v>0.43130541667817585</v>
      </c>
      <c r="HM169" s="94">
        <f t="shared" si="729"/>
        <v>0.4444658527279664</v>
      </c>
      <c r="HN169" s="94">
        <f t="shared" si="729"/>
        <v>0.39580605409504549</v>
      </c>
      <c r="HO169" s="94" t="str">
        <f t="shared" si="729"/>
        <v>-</v>
      </c>
      <c r="HP169" s="94" t="str">
        <f t="shared" si="729"/>
        <v>-</v>
      </c>
      <c r="HQ169" s="94">
        <f t="shared" si="729"/>
        <v>1.4261436950146626</v>
      </c>
      <c r="HR169" s="94" t="str">
        <f t="shared" si="729"/>
        <v>-</v>
      </c>
      <c r="HS169" s="94">
        <f t="shared" si="729"/>
        <v>0.89408327246165087</v>
      </c>
      <c r="HT169" s="94" t="str">
        <f t="shared" si="729"/>
        <v>-</v>
      </c>
      <c r="HU169" s="94" t="str">
        <f t="shared" si="729"/>
        <v>-</v>
      </c>
      <c r="HV169" s="94" t="str">
        <f t="shared" si="729"/>
        <v>-</v>
      </c>
      <c r="HW169" s="94">
        <f t="shared" si="729"/>
        <v>6.2544944664229551E-2</v>
      </c>
      <c r="HX169" s="94" t="str">
        <f t="shared" ref="HX169:JS169" si="730">+IF(ISERROR(HX149/HX128),"-",(HX149/HX128))</f>
        <v>-</v>
      </c>
      <c r="HY169" s="94" t="str">
        <f t="shared" si="730"/>
        <v>-</v>
      </c>
      <c r="HZ169" s="94">
        <f t="shared" si="730"/>
        <v>0.28867943858211248</v>
      </c>
      <c r="IA169" s="94" t="str">
        <f t="shared" si="730"/>
        <v>-</v>
      </c>
      <c r="IB169" s="94" t="str">
        <f t="shared" si="730"/>
        <v>-</v>
      </c>
      <c r="IC169" s="94" t="str">
        <f t="shared" si="730"/>
        <v>-</v>
      </c>
      <c r="ID169" s="94" t="str">
        <f t="shared" si="730"/>
        <v>-</v>
      </c>
      <c r="IE169" s="94" t="str">
        <f t="shared" si="730"/>
        <v>-</v>
      </c>
      <c r="IF169" s="94" t="str">
        <f t="shared" si="730"/>
        <v>-</v>
      </c>
      <c r="IG169" s="94" t="str">
        <f t="shared" si="730"/>
        <v>-</v>
      </c>
      <c r="IH169" s="94" t="str">
        <f t="shared" si="730"/>
        <v>-</v>
      </c>
      <c r="II169" s="94" t="str">
        <f t="shared" si="730"/>
        <v>-</v>
      </c>
      <c r="IJ169" s="94" t="str">
        <f t="shared" si="730"/>
        <v>-</v>
      </c>
      <c r="IK169" s="94" t="str">
        <f t="shared" si="730"/>
        <v>-</v>
      </c>
      <c r="IL169" s="94" t="str">
        <f t="shared" si="730"/>
        <v>-</v>
      </c>
      <c r="IM169" s="94" t="str">
        <f t="shared" si="730"/>
        <v>-</v>
      </c>
      <c r="IN169" s="94" t="str">
        <f t="shared" si="730"/>
        <v>-</v>
      </c>
      <c r="IO169" s="94" t="str">
        <f t="shared" si="730"/>
        <v>-</v>
      </c>
      <c r="IP169" s="94" t="str">
        <f t="shared" si="730"/>
        <v>-</v>
      </c>
      <c r="IQ169" s="94" t="str">
        <f t="shared" si="730"/>
        <v>-</v>
      </c>
      <c r="IR169" s="94" t="str">
        <f t="shared" si="730"/>
        <v>-</v>
      </c>
      <c r="IS169" s="94" t="str">
        <f t="shared" si="730"/>
        <v>-</v>
      </c>
      <c r="IT169" s="94" t="str">
        <f t="shared" si="730"/>
        <v>-</v>
      </c>
      <c r="IU169" s="94" t="str">
        <f t="shared" si="730"/>
        <v>-</v>
      </c>
      <c r="IV169" s="94" t="str">
        <f t="shared" si="730"/>
        <v>-</v>
      </c>
      <c r="IW169" s="94">
        <f t="shared" si="730"/>
        <v>0.29688086755259668</v>
      </c>
      <c r="IX169" s="94" t="str">
        <f t="shared" si="730"/>
        <v>-</v>
      </c>
      <c r="IY169" s="94" t="str">
        <f t="shared" si="730"/>
        <v>-</v>
      </c>
      <c r="IZ169" s="94" t="str">
        <f t="shared" si="730"/>
        <v>-</v>
      </c>
      <c r="JA169" s="94" t="str">
        <f t="shared" si="730"/>
        <v>-</v>
      </c>
      <c r="JB169" s="94" t="str">
        <f t="shared" si="730"/>
        <v>-</v>
      </c>
      <c r="JC169" s="94" t="str">
        <f t="shared" si="730"/>
        <v>-</v>
      </c>
      <c r="JD169" s="94" t="str">
        <f t="shared" si="730"/>
        <v>-</v>
      </c>
      <c r="JE169" s="94" t="str">
        <f t="shared" si="730"/>
        <v>-</v>
      </c>
      <c r="JF169" s="94" t="str">
        <f t="shared" si="730"/>
        <v>-</v>
      </c>
      <c r="JG169" s="94" t="str">
        <f t="shared" si="730"/>
        <v>-</v>
      </c>
      <c r="JH169" s="94" t="str">
        <f t="shared" si="730"/>
        <v>-</v>
      </c>
      <c r="JI169" s="94" t="str">
        <f t="shared" si="730"/>
        <v>-</v>
      </c>
      <c r="JJ169" s="94">
        <f t="shared" si="730"/>
        <v>0.56585235446708726</v>
      </c>
      <c r="JK169" s="94">
        <f t="shared" si="730"/>
        <v>0.46471997770966839</v>
      </c>
      <c r="JL169" s="94" t="str">
        <f t="shared" si="730"/>
        <v>-</v>
      </c>
      <c r="JM169" s="94" t="str">
        <f t="shared" si="730"/>
        <v>-</v>
      </c>
      <c r="JN169" s="94" t="str">
        <f t="shared" si="730"/>
        <v>-</v>
      </c>
      <c r="JO169" s="94" t="str">
        <f t="shared" si="730"/>
        <v>-</v>
      </c>
      <c r="JP169" s="94" t="str">
        <f t="shared" si="730"/>
        <v>-</v>
      </c>
      <c r="JQ169" s="94" t="str">
        <f t="shared" si="730"/>
        <v>-</v>
      </c>
      <c r="JR169" s="94" t="str">
        <f t="shared" si="730"/>
        <v>-</v>
      </c>
      <c r="JS169" s="94" t="str">
        <f t="shared" si="730"/>
        <v>-</v>
      </c>
      <c r="JT169" s="94" t="str">
        <f t="shared" ref="JT169:KX169" si="731">+IF(ISERROR(JT149/JT128),"-",(JT149/JT128))</f>
        <v>-</v>
      </c>
      <c r="JU169" s="94" t="str">
        <f t="shared" si="731"/>
        <v>-</v>
      </c>
      <c r="JV169" s="94" t="str">
        <f t="shared" si="731"/>
        <v>-</v>
      </c>
      <c r="JW169" s="94">
        <f t="shared" si="731"/>
        <v>7.8133525020474784E-2</v>
      </c>
      <c r="JX169" s="94">
        <f t="shared" si="731"/>
        <v>9.9960902591599649E-2</v>
      </c>
      <c r="JY169" s="94">
        <f t="shared" si="731"/>
        <v>0.23223028341771493</v>
      </c>
      <c r="JZ169" s="94">
        <f t="shared" si="731"/>
        <v>0.19651907744874716</v>
      </c>
      <c r="KA169" s="94">
        <f t="shared" si="731"/>
        <v>0.35305024109503813</v>
      </c>
      <c r="KB169" s="94">
        <f t="shared" si="731"/>
        <v>0.42795100682218312</v>
      </c>
      <c r="KC169" s="94" t="str">
        <f t="shared" si="731"/>
        <v>-</v>
      </c>
      <c r="KD169" s="94">
        <f t="shared" si="731"/>
        <v>0.34821781149329734</v>
      </c>
      <c r="KE169" s="94">
        <f t="shared" si="731"/>
        <v>0.43250071983875615</v>
      </c>
      <c r="KF169" s="94">
        <f t="shared" si="731"/>
        <v>1.4402027419542234</v>
      </c>
      <c r="KG169" s="94">
        <f t="shared" si="731"/>
        <v>1.0214662769391851</v>
      </c>
      <c r="KH169" s="94" t="str">
        <f t="shared" si="731"/>
        <v>-</v>
      </c>
      <c r="KI169" s="94">
        <f t="shared" si="731"/>
        <v>1.4645916911830259</v>
      </c>
      <c r="KJ169" s="94">
        <f t="shared" si="731"/>
        <v>0.38050401425014513</v>
      </c>
      <c r="KK169" s="94">
        <f t="shared" si="731"/>
        <v>0.13392320660106535</v>
      </c>
      <c r="KL169" s="94">
        <f t="shared" si="731"/>
        <v>5.5509115958574738E-2</v>
      </c>
      <c r="KM169" s="94">
        <f t="shared" si="731"/>
        <v>0.92712459477060261</v>
      </c>
      <c r="KN169" s="94">
        <f t="shared" si="731"/>
        <v>0.11889156756465226</v>
      </c>
      <c r="KO169" s="94">
        <f t="shared" si="731"/>
        <v>0.52798187919929407</v>
      </c>
      <c r="KP169" s="94">
        <f t="shared" si="731"/>
        <v>0.18977812856785345</v>
      </c>
      <c r="KQ169" s="94" t="str">
        <f t="shared" si="731"/>
        <v>-</v>
      </c>
      <c r="KR169" s="94">
        <f t="shared" si="731"/>
        <v>0.22651169524124665</v>
      </c>
      <c r="KS169" s="94">
        <f t="shared" si="731"/>
        <v>2.0907448680351903</v>
      </c>
      <c r="KT169" s="94">
        <f t="shared" si="731"/>
        <v>8.0665613659854932E-2</v>
      </c>
      <c r="KU169" s="94">
        <f t="shared" si="731"/>
        <v>0.13763435225618631</v>
      </c>
      <c r="KV169" s="94">
        <f t="shared" si="731"/>
        <v>0.1117245309756323</v>
      </c>
      <c r="KW169" s="94">
        <f t="shared" si="731"/>
        <v>0.63378466838931957</v>
      </c>
      <c r="KX169" s="94">
        <f t="shared" si="731"/>
        <v>0.41040393896308852</v>
      </c>
      <c r="KY169" s="94">
        <f t="shared" ref="KY169:LO169" si="732">+IF(ISERROR(KY149/KY128),"-",(KY149/KY128))</f>
        <v>0.24380169764848406</v>
      </c>
      <c r="KZ169" s="94">
        <f t="shared" si="732"/>
        <v>0.10140777797899313</v>
      </c>
      <c r="LA169" s="94">
        <f t="shared" si="732"/>
        <v>7.549718458776955E-2</v>
      </c>
      <c r="LB169" s="94">
        <f t="shared" si="732"/>
        <v>0.48094514710592984</v>
      </c>
      <c r="LC169" s="94">
        <f t="shared" si="732"/>
        <v>0.42388665210732973</v>
      </c>
      <c r="LD169" s="94">
        <f t="shared" si="732"/>
        <v>0.17792866195908022</v>
      </c>
      <c r="LE169" s="94">
        <f t="shared" si="732"/>
        <v>9.5713034691815427E-2</v>
      </c>
      <c r="LF169" s="94">
        <f t="shared" si="732"/>
        <v>0.30855975847984374</v>
      </c>
      <c r="LG169" s="94">
        <f t="shared" si="732"/>
        <v>0.15318846487514765</v>
      </c>
      <c r="LH169" s="94">
        <f t="shared" si="732"/>
        <v>0.33454205130386694</v>
      </c>
      <c r="LI169" s="94" t="str">
        <f t="shared" si="732"/>
        <v>-</v>
      </c>
      <c r="LJ169" s="94">
        <f t="shared" si="732"/>
        <v>0.22946464631560309</v>
      </c>
      <c r="LK169" s="94">
        <f t="shared" si="732"/>
        <v>0.4921875</v>
      </c>
      <c r="LL169" s="94">
        <f t="shared" si="732"/>
        <v>0.27727433469192037</v>
      </c>
      <c r="LM169" s="94">
        <f t="shared" si="732"/>
        <v>0.24861591175498185</v>
      </c>
      <c r="LN169" s="94" t="str">
        <f t="shared" si="732"/>
        <v>-</v>
      </c>
      <c r="LO169" s="94">
        <f t="shared" si="732"/>
        <v>2.7426657691511081E-2</v>
      </c>
    </row>
    <row r="170" spans="1:327" x14ac:dyDescent="0.2">
      <c r="A170" s="85" t="s">
        <v>41</v>
      </c>
      <c r="B170" s="94">
        <f t="shared" si="592"/>
        <v>0.87592047109727311</v>
      </c>
      <c r="C170" s="94">
        <f t="shared" si="592"/>
        <v>0.78490567784004461</v>
      </c>
      <c r="D170" s="94">
        <f t="shared" si="592"/>
        <v>0.73870379258888041</v>
      </c>
      <c r="E170" s="94">
        <f t="shared" si="592"/>
        <v>1.2440648589538055</v>
      </c>
      <c r="F170" s="94">
        <f t="shared" si="592"/>
        <v>0.52320546148720826</v>
      </c>
      <c r="G170" s="94">
        <f t="shared" si="592"/>
        <v>0.49641249955200339</v>
      </c>
      <c r="H170" s="94">
        <f t="shared" si="592"/>
        <v>0.16096804851947422</v>
      </c>
      <c r="I170" s="94">
        <f t="shared" ref="I170:J170" si="733">+IF(ISERROR(I150/I129),"-",(I150/I129))</f>
        <v>1.2635816314484712E-2</v>
      </c>
      <c r="J170" s="94">
        <f t="shared" si="733"/>
        <v>0.45841189510805214</v>
      </c>
      <c r="K170" s="94">
        <f t="shared" ref="K170:CA170" si="734">+IF(ISERROR(K150/K129),"-",(K150/K129))</f>
        <v>0.7299047245936785</v>
      </c>
      <c r="L170" s="94">
        <f t="shared" si="734"/>
        <v>0.37129485901506432</v>
      </c>
      <c r="M170" s="94">
        <f t="shared" si="734"/>
        <v>0.34856160916901641</v>
      </c>
      <c r="N170" s="94">
        <f t="shared" ref="N170:O170" si="735">+IF(ISERROR(N150/N129),"-",(N150/N129))</f>
        <v>0.26936593537195391</v>
      </c>
      <c r="O170" s="94">
        <f t="shared" si="735"/>
        <v>1.4610238715583411E-2</v>
      </c>
      <c r="P170" s="94">
        <f t="shared" si="734"/>
        <v>0.54582102070638838</v>
      </c>
      <c r="Q170" s="94">
        <f t="shared" si="734"/>
        <v>1.0642592432991469</v>
      </c>
      <c r="R170" s="94">
        <f t="shared" si="734"/>
        <v>0.62336404870422968</v>
      </c>
      <c r="S170" s="94">
        <f t="shared" si="734"/>
        <v>0.32556068654953674</v>
      </c>
      <c r="T170" s="94">
        <f t="shared" si="734"/>
        <v>0.21493862509371076</v>
      </c>
      <c r="U170" s="94">
        <f t="shared" si="734"/>
        <v>8.6403415154749207E-3</v>
      </c>
      <c r="V170" s="94">
        <f t="shared" si="734"/>
        <v>0.32834774773471231</v>
      </c>
      <c r="W170" s="94">
        <f t="shared" si="734"/>
        <v>0.12625251852026612</v>
      </c>
      <c r="X170" s="94">
        <f t="shared" si="734"/>
        <v>0.13591956124314442</v>
      </c>
      <c r="Y170" s="94">
        <f t="shared" si="734"/>
        <v>0.16811058307759755</v>
      </c>
      <c r="Z170" s="94" t="str">
        <f t="shared" si="734"/>
        <v>-</v>
      </c>
      <c r="AA170" s="94">
        <f t="shared" si="734"/>
        <v>0.20736792586304467</v>
      </c>
      <c r="AB170" s="94">
        <f t="shared" si="734"/>
        <v>0.4906631533352584</v>
      </c>
      <c r="AC170" s="94" t="str">
        <f t="shared" si="734"/>
        <v>-</v>
      </c>
      <c r="AD170" s="94" t="str">
        <f t="shared" si="734"/>
        <v>-</v>
      </c>
      <c r="AE170" s="94" t="str">
        <f t="shared" si="734"/>
        <v>-</v>
      </c>
      <c r="AF170" s="94" t="str">
        <f t="shared" si="734"/>
        <v>-</v>
      </c>
      <c r="AG170" s="94" t="str">
        <f t="shared" si="734"/>
        <v>-</v>
      </c>
      <c r="AH170" s="94" t="str">
        <f t="shared" si="734"/>
        <v>-</v>
      </c>
      <c r="AI170" s="94">
        <f t="shared" si="734"/>
        <v>2.3390468603561385</v>
      </c>
      <c r="AJ170" s="94">
        <f t="shared" si="734"/>
        <v>7.7639246326805592E-2</v>
      </c>
      <c r="AK170" s="94">
        <f t="shared" si="734"/>
        <v>3.6576751406947404E-2</v>
      </c>
      <c r="AL170" s="94">
        <f t="shared" si="734"/>
        <v>7.2637075718015656E-2</v>
      </c>
      <c r="AM170" s="94" t="str">
        <f t="shared" si="734"/>
        <v>-</v>
      </c>
      <c r="AN170" s="94" t="str">
        <f t="shared" si="734"/>
        <v>-</v>
      </c>
      <c r="AO170" s="94">
        <f t="shared" si="734"/>
        <v>0.10599690082644629</v>
      </c>
      <c r="AP170" s="94" t="str">
        <f t="shared" si="734"/>
        <v>-</v>
      </c>
      <c r="AQ170" s="94" t="str">
        <f t="shared" si="734"/>
        <v>-</v>
      </c>
      <c r="AR170" s="94" t="str">
        <f t="shared" si="734"/>
        <v>-</v>
      </c>
      <c r="AS170" s="94" t="str">
        <f t="shared" si="734"/>
        <v>-</v>
      </c>
      <c r="AT170" s="94" t="str">
        <f t="shared" si="734"/>
        <v>-</v>
      </c>
      <c r="AU170" s="94" t="str">
        <f t="shared" si="734"/>
        <v>-</v>
      </c>
      <c r="AV170" s="94" t="str">
        <f t="shared" si="734"/>
        <v>-</v>
      </c>
      <c r="AW170" s="94">
        <f t="shared" si="734"/>
        <v>2.4337719298245616E-2</v>
      </c>
      <c r="AX170" s="94" t="str">
        <f t="shared" si="734"/>
        <v>-</v>
      </c>
      <c r="AY170" s="94">
        <f t="shared" si="734"/>
        <v>0.12250540290213029</v>
      </c>
      <c r="AZ170" s="94">
        <f t="shared" si="734"/>
        <v>6.6289097875304764E-2</v>
      </c>
      <c r="BA170" s="94" t="str">
        <f t="shared" si="734"/>
        <v>-</v>
      </c>
      <c r="BB170" s="94" t="str">
        <f t="shared" si="734"/>
        <v>-</v>
      </c>
      <c r="BC170" s="94" t="str">
        <f t="shared" si="734"/>
        <v>-</v>
      </c>
      <c r="BD170" s="94" t="str">
        <f t="shared" si="734"/>
        <v>-</v>
      </c>
      <c r="BE170" s="94">
        <f t="shared" si="734"/>
        <v>0.25049432463110105</v>
      </c>
      <c r="BF170" s="94" t="str">
        <f t="shared" ref="BF170:BL170" si="736">+IF(ISERROR(BF150/BF129),"-",(BF150/BF129))</f>
        <v>-</v>
      </c>
      <c r="BG170" s="94">
        <f t="shared" si="736"/>
        <v>0.33000273141122916</v>
      </c>
      <c r="BH170" s="94" t="str">
        <f t="shared" si="736"/>
        <v>-</v>
      </c>
      <c r="BI170" s="94" t="str">
        <f t="shared" si="736"/>
        <v>-</v>
      </c>
      <c r="BJ170" s="94">
        <f t="shared" si="736"/>
        <v>5.5843110190936275E-2</v>
      </c>
      <c r="BK170" s="94" t="str">
        <f t="shared" si="736"/>
        <v>-</v>
      </c>
      <c r="BL170" s="94" t="str">
        <f t="shared" si="736"/>
        <v>-</v>
      </c>
      <c r="BM170" s="94" t="str">
        <f t="shared" si="734"/>
        <v>-</v>
      </c>
      <c r="BN170" s="94">
        <f t="shared" si="734"/>
        <v>0.28611267605633806</v>
      </c>
      <c r="BO170" s="94">
        <f t="shared" si="734"/>
        <v>0.17212558795860772</v>
      </c>
      <c r="BP170" s="94" t="str">
        <f t="shared" si="734"/>
        <v>-</v>
      </c>
      <c r="BQ170" s="94" t="str">
        <f t="shared" si="734"/>
        <v>-</v>
      </c>
      <c r="BR170" s="94" t="str">
        <f t="shared" si="734"/>
        <v>-</v>
      </c>
      <c r="BS170" s="94" t="str">
        <f t="shared" si="734"/>
        <v>-</v>
      </c>
      <c r="BT170" s="94" t="str">
        <f t="shared" si="734"/>
        <v>-</v>
      </c>
      <c r="BU170" s="94" t="str">
        <f t="shared" si="734"/>
        <v>-</v>
      </c>
      <c r="BV170" s="94" t="str">
        <f t="shared" si="734"/>
        <v>-</v>
      </c>
      <c r="BW170" s="94" t="str">
        <f t="shared" si="734"/>
        <v>-</v>
      </c>
      <c r="BX170" s="94" t="str">
        <f t="shared" si="734"/>
        <v>-</v>
      </c>
      <c r="BY170" s="94" t="str">
        <f t="shared" si="734"/>
        <v>-</v>
      </c>
      <c r="BZ170" s="94" t="str">
        <f t="shared" si="734"/>
        <v>-</v>
      </c>
      <c r="CA170" s="94" t="str">
        <f t="shared" si="734"/>
        <v>-</v>
      </c>
      <c r="CB170" s="94" t="str">
        <f t="shared" ref="CB170:EM170" si="737">+IF(ISERROR(CB150/CB129),"-",(CB150/CB129))</f>
        <v>-</v>
      </c>
      <c r="CC170" s="94" t="str">
        <f t="shared" si="737"/>
        <v>-</v>
      </c>
      <c r="CD170" s="94" t="str">
        <f t="shared" si="737"/>
        <v>-</v>
      </c>
      <c r="CE170" s="94" t="str">
        <f t="shared" si="737"/>
        <v>-</v>
      </c>
      <c r="CF170" s="94" t="str">
        <f t="shared" si="737"/>
        <v>-</v>
      </c>
      <c r="CG170" s="94" t="str">
        <f t="shared" si="737"/>
        <v>-</v>
      </c>
      <c r="CH170" s="94" t="str">
        <f t="shared" si="737"/>
        <v>-</v>
      </c>
      <c r="CI170" s="94" t="str">
        <f t="shared" si="737"/>
        <v>-</v>
      </c>
      <c r="CJ170" s="94" t="str">
        <f t="shared" si="737"/>
        <v>-</v>
      </c>
      <c r="CK170" s="94" t="str">
        <f t="shared" si="737"/>
        <v>-</v>
      </c>
      <c r="CL170" s="94" t="str">
        <f t="shared" si="737"/>
        <v>-</v>
      </c>
      <c r="CM170" s="94" t="str">
        <f t="shared" si="737"/>
        <v>-</v>
      </c>
      <c r="CN170" s="94" t="str">
        <f t="shared" si="737"/>
        <v>-</v>
      </c>
      <c r="CO170" s="94" t="str">
        <f t="shared" si="737"/>
        <v>-</v>
      </c>
      <c r="CP170" s="94" t="str">
        <f t="shared" si="737"/>
        <v>-</v>
      </c>
      <c r="CQ170" s="94" t="str">
        <f t="shared" si="737"/>
        <v>-</v>
      </c>
      <c r="CR170" s="94" t="str">
        <f t="shared" si="737"/>
        <v>-</v>
      </c>
      <c r="CS170" s="94" t="str">
        <f t="shared" si="737"/>
        <v>-</v>
      </c>
      <c r="CT170" s="94" t="str">
        <f t="shared" si="737"/>
        <v>-</v>
      </c>
      <c r="CU170" s="94" t="str">
        <f t="shared" si="737"/>
        <v>-</v>
      </c>
      <c r="CV170" s="94" t="str">
        <f t="shared" si="737"/>
        <v>-</v>
      </c>
      <c r="CW170" s="94">
        <f t="shared" si="737"/>
        <v>2.8772535895498216E-2</v>
      </c>
      <c r="CX170" s="94" t="str">
        <f t="shared" si="737"/>
        <v>-</v>
      </c>
      <c r="CY170" s="94" t="str">
        <f t="shared" si="737"/>
        <v>-</v>
      </c>
      <c r="CZ170" s="94" t="str">
        <f t="shared" si="737"/>
        <v>-</v>
      </c>
      <c r="DA170" s="94" t="str">
        <f t="shared" si="737"/>
        <v>-</v>
      </c>
      <c r="DB170" s="94" t="str">
        <f t="shared" si="737"/>
        <v>-</v>
      </c>
      <c r="DC170" s="94" t="str">
        <f t="shared" si="737"/>
        <v>-</v>
      </c>
      <c r="DD170" s="94">
        <f t="shared" si="737"/>
        <v>0.13779401530967292</v>
      </c>
      <c r="DE170" s="94" t="str">
        <f t="shared" si="737"/>
        <v>-</v>
      </c>
      <c r="DF170" s="94" t="str">
        <f t="shared" si="737"/>
        <v>-</v>
      </c>
      <c r="DG170" s="94" t="str">
        <f t="shared" si="737"/>
        <v>-</v>
      </c>
      <c r="DH170" s="94" t="str">
        <f t="shared" si="737"/>
        <v>-</v>
      </c>
      <c r="DI170" s="94" t="str">
        <f t="shared" si="737"/>
        <v>-</v>
      </c>
      <c r="DJ170" s="94">
        <f t="shared" si="737"/>
        <v>3.9733956950311809E-2</v>
      </c>
      <c r="DK170" s="94" t="str">
        <f t="shared" si="737"/>
        <v>-</v>
      </c>
      <c r="DL170" s="94">
        <f t="shared" si="737"/>
        <v>0.34667472188215254</v>
      </c>
      <c r="DM170" s="94" t="str">
        <f t="shared" si="737"/>
        <v>-</v>
      </c>
      <c r="DN170" s="94" t="str">
        <f t="shared" si="737"/>
        <v>-</v>
      </c>
      <c r="DO170" s="94" t="str">
        <f t="shared" si="737"/>
        <v>-</v>
      </c>
      <c r="DP170" s="94" t="str">
        <f t="shared" si="737"/>
        <v>-</v>
      </c>
      <c r="DQ170" s="94" t="str">
        <f t="shared" si="737"/>
        <v>-</v>
      </c>
      <c r="DR170" s="94" t="str">
        <f t="shared" si="737"/>
        <v>-</v>
      </c>
      <c r="DS170" s="94" t="str">
        <f t="shared" si="737"/>
        <v>-</v>
      </c>
      <c r="DT170" s="94" t="str">
        <f t="shared" si="737"/>
        <v>-</v>
      </c>
      <c r="DU170" s="94" t="str">
        <f t="shared" si="737"/>
        <v>-</v>
      </c>
      <c r="DV170" s="94" t="str">
        <f t="shared" si="737"/>
        <v>-</v>
      </c>
      <c r="DW170" s="94">
        <f t="shared" si="737"/>
        <v>8.272096504865549E-2</v>
      </c>
      <c r="DX170" s="94">
        <f t="shared" si="737"/>
        <v>5.8068965517241382E-2</v>
      </c>
      <c r="DY170" s="94">
        <f t="shared" si="737"/>
        <v>5.6854678168546786E-2</v>
      </c>
      <c r="DZ170" s="94" t="str">
        <f t="shared" si="737"/>
        <v>-</v>
      </c>
      <c r="EA170" s="94" t="str">
        <f t="shared" si="737"/>
        <v>-</v>
      </c>
      <c r="EB170" s="94">
        <f t="shared" si="737"/>
        <v>0.19797722413717878</v>
      </c>
      <c r="EC170" s="94">
        <f t="shared" si="737"/>
        <v>0.15853324590163934</v>
      </c>
      <c r="ED170" s="94" t="str">
        <f t="shared" si="737"/>
        <v>-</v>
      </c>
      <c r="EE170" s="94">
        <f t="shared" si="737"/>
        <v>0.55469073038468053</v>
      </c>
      <c r="EF170" s="94">
        <f t="shared" si="737"/>
        <v>0.22064052555943339</v>
      </c>
      <c r="EG170" s="94" t="str">
        <f t="shared" si="737"/>
        <v>-</v>
      </c>
      <c r="EH170" s="94" t="str">
        <f t="shared" si="737"/>
        <v>-</v>
      </c>
      <c r="EI170" s="94" t="str">
        <f t="shared" si="737"/>
        <v>-</v>
      </c>
      <c r="EJ170" s="94">
        <f t="shared" si="737"/>
        <v>0.35815437815027545</v>
      </c>
      <c r="EK170" s="94" t="str">
        <f t="shared" si="737"/>
        <v>-</v>
      </c>
      <c r="EL170" s="94">
        <f t="shared" si="737"/>
        <v>1.4433626173886702</v>
      </c>
      <c r="EM170" s="94">
        <f t="shared" si="737"/>
        <v>0.79535966981132078</v>
      </c>
      <c r="EN170" s="94" t="str">
        <f t="shared" ref="EN170:GY170" si="738">+IF(ISERROR(EN150/EN129),"-",(EN150/EN129))</f>
        <v>-</v>
      </c>
      <c r="EO170" s="94" t="str">
        <f t="shared" si="738"/>
        <v>-</v>
      </c>
      <c r="EP170" s="94" t="str">
        <f t="shared" si="738"/>
        <v>-</v>
      </c>
      <c r="EQ170" s="94" t="str">
        <f t="shared" si="738"/>
        <v>-</v>
      </c>
      <c r="ER170" s="94" t="str">
        <f t="shared" si="738"/>
        <v>-</v>
      </c>
      <c r="ES170" s="94" t="str">
        <f t="shared" si="738"/>
        <v>-</v>
      </c>
      <c r="ET170" s="94" t="str">
        <f t="shared" si="738"/>
        <v>-</v>
      </c>
      <c r="EU170" s="94" t="str">
        <f t="shared" si="738"/>
        <v>-</v>
      </c>
      <c r="EV170" s="94" t="str">
        <f t="shared" si="738"/>
        <v>-</v>
      </c>
      <c r="EW170" s="94">
        <f t="shared" si="738"/>
        <v>8.4967519554553894E-2</v>
      </c>
      <c r="EX170" s="94">
        <f t="shared" si="738"/>
        <v>8.933589990375361E-2</v>
      </c>
      <c r="EY170" s="94">
        <f t="shared" si="738"/>
        <v>0.13399429386590586</v>
      </c>
      <c r="EZ170" s="94">
        <f t="shared" si="738"/>
        <v>0.94945159403334312</v>
      </c>
      <c r="FA170" s="94" t="str">
        <f t="shared" si="738"/>
        <v>-</v>
      </c>
      <c r="FB170" s="94" t="str">
        <f t="shared" si="738"/>
        <v>-</v>
      </c>
      <c r="FC170" s="94" t="str">
        <f t="shared" si="738"/>
        <v>-</v>
      </c>
      <c r="FD170" s="94" t="str">
        <f t="shared" si="738"/>
        <v>-</v>
      </c>
      <c r="FE170" s="94" t="str">
        <f t="shared" si="738"/>
        <v>-</v>
      </c>
      <c r="FF170" s="94" t="str">
        <f t="shared" si="738"/>
        <v>-</v>
      </c>
      <c r="FG170" s="94" t="str">
        <f t="shared" si="738"/>
        <v>-</v>
      </c>
      <c r="FH170" s="94" t="str">
        <f t="shared" si="738"/>
        <v>-</v>
      </c>
      <c r="FI170" s="94" t="str">
        <f t="shared" si="738"/>
        <v>-</v>
      </c>
      <c r="FJ170" s="94">
        <f t="shared" si="738"/>
        <v>8.5552614162806087E-2</v>
      </c>
      <c r="FK170" s="94" t="str">
        <f t="shared" si="738"/>
        <v>-</v>
      </c>
      <c r="FL170" s="94" t="str">
        <f t="shared" si="738"/>
        <v>-</v>
      </c>
      <c r="FM170" s="94" t="str">
        <f t="shared" si="738"/>
        <v>-</v>
      </c>
      <c r="FN170" s="94" t="str">
        <f t="shared" si="738"/>
        <v>-</v>
      </c>
      <c r="FO170" s="94">
        <f t="shared" si="738"/>
        <v>0.69523686349863278</v>
      </c>
      <c r="FP170" s="94" t="str">
        <f t="shared" si="738"/>
        <v>-</v>
      </c>
      <c r="FQ170" s="94" t="str">
        <f t="shared" si="738"/>
        <v>-</v>
      </c>
      <c r="FR170" s="94" t="str">
        <f t="shared" si="738"/>
        <v>-</v>
      </c>
      <c r="FS170" s="94" t="str">
        <f t="shared" si="738"/>
        <v>-</v>
      </c>
      <c r="FT170" s="94" t="str">
        <f t="shared" si="738"/>
        <v>-</v>
      </c>
      <c r="FU170" s="94" t="str">
        <f t="shared" si="738"/>
        <v>-</v>
      </c>
      <c r="FV170" s="94" t="str">
        <f t="shared" si="738"/>
        <v>-</v>
      </c>
      <c r="FW170" s="94">
        <f t="shared" si="738"/>
        <v>0.29433548761289258</v>
      </c>
      <c r="FX170" s="94">
        <f t="shared" si="738"/>
        <v>0.14634182840558679</v>
      </c>
      <c r="FY170" s="94">
        <f t="shared" si="738"/>
        <v>0.12220648166116825</v>
      </c>
      <c r="FZ170" s="94">
        <f t="shared" si="738"/>
        <v>0.17276101568334579</v>
      </c>
      <c r="GA170" s="94" t="str">
        <f t="shared" si="738"/>
        <v>-</v>
      </c>
      <c r="GB170" s="94">
        <f t="shared" si="738"/>
        <v>0.23034353995519041</v>
      </c>
      <c r="GC170" s="94" t="str">
        <f t="shared" si="738"/>
        <v>-</v>
      </c>
      <c r="GD170" s="94" t="str">
        <f t="shared" si="738"/>
        <v>-</v>
      </c>
      <c r="GE170" s="94" t="str">
        <f t="shared" si="738"/>
        <v>-</v>
      </c>
      <c r="GF170" s="94" t="str">
        <f t="shared" si="738"/>
        <v>-</v>
      </c>
      <c r="GG170" s="94" t="str">
        <f t="shared" si="738"/>
        <v>-</v>
      </c>
      <c r="GH170" s="94" t="str">
        <f t="shared" si="738"/>
        <v>-</v>
      </c>
      <c r="GI170" s="94" t="str">
        <f t="shared" si="738"/>
        <v>-</v>
      </c>
      <c r="GJ170" s="94">
        <f t="shared" si="738"/>
        <v>6.7005556958827997E-2</v>
      </c>
      <c r="GK170" s="94" t="str">
        <f t="shared" si="738"/>
        <v>-</v>
      </c>
      <c r="GL170" s="94" t="str">
        <f t="shared" si="738"/>
        <v>-</v>
      </c>
      <c r="GM170" s="94" t="str">
        <f t="shared" si="738"/>
        <v>-</v>
      </c>
      <c r="GN170" s="94">
        <f t="shared" si="738"/>
        <v>0.2345331950207469</v>
      </c>
      <c r="GO170" s="94" t="str">
        <f t="shared" si="738"/>
        <v>-</v>
      </c>
      <c r="GP170" s="94" t="str">
        <f t="shared" si="738"/>
        <v>-</v>
      </c>
      <c r="GQ170" s="94" t="str">
        <f t="shared" si="738"/>
        <v>-</v>
      </c>
      <c r="GR170" s="94" t="str">
        <f t="shared" si="738"/>
        <v>-</v>
      </c>
      <c r="GS170" s="94" t="str">
        <f t="shared" si="738"/>
        <v>-</v>
      </c>
      <c r="GT170" s="94" t="str">
        <f t="shared" si="738"/>
        <v>-</v>
      </c>
      <c r="GU170" s="94" t="str">
        <f t="shared" si="738"/>
        <v>-</v>
      </c>
      <c r="GV170" s="94" t="str">
        <f t="shared" si="738"/>
        <v>-</v>
      </c>
      <c r="GW170" s="94">
        <f t="shared" si="738"/>
        <v>0.1596698113207547</v>
      </c>
      <c r="GX170" s="94" t="str">
        <f t="shared" si="738"/>
        <v>-</v>
      </c>
      <c r="GY170" s="94" t="str">
        <f t="shared" si="738"/>
        <v>-</v>
      </c>
      <c r="GZ170" s="94" t="str">
        <f t="shared" ref="GZ170:HW170" si="739">+IF(ISERROR(GZ150/GZ129),"-",(GZ150/GZ129))</f>
        <v>-</v>
      </c>
      <c r="HA170" s="94" t="str">
        <f t="shared" si="739"/>
        <v>-</v>
      </c>
      <c r="HB170" s="94" t="str">
        <f t="shared" si="739"/>
        <v>-</v>
      </c>
      <c r="HC170" s="94" t="str">
        <f t="shared" si="739"/>
        <v>-</v>
      </c>
      <c r="HD170" s="94" t="str">
        <f t="shared" si="739"/>
        <v>-</v>
      </c>
      <c r="HE170" s="94" t="str">
        <f t="shared" si="739"/>
        <v>-</v>
      </c>
      <c r="HF170" s="94" t="str">
        <f t="shared" si="739"/>
        <v>-</v>
      </c>
      <c r="HG170" s="94" t="str">
        <f t="shared" si="739"/>
        <v>-</v>
      </c>
      <c r="HH170" s="94" t="str">
        <f t="shared" si="739"/>
        <v>-</v>
      </c>
      <c r="HI170" s="94" t="str">
        <f t="shared" si="739"/>
        <v>-</v>
      </c>
      <c r="HJ170" s="94">
        <f t="shared" si="739"/>
        <v>9.6568491405432208E-2</v>
      </c>
      <c r="HK170" s="94" t="str">
        <f t="shared" si="739"/>
        <v>-</v>
      </c>
      <c r="HL170" s="94">
        <f t="shared" si="739"/>
        <v>0.54101637166245231</v>
      </c>
      <c r="HM170" s="94">
        <f t="shared" si="739"/>
        <v>0.74866968860859284</v>
      </c>
      <c r="HN170" s="94">
        <f t="shared" si="739"/>
        <v>0.37163709988430393</v>
      </c>
      <c r="HO170" s="94" t="str">
        <f t="shared" si="739"/>
        <v>-</v>
      </c>
      <c r="HP170" s="94" t="str">
        <f t="shared" si="739"/>
        <v>-</v>
      </c>
      <c r="HQ170" s="94" t="str">
        <f t="shared" si="739"/>
        <v>-</v>
      </c>
      <c r="HR170" s="94" t="str">
        <f t="shared" si="739"/>
        <v>-</v>
      </c>
      <c r="HS170" s="94" t="str">
        <f t="shared" si="739"/>
        <v>-</v>
      </c>
      <c r="HT170" s="94" t="str">
        <f t="shared" si="739"/>
        <v>-</v>
      </c>
      <c r="HU170" s="94">
        <f t="shared" si="739"/>
        <v>0.74207473556441828</v>
      </c>
      <c r="HV170" s="94" t="str">
        <f t="shared" si="739"/>
        <v>-</v>
      </c>
      <c r="HW170" s="94">
        <f t="shared" si="739"/>
        <v>0.10029951465130162</v>
      </c>
      <c r="HX170" s="94">
        <f t="shared" ref="HX170:JS170" si="740">+IF(ISERROR(HX150/HX129),"-",(HX150/HX129))</f>
        <v>0.14509942738157211</v>
      </c>
      <c r="HY170" s="94" t="str">
        <f t="shared" si="740"/>
        <v>-</v>
      </c>
      <c r="HZ170" s="94">
        <f t="shared" si="740"/>
        <v>0.18685130111524165</v>
      </c>
      <c r="IA170" s="94" t="str">
        <f t="shared" si="740"/>
        <v>-</v>
      </c>
      <c r="IB170" s="94" t="str">
        <f t="shared" si="740"/>
        <v>-</v>
      </c>
      <c r="IC170" s="94" t="str">
        <f t="shared" si="740"/>
        <v>-</v>
      </c>
      <c r="ID170" s="94" t="str">
        <f t="shared" si="740"/>
        <v>-</v>
      </c>
      <c r="IE170" s="94" t="str">
        <f t="shared" si="740"/>
        <v>-</v>
      </c>
      <c r="IF170" s="94" t="str">
        <f t="shared" si="740"/>
        <v>-</v>
      </c>
      <c r="IG170" s="94" t="str">
        <f t="shared" si="740"/>
        <v>-</v>
      </c>
      <c r="IH170" s="94" t="str">
        <f t="shared" si="740"/>
        <v>-</v>
      </c>
      <c r="II170" s="94" t="str">
        <f t="shared" si="740"/>
        <v>-</v>
      </c>
      <c r="IJ170" s="94" t="str">
        <f t="shared" si="740"/>
        <v>-</v>
      </c>
      <c r="IK170" s="94" t="str">
        <f t="shared" si="740"/>
        <v>-</v>
      </c>
      <c r="IL170" s="94" t="str">
        <f t="shared" si="740"/>
        <v>-</v>
      </c>
      <c r="IM170" s="94" t="str">
        <f t="shared" si="740"/>
        <v>-</v>
      </c>
      <c r="IN170" s="94" t="str">
        <f t="shared" si="740"/>
        <v>-</v>
      </c>
      <c r="IO170" s="94" t="str">
        <f t="shared" si="740"/>
        <v>-</v>
      </c>
      <c r="IP170" s="94" t="str">
        <f t="shared" si="740"/>
        <v>-</v>
      </c>
      <c r="IQ170" s="94">
        <f t="shared" si="740"/>
        <v>0.54980384226491408</v>
      </c>
      <c r="IR170" s="94" t="str">
        <f t="shared" si="740"/>
        <v>-</v>
      </c>
      <c r="IS170" s="94" t="str">
        <f t="shared" si="740"/>
        <v>-</v>
      </c>
      <c r="IT170" s="94" t="str">
        <f t="shared" si="740"/>
        <v>-</v>
      </c>
      <c r="IU170" s="94" t="str">
        <f t="shared" si="740"/>
        <v>-</v>
      </c>
      <c r="IV170" s="94" t="str">
        <f t="shared" si="740"/>
        <v>-</v>
      </c>
      <c r="IW170" s="94">
        <f t="shared" si="740"/>
        <v>0.40837972597988209</v>
      </c>
      <c r="IX170" s="94" t="str">
        <f t="shared" si="740"/>
        <v>-</v>
      </c>
      <c r="IY170" s="94" t="str">
        <f t="shared" si="740"/>
        <v>-</v>
      </c>
      <c r="IZ170" s="94" t="str">
        <f t="shared" si="740"/>
        <v>-</v>
      </c>
      <c r="JA170" s="94" t="str">
        <f t="shared" si="740"/>
        <v>-</v>
      </c>
      <c r="JB170" s="94" t="str">
        <f t="shared" si="740"/>
        <v>-</v>
      </c>
      <c r="JC170" s="94" t="str">
        <f t="shared" si="740"/>
        <v>-</v>
      </c>
      <c r="JD170" s="94" t="str">
        <f t="shared" si="740"/>
        <v>-</v>
      </c>
      <c r="JE170" s="94" t="str">
        <f t="shared" si="740"/>
        <v>-</v>
      </c>
      <c r="JF170" s="94" t="str">
        <f t="shared" si="740"/>
        <v>-</v>
      </c>
      <c r="JG170" s="94" t="str">
        <f t="shared" si="740"/>
        <v>-</v>
      </c>
      <c r="JH170" s="94" t="str">
        <f t="shared" si="740"/>
        <v>-</v>
      </c>
      <c r="JI170" s="94" t="str">
        <f t="shared" si="740"/>
        <v>-</v>
      </c>
      <c r="JJ170" s="94">
        <f t="shared" si="740"/>
        <v>0.48566395806028834</v>
      </c>
      <c r="JK170" s="94">
        <f t="shared" si="740"/>
        <v>0.73646437994722957</v>
      </c>
      <c r="JL170" s="94">
        <f t="shared" si="740"/>
        <v>0.96596405228758164</v>
      </c>
      <c r="JM170" s="94" t="str">
        <f t="shared" si="740"/>
        <v>-</v>
      </c>
      <c r="JN170" s="94" t="str">
        <f t="shared" si="740"/>
        <v>-</v>
      </c>
      <c r="JO170" s="94" t="str">
        <f t="shared" si="740"/>
        <v>-</v>
      </c>
      <c r="JP170" s="94" t="str">
        <f t="shared" si="740"/>
        <v>-</v>
      </c>
      <c r="JQ170" s="94" t="str">
        <f t="shared" si="740"/>
        <v>-</v>
      </c>
      <c r="JR170" s="94" t="str">
        <f t="shared" si="740"/>
        <v>-</v>
      </c>
      <c r="JS170" s="94" t="str">
        <f t="shared" si="740"/>
        <v>-</v>
      </c>
      <c r="JT170" s="94" t="str">
        <f t="shared" ref="JT170:KX170" si="741">+IF(ISERROR(JT150/JT129),"-",(JT150/JT129))</f>
        <v>-</v>
      </c>
      <c r="JU170" s="94" t="str">
        <f t="shared" si="741"/>
        <v>-</v>
      </c>
      <c r="JV170" s="94">
        <f t="shared" si="741"/>
        <v>8.5835064935064942</v>
      </c>
      <c r="JW170" s="94">
        <f t="shared" si="741"/>
        <v>4.8700635408898837E-2</v>
      </c>
      <c r="JX170" s="94">
        <f t="shared" si="741"/>
        <v>0.23303460293751557</v>
      </c>
      <c r="JY170" s="94">
        <f t="shared" si="741"/>
        <v>0.21351438802364209</v>
      </c>
      <c r="JZ170" s="94">
        <f t="shared" si="741"/>
        <v>0.1870399758180307</v>
      </c>
      <c r="KA170" s="94">
        <f t="shared" si="741"/>
        <v>0.32648403759844191</v>
      </c>
      <c r="KB170" s="94">
        <f t="shared" si="741"/>
        <v>0.38527954545454546</v>
      </c>
      <c r="KC170" s="94">
        <f t="shared" si="741"/>
        <v>0.31211709601873538</v>
      </c>
      <c r="KD170" s="94">
        <f t="shared" si="741"/>
        <v>0.60767209169780256</v>
      </c>
      <c r="KE170" s="94" t="str">
        <f t="shared" si="741"/>
        <v>-</v>
      </c>
      <c r="KF170" s="94">
        <f t="shared" si="741"/>
        <v>0.58102609464838573</v>
      </c>
      <c r="KG170" s="94">
        <f t="shared" si="741"/>
        <v>2.1187646782527008</v>
      </c>
      <c r="KH170" s="94" t="str">
        <f t="shared" si="741"/>
        <v>-</v>
      </c>
      <c r="KI170" s="94">
        <f t="shared" si="741"/>
        <v>0.8969303821132133</v>
      </c>
      <c r="KJ170" s="94">
        <f t="shared" si="741"/>
        <v>0.24417905380765592</v>
      </c>
      <c r="KK170" s="94">
        <f t="shared" si="741"/>
        <v>4.9350835078400324E-2</v>
      </c>
      <c r="KL170" s="94">
        <f t="shared" si="741"/>
        <v>5.1669529340131047E-2</v>
      </c>
      <c r="KM170" s="94">
        <f t="shared" si="741"/>
        <v>0.65202984494240024</v>
      </c>
      <c r="KN170" s="94">
        <f t="shared" si="741"/>
        <v>9.9138540502504244E-2</v>
      </c>
      <c r="KO170" s="94">
        <f t="shared" si="741"/>
        <v>0.69101099929791721</v>
      </c>
      <c r="KP170" s="94">
        <f t="shared" si="741"/>
        <v>0.24685642783751616</v>
      </c>
      <c r="KQ170" s="94" t="str">
        <f t="shared" si="741"/>
        <v>-</v>
      </c>
      <c r="KR170" s="94">
        <f t="shared" si="741"/>
        <v>0.19039318743409986</v>
      </c>
      <c r="KS170" s="94" t="str">
        <f t="shared" si="741"/>
        <v>-</v>
      </c>
      <c r="KT170" s="94">
        <f t="shared" si="741"/>
        <v>7.7945109908819199E-2</v>
      </c>
      <c r="KU170" s="94">
        <f t="shared" si="741"/>
        <v>0.32710388845709981</v>
      </c>
      <c r="KV170" s="94">
        <f t="shared" si="741"/>
        <v>4.650993912621882E-2</v>
      </c>
      <c r="KW170" s="94" t="str">
        <f t="shared" si="741"/>
        <v>-</v>
      </c>
      <c r="KX170" s="94">
        <f t="shared" si="741"/>
        <v>0.32405708605165728</v>
      </c>
      <c r="KY170" s="94">
        <f t="shared" ref="KY170:LO170" si="742">+IF(ISERROR(KY150/KY129),"-",(KY150/KY129))</f>
        <v>0.15953705308041163</v>
      </c>
      <c r="KZ170" s="94">
        <f t="shared" si="742"/>
        <v>0.1307600849878722</v>
      </c>
      <c r="LA170" s="94">
        <f t="shared" si="742"/>
        <v>7.5158892931966037E-2</v>
      </c>
      <c r="LB170" s="94">
        <f t="shared" si="742"/>
        <v>0.4573926433842756</v>
      </c>
      <c r="LC170" s="94">
        <f t="shared" si="742"/>
        <v>0.41679263383451232</v>
      </c>
      <c r="LD170" s="94" t="str">
        <f t="shared" si="742"/>
        <v>-</v>
      </c>
      <c r="LE170" s="94">
        <f t="shared" si="742"/>
        <v>9.5059731623322652E-2</v>
      </c>
      <c r="LF170" s="94">
        <f t="shared" si="742"/>
        <v>0.40438408655471658</v>
      </c>
      <c r="LG170" s="94">
        <f t="shared" si="742"/>
        <v>0.15857313613901131</v>
      </c>
      <c r="LH170" s="94">
        <f t="shared" si="742"/>
        <v>8.1230554098933747E-2</v>
      </c>
      <c r="LI170" s="94" t="str">
        <f t="shared" si="742"/>
        <v>-</v>
      </c>
      <c r="LJ170" s="94">
        <f t="shared" si="742"/>
        <v>0.25161735290764992</v>
      </c>
      <c r="LK170" s="94">
        <f t="shared" si="742"/>
        <v>0.48209989870853381</v>
      </c>
      <c r="LL170" s="94">
        <f t="shared" si="742"/>
        <v>0.21524878325632196</v>
      </c>
      <c r="LM170" s="94">
        <f t="shared" si="742"/>
        <v>0.30213722863005615</v>
      </c>
      <c r="LN170" s="94">
        <f t="shared" si="742"/>
        <v>0.1311911195501351</v>
      </c>
      <c r="LO170" s="94">
        <f t="shared" si="742"/>
        <v>0.10770750283886169</v>
      </c>
    </row>
    <row r="171" spans="1:327" x14ac:dyDescent="0.2">
      <c r="A171" s="85" t="s">
        <v>42</v>
      </c>
      <c r="B171" s="94">
        <f t="shared" si="592"/>
        <v>0.87322435513643459</v>
      </c>
      <c r="C171" s="94">
        <f t="shared" si="592"/>
        <v>0.72714649710934454</v>
      </c>
      <c r="D171" s="94">
        <f t="shared" si="592"/>
        <v>0.68355071959743663</v>
      </c>
      <c r="E171" s="94">
        <f t="shared" si="592"/>
        <v>1.0100773305034334</v>
      </c>
      <c r="F171" s="94">
        <f t="shared" si="592"/>
        <v>0.49026467631100074</v>
      </c>
      <c r="G171" s="94">
        <f t="shared" si="592"/>
        <v>0.45148147434715968</v>
      </c>
      <c r="H171" s="94">
        <f t="shared" si="592"/>
        <v>0.10142362161835017</v>
      </c>
      <c r="I171" s="94">
        <f t="shared" ref="I171:J171" si="743">+IF(ISERROR(I151/I130),"-",(I151/I130))</f>
        <v>1.4920690308795148E-2</v>
      </c>
      <c r="J171" s="94">
        <f t="shared" si="743"/>
        <v>0.39140109078072854</v>
      </c>
      <c r="K171" s="94">
        <f t="shared" ref="K171:CA171" si="744">+IF(ISERROR(K151/K130),"-",(K151/K130))</f>
        <v>0.51430467769738619</v>
      </c>
      <c r="L171" s="94">
        <f t="shared" si="744"/>
        <v>0.32707217869644944</v>
      </c>
      <c r="M171" s="94">
        <f t="shared" si="744"/>
        <v>0.28581652354792259</v>
      </c>
      <c r="N171" s="94">
        <f t="shared" ref="N171:O171" si="745">+IF(ISERROR(N151/N130),"-",(N151/N130))</f>
        <v>0.23620531167317024</v>
      </c>
      <c r="O171" s="94">
        <f t="shared" si="745"/>
        <v>2.6753684866099234E-2</v>
      </c>
      <c r="P171" s="94">
        <f t="shared" si="744"/>
        <v>0.57911477874073247</v>
      </c>
      <c r="Q171" s="94">
        <f t="shared" si="744"/>
        <v>1.4319228129307313</v>
      </c>
      <c r="R171" s="94">
        <f t="shared" si="744"/>
        <v>0.57266492199979613</v>
      </c>
      <c r="S171" s="94">
        <f t="shared" si="744"/>
        <v>0.38035728658017998</v>
      </c>
      <c r="T171" s="94">
        <f t="shared" si="744"/>
        <v>0.1679793325500607</v>
      </c>
      <c r="U171" s="94">
        <f t="shared" si="744"/>
        <v>1.756264665654449E-2</v>
      </c>
      <c r="V171" s="94">
        <f t="shared" si="744"/>
        <v>0.39689642343450243</v>
      </c>
      <c r="W171" s="94">
        <f t="shared" si="744"/>
        <v>8.3275849017252629E-2</v>
      </c>
      <c r="X171" s="94">
        <f t="shared" si="744"/>
        <v>9.506242353713483E-2</v>
      </c>
      <c r="Y171" s="94">
        <f t="shared" si="744"/>
        <v>0.21043785635220649</v>
      </c>
      <c r="Z171" s="94">
        <f t="shared" si="744"/>
        <v>0.15674695989650711</v>
      </c>
      <c r="AA171" s="94">
        <f t="shared" si="744"/>
        <v>0.19766727427390932</v>
      </c>
      <c r="AB171" s="94">
        <f t="shared" si="744"/>
        <v>0.23944189625981219</v>
      </c>
      <c r="AC171" s="94" t="str">
        <f t="shared" si="744"/>
        <v>-</v>
      </c>
      <c r="AD171" s="94">
        <f t="shared" si="744"/>
        <v>0.76048360435785967</v>
      </c>
      <c r="AE171" s="94" t="str">
        <f t="shared" si="744"/>
        <v>-</v>
      </c>
      <c r="AF171" s="94" t="str">
        <f t="shared" si="744"/>
        <v>-</v>
      </c>
      <c r="AG171" s="94" t="str">
        <f t="shared" si="744"/>
        <v>-</v>
      </c>
      <c r="AH171" s="94" t="str">
        <f t="shared" si="744"/>
        <v>-</v>
      </c>
      <c r="AI171" s="94" t="str">
        <f t="shared" si="744"/>
        <v>-</v>
      </c>
      <c r="AJ171" s="94">
        <f t="shared" si="744"/>
        <v>3.9117978588571585E-2</v>
      </c>
      <c r="AK171" s="94" t="str">
        <f t="shared" si="744"/>
        <v>-</v>
      </c>
      <c r="AL171" s="94">
        <f t="shared" si="744"/>
        <v>8.7224075468990997E-2</v>
      </c>
      <c r="AM171" s="94">
        <f t="shared" si="744"/>
        <v>7.5202984419574279E-2</v>
      </c>
      <c r="AN171" s="94" t="str">
        <f t="shared" si="744"/>
        <v>-</v>
      </c>
      <c r="AO171" s="94">
        <f t="shared" si="744"/>
        <v>0.15361115343592871</v>
      </c>
      <c r="AP171" s="94" t="str">
        <f t="shared" si="744"/>
        <v>-</v>
      </c>
      <c r="AQ171" s="94" t="str">
        <f t="shared" si="744"/>
        <v>-</v>
      </c>
      <c r="AR171" s="94" t="str">
        <f t="shared" si="744"/>
        <v>-</v>
      </c>
      <c r="AS171" s="94" t="str">
        <f t="shared" si="744"/>
        <v>-</v>
      </c>
      <c r="AT171" s="94" t="str">
        <f t="shared" si="744"/>
        <v>-</v>
      </c>
      <c r="AU171" s="94" t="str">
        <f t="shared" si="744"/>
        <v>-</v>
      </c>
      <c r="AV171" s="94" t="str">
        <f t="shared" si="744"/>
        <v>-</v>
      </c>
      <c r="AW171" s="94">
        <f t="shared" si="744"/>
        <v>3.5333250000000004E-2</v>
      </c>
      <c r="AX171" s="94">
        <f t="shared" si="744"/>
        <v>3.6800172332758896E-2</v>
      </c>
      <c r="AY171" s="94" t="str">
        <f t="shared" si="744"/>
        <v>-</v>
      </c>
      <c r="AZ171" s="94">
        <f t="shared" si="744"/>
        <v>6.8690761750405185E-2</v>
      </c>
      <c r="BA171" s="94" t="str">
        <f t="shared" si="744"/>
        <v>-</v>
      </c>
      <c r="BB171" s="94">
        <f t="shared" si="744"/>
        <v>0.71790607734806633</v>
      </c>
      <c r="BC171" s="94" t="str">
        <f t="shared" si="744"/>
        <v>-</v>
      </c>
      <c r="BD171" s="94">
        <f t="shared" si="744"/>
        <v>0.14688394187779436</v>
      </c>
      <c r="BE171" s="94">
        <f t="shared" si="744"/>
        <v>0.19010791366906477</v>
      </c>
      <c r="BF171" s="94" t="str">
        <f t="shared" ref="BF171:BL171" si="746">+IF(ISERROR(BF151/BF130),"-",(BF151/BF130))</f>
        <v>-</v>
      </c>
      <c r="BG171" s="94">
        <f t="shared" si="746"/>
        <v>0.85084871149002139</v>
      </c>
      <c r="BH171" s="94" t="str">
        <f t="shared" si="746"/>
        <v>-</v>
      </c>
      <c r="BI171" s="94">
        <f t="shared" si="746"/>
        <v>0.37399672265464978</v>
      </c>
      <c r="BJ171" s="94">
        <f t="shared" si="746"/>
        <v>4.3073330219523587E-2</v>
      </c>
      <c r="BK171" s="94">
        <f t="shared" si="746"/>
        <v>0.19960368663594472</v>
      </c>
      <c r="BL171" s="94" t="str">
        <f t="shared" si="746"/>
        <v>-</v>
      </c>
      <c r="BM171" s="94" t="str">
        <f t="shared" si="744"/>
        <v>-</v>
      </c>
      <c r="BN171" s="94">
        <f t="shared" si="744"/>
        <v>9.7048543689320393E-2</v>
      </c>
      <c r="BO171" s="94">
        <f t="shared" si="744"/>
        <v>1.0767812840043525</v>
      </c>
      <c r="BP171" s="94" t="str">
        <f t="shared" si="744"/>
        <v>-</v>
      </c>
      <c r="BQ171" s="94" t="str">
        <f t="shared" si="744"/>
        <v>-</v>
      </c>
      <c r="BR171" s="94" t="str">
        <f t="shared" si="744"/>
        <v>-</v>
      </c>
      <c r="BS171" s="94" t="str">
        <f t="shared" si="744"/>
        <v>-</v>
      </c>
      <c r="BT171" s="94" t="str">
        <f t="shared" si="744"/>
        <v>-</v>
      </c>
      <c r="BU171" s="94" t="str">
        <f t="shared" si="744"/>
        <v>-</v>
      </c>
      <c r="BV171" s="94" t="str">
        <f t="shared" si="744"/>
        <v>-</v>
      </c>
      <c r="BW171" s="94">
        <f t="shared" si="744"/>
        <v>0.23193792706017949</v>
      </c>
      <c r="BX171" s="94" t="str">
        <f t="shared" si="744"/>
        <v>-</v>
      </c>
      <c r="BY171" s="94" t="str">
        <f t="shared" si="744"/>
        <v>-</v>
      </c>
      <c r="BZ171" s="94" t="str">
        <f t="shared" si="744"/>
        <v>-</v>
      </c>
      <c r="CA171" s="94" t="str">
        <f t="shared" si="744"/>
        <v>-</v>
      </c>
      <c r="CB171" s="94" t="str">
        <f t="shared" ref="CB171:EM171" si="747">+IF(ISERROR(CB151/CB130),"-",(CB151/CB130))</f>
        <v>-</v>
      </c>
      <c r="CC171" s="94" t="str">
        <f t="shared" si="747"/>
        <v>-</v>
      </c>
      <c r="CD171" s="94" t="str">
        <f t="shared" si="747"/>
        <v>-</v>
      </c>
      <c r="CE171" s="94" t="str">
        <f t="shared" si="747"/>
        <v>-</v>
      </c>
      <c r="CF171" s="94" t="str">
        <f t="shared" si="747"/>
        <v>-</v>
      </c>
      <c r="CG171" s="94" t="str">
        <f t="shared" si="747"/>
        <v>-</v>
      </c>
      <c r="CH171" s="94" t="str">
        <f t="shared" si="747"/>
        <v>-</v>
      </c>
      <c r="CI171" s="94" t="str">
        <f t="shared" si="747"/>
        <v>-</v>
      </c>
      <c r="CJ171" s="94" t="str">
        <f t="shared" si="747"/>
        <v>-</v>
      </c>
      <c r="CK171" s="94" t="str">
        <f t="shared" si="747"/>
        <v>-</v>
      </c>
      <c r="CL171" s="94" t="str">
        <f t="shared" si="747"/>
        <v>-</v>
      </c>
      <c r="CM171" s="94" t="str">
        <f t="shared" si="747"/>
        <v>-</v>
      </c>
      <c r="CN171" s="94" t="str">
        <f t="shared" si="747"/>
        <v>-</v>
      </c>
      <c r="CO171" s="94" t="str">
        <f t="shared" si="747"/>
        <v>-</v>
      </c>
      <c r="CP171" s="94" t="str">
        <f t="shared" si="747"/>
        <v>-</v>
      </c>
      <c r="CQ171" s="94" t="str">
        <f t="shared" si="747"/>
        <v>-</v>
      </c>
      <c r="CR171" s="94" t="str">
        <f t="shared" si="747"/>
        <v>-</v>
      </c>
      <c r="CS171" s="94" t="str">
        <f t="shared" si="747"/>
        <v>-</v>
      </c>
      <c r="CT171" s="94" t="str">
        <f t="shared" si="747"/>
        <v>-</v>
      </c>
      <c r="CU171" s="94" t="str">
        <f t="shared" si="747"/>
        <v>-</v>
      </c>
      <c r="CV171" s="94" t="str">
        <f t="shared" si="747"/>
        <v>-</v>
      </c>
      <c r="CW171" s="94">
        <f t="shared" si="747"/>
        <v>2.5990508979250024E-2</v>
      </c>
      <c r="CX171" s="94" t="str">
        <f t="shared" si="747"/>
        <v>-</v>
      </c>
      <c r="CY171" s="94" t="str">
        <f t="shared" si="747"/>
        <v>-</v>
      </c>
      <c r="CZ171" s="94" t="str">
        <f t="shared" si="747"/>
        <v>-</v>
      </c>
      <c r="DA171" s="94">
        <f t="shared" si="747"/>
        <v>8.7934234950941395E-2</v>
      </c>
      <c r="DB171" s="94" t="str">
        <f t="shared" si="747"/>
        <v>-</v>
      </c>
      <c r="DC171" s="94" t="str">
        <f t="shared" si="747"/>
        <v>-</v>
      </c>
      <c r="DD171" s="94" t="str">
        <f t="shared" si="747"/>
        <v>-</v>
      </c>
      <c r="DE171" s="94">
        <f t="shared" si="747"/>
        <v>0.3765173601908296</v>
      </c>
      <c r="DF171" s="94" t="str">
        <f t="shared" si="747"/>
        <v>-</v>
      </c>
      <c r="DG171" s="94" t="str">
        <f t="shared" si="747"/>
        <v>-</v>
      </c>
      <c r="DH171" s="94" t="str">
        <f t="shared" si="747"/>
        <v>-</v>
      </c>
      <c r="DI171" s="94" t="str">
        <f t="shared" si="747"/>
        <v>-</v>
      </c>
      <c r="DJ171" s="94">
        <f t="shared" si="747"/>
        <v>6.0090573372206024E-2</v>
      </c>
      <c r="DK171" s="94" t="str">
        <f t="shared" si="747"/>
        <v>-</v>
      </c>
      <c r="DL171" s="94">
        <f t="shared" si="747"/>
        <v>0.19534574928845438</v>
      </c>
      <c r="DM171" s="94" t="str">
        <f t="shared" si="747"/>
        <v>-</v>
      </c>
      <c r="DN171" s="94" t="str">
        <f t="shared" si="747"/>
        <v>-</v>
      </c>
      <c r="DO171" s="94">
        <f t="shared" si="747"/>
        <v>0.2491622048428335</v>
      </c>
      <c r="DP171" s="94" t="str">
        <f t="shared" si="747"/>
        <v>-</v>
      </c>
      <c r="DQ171" s="94" t="str">
        <f t="shared" si="747"/>
        <v>-</v>
      </c>
      <c r="DR171" s="94" t="str">
        <f t="shared" si="747"/>
        <v>-</v>
      </c>
      <c r="DS171" s="94" t="str">
        <f t="shared" si="747"/>
        <v>-</v>
      </c>
      <c r="DT171" s="94" t="str">
        <f t="shared" si="747"/>
        <v>-</v>
      </c>
      <c r="DU171" s="94" t="str">
        <f t="shared" si="747"/>
        <v>-</v>
      </c>
      <c r="DV171" s="94" t="str">
        <f t="shared" si="747"/>
        <v>-</v>
      </c>
      <c r="DW171" s="94">
        <f t="shared" si="747"/>
        <v>4.4466393716843772E-2</v>
      </c>
      <c r="DX171" s="94" t="str">
        <f t="shared" si="747"/>
        <v>-</v>
      </c>
      <c r="DY171" s="94">
        <f t="shared" si="747"/>
        <v>0.16554865424430643</v>
      </c>
      <c r="DZ171" s="94">
        <f t="shared" si="747"/>
        <v>0.16959733575537392</v>
      </c>
      <c r="EA171" s="94">
        <f t="shared" si="747"/>
        <v>0.19425132864735128</v>
      </c>
      <c r="EB171" s="94">
        <f t="shared" si="747"/>
        <v>0.13486787360845609</v>
      </c>
      <c r="EC171" s="94">
        <f t="shared" si="747"/>
        <v>0.12724262364678413</v>
      </c>
      <c r="ED171" s="94">
        <f t="shared" si="747"/>
        <v>0.15471103327495622</v>
      </c>
      <c r="EE171" s="94">
        <f t="shared" si="747"/>
        <v>0.36334841158425624</v>
      </c>
      <c r="EF171" s="94" t="str">
        <f t="shared" si="747"/>
        <v>-</v>
      </c>
      <c r="EG171" s="94" t="str">
        <f t="shared" si="747"/>
        <v>-</v>
      </c>
      <c r="EH171" s="94" t="str">
        <f t="shared" si="747"/>
        <v>-</v>
      </c>
      <c r="EI171" s="94" t="str">
        <f t="shared" si="747"/>
        <v>-</v>
      </c>
      <c r="EJ171" s="94">
        <f t="shared" si="747"/>
        <v>0.49265184469147733</v>
      </c>
      <c r="EK171" s="94" t="str">
        <f t="shared" si="747"/>
        <v>-</v>
      </c>
      <c r="EL171" s="94">
        <f t="shared" si="747"/>
        <v>1.1832712384851587</v>
      </c>
      <c r="EM171" s="94" t="str">
        <f t="shared" si="747"/>
        <v>-</v>
      </c>
      <c r="EN171" s="94" t="str">
        <f t="shared" ref="EN171:GY171" si="748">+IF(ISERROR(EN151/EN130),"-",(EN151/EN130))</f>
        <v>-</v>
      </c>
      <c r="EO171" s="94" t="str">
        <f t="shared" si="748"/>
        <v>-</v>
      </c>
      <c r="EP171" s="94" t="str">
        <f t="shared" si="748"/>
        <v>-</v>
      </c>
      <c r="EQ171" s="94" t="str">
        <f t="shared" si="748"/>
        <v>-</v>
      </c>
      <c r="ER171" s="94" t="str">
        <f t="shared" si="748"/>
        <v>-</v>
      </c>
      <c r="ES171" s="94" t="str">
        <f t="shared" si="748"/>
        <v>-</v>
      </c>
      <c r="ET171" s="94" t="str">
        <f t="shared" si="748"/>
        <v>-</v>
      </c>
      <c r="EU171" s="94" t="str">
        <f t="shared" si="748"/>
        <v>-</v>
      </c>
      <c r="EV171" s="94" t="str">
        <f t="shared" si="748"/>
        <v>-</v>
      </c>
      <c r="EW171" s="94">
        <f t="shared" si="748"/>
        <v>6.1113180515759306E-2</v>
      </c>
      <c r="EX171" s="94">
        <f t="shared" si="748"/>
        <v>0.12482720065053875</v>
      </c>
      <c r="EY171" s="94" t="str">
        <f t="shared" si="748"/>
        <v>-</v>
      </c>
      <c r="EZ171" s="94" t="str">
        <f t="shared" si="748"/>
        <v>-</v>
      </c>
      <c r="FA171" s="94" t="str">
        <f t="shared" si="748"/>
        <v>-</v>
      </c>
      <c r="FB171" s="94" t="str">
        <f t="shared" si="748"/>
        <v>-</v>
      </c>
      <c r="FC171" s="94" t="str">
        <f t="shared" si="748"/>
        <v>-</v>
      </c>
      <c r="FD171" s="94">
        <f t="shared" si="748"/>
        <v>0.56518608772707135</v>
      </c>
      <c r="FE171" s="94" t="str">
        <f t="shared" si="748"/>
        <v>-</v>
      </c>
      <c r="FF171" s="94" t="str">
        <f t="shared" si="748"/>
        <v>-</v>
      </c>
      <c r="FG171" s="94" t="str">
        <f t="shared" si="748"/>
        <v>-</v>
      </c>
      <c r="FH171" s="94" t="str">
        <f t="shared" si="748"/>
        <v>-</v>
      </c>
      <c r="FI171" s="94" t="str">
        <f t="shared" si="748"/>
        <v>-</v>
      </c>
      <c r="FJ171" s="94">
        <f t="shared" si="748"/>
        <v>8.9227167490238082E-2</v>
      </c>
      <c r="FK171" s="94">
        <f t="shared" si="748"/>
        <v>8.061642825541955E-2</v>
      </c>
      <c r="FL171" s="94" t="str">
        <f t="shared" si="748"/>
        <v>-</v>
      </c>
      <c r="FM171" s="94" t="str">
        <f t="shared" si="748"/>
        <v>-</v>
      </c>
      <c r="FN171" s="94" t="str">
        <f t="shared" si="748"/>
        <v>-</v>
      </c>
      <c r="FO171" s="94" t="str">
        <f t="shared" si="748"/>
        <v>-</v>
      </c>
      <c r="FP171" s="94" t="str">
        <f t="shared" si="748"/>
        <v>-</v>
      </c>
      <c r="FQ171" s="94" t="str">
        <f t="shared" si="748"/>
        <v>-</v>
      </c>
      <c r="FR171" s="94" t="str">
        <f t="shared" si="748"/>
        <v>-</v>
      </c>
      <c r="FS171" s="94" t="str">
        <f t="shared" si="748"/>
        <v>-</v>
      </c>
      <c r="FT171" s="94" t="str">
        <f t="shared" si="748"/>
        <v>-</v>
      </c>
      <c r="FU171" s="94" t="str">
        <f t="shared" si="748"/>
        <v>-</v>
      </c>
      <c r="FV171" s="94" t="str">
        <f t="shared" si="748"/>
        <v>-</v>
      </c>
      <c r="FW171" s="94">
        <f t="shared" si="748"/>
        <v>5.1101379424962609E-2</v>
      </c>
      <c r="FX171" s="94">
        <f t="shared" si="748"/>
        <v>0.26195857697141922</v>
      </c>
      <c r="FY171" s="94">
        <f t="shared" si="748"/>
        <v>0.81534309208194511</v>
      </c>
      <c r="FZ171" s="94">
        <f t="shared" si="748"/>
        <v>0.54391776736259057</v>
      </c>
      <c r="GA171" s="94">
        <f t="shared" si="748"/>
        <v>0.41094767441860464</v>
      </c>
      <c r="GB171" s="94">
        <f t="shared" si="748"/>
        <v>0.22403096800656275</v>
      </c>
      <c r="GC171" s="94" t="str">
        <f t="shared" si="748"/>
        <v>-</v>
      </c>
      <c r="GD171" s="94" t="str">
        <f t="shared" si="748"/>
        <v>-</v>
      </c>
      <c r="GE171" s="94">
        <f t="shared" si="748"/>
        <v>0.39909332889702209</v>
      </c>
      <c r="GF171" s="94" t="str">
        <f t="shared" si="748"/>
        <v>-</v>
      </c>
      <c r="GG171" s="94" t="str">
        <f t="shared" si="748"/>
        <v>-</v>
      </c>
      <c r="GH171" s="94" t="str">
        <f t="shared" si="748"/>
        <v>-</v>
      </c>
      <c r="GI171" s="94" t="str">
        <f t="shared" si="748"/>
        <v>-</v>
      </c>
      <c r="GJ171" s="94">
        <f t="shared" si="748"/>
        <v>8.1185913691591879E-2</v>
      </c>
      <c r="GK171" s="94" t="str">
        <f t="shared" si="748"/>
        <v>-</v>
      </c>
      <c r="GL171" s="94" t="str">
        <f t="shared" si="748"/>
        <v>-</v>
      </c>
      <c r="GM171" s="94">
        <f t="shared" si="748"/>
        <v>0.17678623790440817</v>
      </c>
      <c r="GN171" s="94">
        <f t="shared" si="748"/>
        <v>0.23308566925588203</v>
      </c>
      <c r="GO171" s="94" t="str">
        <f t="shared" si="748"/>
        <v>-</v>
      </c>
      <c r="GP171" s="94" t="str">
        <f t="shared" si="748"/>
        <v>-</v>
      </c>
      <c r="GQ171" s="94" t="str">
        <f t="shared" si="748"/>
        <v>-</v>
      </c>
      <c r="GR171" s="94" t="str">
        <f t="shared" si="748"/>
        <v>-</v>
      </c>
      <c r="GS171" s="94" t="str">
        <f t="shared" si="748"/>
        <v>-</v>
      </c>
      <c r="GT171" s="94" t="str">
        <f t="shared" si="748"/>
        <v>-</v>
      </c>
      <c r="GU171" s="94" t="str">
        <f t="shared" si="748"/>
        <v>-</v>
      </c>
      <c r="GV171" s="94" t="str">
        <f t="shared" si="748"/>
        <v>-</v>
      </c>
      <c r="GW171" s="94">
        <f t="shared" si="748"/>
        <v>0.58192694063926931</v>
      </c>
      <c r="GX171" s="94" t="str">
        <f t="shared" si="748"/>
        <v>-</v>
      </c>
      <c r="GY171" s="94" t="str">
        <f t="shared" si="748"/>
        <v>-</v>
      </c>
      <c r="GZ171" s="94" t="str">
        <f t="shared" ref="GZ171:HW171" si="749">+IF(ISERROR(GZ151/GZ130),"-",(GZ151/GZ130))</f>
        <v>-</v>
      </c>
      <c r="HA171" s="94" t="str">
        <f t="shared" si="749"/>
        <v>-</v>
      </c>
      <c r="HB171" s="94" t="str">
        <f t="shared" si="749"/>
        <v>-</v>
      </c>
      <c r="HC171" s="94" t="str">
        <f t="shared" si="749"/>
        <v>-</v>
      </c>
      <c r="HD171" s="94" t="str">
        <f t="shared" si="749"/>
        <v>-</v>
      </c>
      <c r="HE171" s="94" t="str">
        <f t="shared" si="749"/>
        <v>-</v>
      </c>
      <c r="HF171" s="94" t="str">
        <f t="shared" si="749"/>
        <v>-</v>
      </c>
      <c r="HG171" s="94" t="str">
        <f t="shared" si="749"/>
        <v>-</v>
      </c>
      <c r="HH171" s="94" t="str">
        <f t="shared" si="749"/>
        <v>-</v>
      </c>
      <c r="HI171" s="94" t="str">
        <f t="shared" si="749"/>
        <v>-</v>
      </c>
      <c r="HJ171" s="94">
        <f t="shared" si="749"/>
        <v>6.7674067136852478E-2</v>
      </c>
      <c r="HK171" s="94">
        <f t="shared" si="749"/>
        <v>0.24856636645504207</v>
      </c>
      <c r="HL171" s="94">
        <f t="shared" si="749"/>
        <v>0.16396096077064451</v>
      </c>
      <c r="HM171" s="94">
        <f t="shared" si="749"/>
        <v>0.24004315743154045</v>
      </c>
      <c r="HN171" s="94">
        <f t="shared" si="749"/>
        <v>0.27157532618770347</v>
      </c>
      <c r="HO171" s="94" t="str">
        <f t="shared" si="749"/>
        <v>-</v>
      </c>
      <c r="HP171" s="94" t="str">
        <f t="shared" si="749"/>
        <v>-</v>
      </c>
      <c r="HQ171" s="94">
        <f t="shared" si="749"/>
        <v>0.83467559149048975</v>
      </c>
      <c r="HR171" s="94" t="str">
        <f t="shared" si="749"/>
        <v>-</v>
      </c>
      <c r="HS171" s="94">
        <f t="shared" si="749"/>
        <v>0.72523176936122102</v>
      </c>
      <c r="HT171" s="94" t="str">
        <f t="shared" si="749"/>
        <v>-</v>
      </c>
      <c r="HU171" s="94" t="str">
        <f t="shared" si="749"/>
        <v>-</v>
      </c>
      <c r="HV171" s="94" t="str">
        <f t="shared" si="749"/>
        <v>-</v>
      </c>
      <c r="HW171" s="94">
        <f t="shared" si="749"/>
        <v>5.3236207069189946E-2</v>
      </c>
      <c r="HX171" s="94" t="str">
        <f t="shared" ref="HX171:JS171" si="750">+IF(ISERROR(HX151/HX130),"-",(HX151/HX130))</f>
        <v>-</v>
      </c>
      <c r="HY171" s="94">
        <f t="shared" si="750"/>
        <v>0.19235066149939867</v>
      </c>
      <c r="HZ171" s="94">
        <f t="shared" si="750"/>
        <v>0.28026656057290633</v>
      </c>
      <c r="IA171" s="94">
        <f t="shared" si="750"/>
        <v>0.5607575546581256</v>
      </c>
      <c r="IB171" s="94" t="str">
        <f t="shared" si="750"/>
        <v>-</v>
      </c>
      <c r="IC171" s="94" t="str">
        <f t="shared" si="750"/>
        <v>-</v>
      </c>
      <c r="ID171" s="94" t="str">
        <f t="shared" si="750"/>
        <v>-</v>
      </c>
      <c r="IE171" s="94" t="str">
        <f t="shared" si="750"/>
        <v>-</v>
      </c>
      <c r="IF171" s="94" t="str">
        <f t="shared" si="750"/>
        <v>-</v>
      </c>
      <c r="IG171" s="94" t="str">
        <f t="shared" si="750"/>
        <v>-</v>
      </c>
      <c r="IH171" s="94" t="str">
        <f t="shared" si="750"/>
        <v>-</v>
      </c>
      <c r="II171" s="94">
        <f t="shared" si="750"/>
        <v>2.2881321982974465</v>
      </c>
      <c r="IJ171" s="94">
        <f t="shared" si="750"/>
        <v>5.5062130177514788E-2</v>
      </c>
      <c r="IK171" s="94" t="str">
        <f t="shared" si="750"/>
        <v>-</v>
      </c>
      <c r="IL171" s="94" t="str">
        <f t="shared" si="750"/>
        <v>-</v>
      </c>
      <c r="IM171" s="94" t="str">
        <f t="shared" si="750"/>
        <v>-</v>
      </c>
      <c r="IN171" s="94" t="str">
        <f t="shared" si="750"/>
        <v>-</v>
      </c>
      <c r="IO171" s="94" t="str">
        <f t="shared" si="750"/>
        <v>-</v>
      </c>
      <c r="IP171" s="94" t="str">
        <f t="shared" si="750"/>
        <v>-</v>
      </c>
      <c r="IQ171" s="94" t="str">
        <f t="shared" si="750"/>
        <v>-</v>
      </c>
      <c r="IR171" s="94" t="str">
        <f t="shared" si="750"/>
        <v>-</v>
      </c>
      <c r="IS171" s="94" t="str">
        <f t="shared" si="750"/>
        <v>-</v>
      </c>
      <c r="IT171" s="94" t="str">
        <f t="shared" si="750"/>
        <v>-</v>
      </c>
      <c r="IU171" s="94" t="str">
        <f t="shared" si="750"/>
        <v>-</v>
      </c>
      <c r="IV171" s="94" t="str">
        <f t="shared" si="750"/>
        <v>-</v>
      </c>
      <c r="IW171" s="94">
        <f t="shared" si="750"/>
        <v>0.27257170743610076</v>
      </c>
      <c r="IX171" s="94">
        <f t="shared" si="750"/>
        <v>1.0363719933646669</v>
      </c>
      <c r="IY171" s="94" t="str">
        <f t="shared" si="750"/>
        <v>-</v>
      </c>
      <c r="IZ171" s="94">
        <f t="shared" si="750"/>
        <v>0.7194307081807082</v>
      </c>
      <c r="JA171" s="94" t="str">
        <f t="shared" si="750"/>
        <v>-</v>
      </c>
      <c r="JB171" s="94" t="str">
        <f t="shared" si="750"/>
        <v>-</v>
      </c>
      <c r="JC171" s="94" t="str">
        <f t="shared" si="750"/>
        <v>-</v>
      </c>
      <c r="JD171" s="94" t="str">
        <f t="shared" si="750"/>
        <v>-</v>
      </c>
      <c r="JE171" s="94" t="str">
        <f t="shared" si="750"/>
        <v>-</v>
      </c>
      <c r="JF171" s="94" t="str">
        <f t="shared" si="750"/>
        <v>-</v>
      </c>
      <c r="JG171" s="94" t="str">
        <f t="shared" si="750"/>
        <v>-</v>
      </c>
      <c r="JH171" s="94" t="str">
        <f t="shared" si="750"/>
        <v>-</v>
      </c>
      <c r="JI171" s="94" t="str">
        <f t="shared" si="750"/>
        <v>-</v>
      </c>
      <c r="JJ171" s="94">
        <f t="shared" si="750"/>
        <v>0.44927790404266355</v>
      </c>
      <c r="JK171" s="94">
        <f t="shared" si="750"/>
        <v>0.82801786327722426</v>
      </c>
      <c r="JL171" s="94">
        <f t="shared" si="750"/>
        <v>1.2401274960157493</v>
      </c>
      <c r="JM171" s="94">
        <f t="shared" si="750"/>
        <v>1.427289070905494</v>
      </c>
      <c r="JN171" s="94">
        <f t="shared" si="750"/>
        <v>1.129869859448204</v>
      </c>
      <c r="JO171" s="94">
        <f t="shared" si="750"/>
        <v>1.336612789880534</v>
      </c>
      <c r="JP171" s="94" t="str">
        <f t="shared" si="750"/>
        <v>-</v>
      </c>
      <c r="JQ171" s="94" t="str">
        <f t="shared" si="750"/>
        <v>-</v>
      </c>
      <c r="JR171" s="94" t="str">
        <f t="shared" si="750"/>
        <v>-</v>
      </c>
      <c r="JS171" s="94" t="str">
        <f t="shared" si="750"/>
        <v>-</v>
      </c>
      <c r="JT171" s="94" t="str">
        <f t="shared" ref="JT171:KX171" si="751">+IF(ISERROR(JT151/JT130),"-",(JT151/JT130))</f>
        <v>-</v>
      </c>
      <c r="JU171" s="94" t="str">
        <f t="shared" si="751"/>
        <v>-</v>
      </c>
      <c r="JV171" s="94">
        <f t="shared" si="751"/>
        <v>2.9103459844831199</v>
      </c>
      <c r="JW171" s="94">
        <f t="shared" si="751"/>
        <v>7.3032199700596059E-2</v>
      </c>
      <c r="JX171" s="94">
        <f t="shared" si="751"/>
        <v>0.12534834956709959</v>
      </c>
      <c r="JY171" s="94">
        <f t="shared" si="751"/>
        <v>0.21119380662070539</v>
      </c>
      <c r="JZ171" s="94" t="str">
        <f t="shared" si="751"/>
        <v>-</v>
      </c>
      <c r="KA171" s="94">
        <f t="shared" si="751"/>
        <v>0.29806488908158107</v>
      </c>
      <c r="KB171" s="94">
        <f t="shared" si="751"/>
        <v>0.42540991821680568</v>
      </c>
      <c r="KC171" s="94" t="str">
        <f t="shared" si="751"/>
        <v>-</v>
      </c>
      <c r="KD171" s="94">
        <f t="shared" si="751"/>
        <v>0.37930914857765885</v>
      </c>
      <c r="KE171" s="94">
        <f t="shared" si="751"/>
        <v>0.62787654878678378</v>
      </c>
      <c r="KF171" s="94">
        <f t="shared" si="751"/>
        <v>1.1588066670607011</v>
      </c>
      <c r="KG171" s="94">
        <f t="shared" si="751"/>
        <v>1.0698521753737611</v>
      </c>
      <c r="KH171" s="94" t="str">
        <f t="shared" si="751"/>
        <v>-</v>
      </c>
      <c r="KI171" s="94">
        <f t="shared" si="751"/>
        <v>1.430270364390414</v>
      </c>
      <c r="KJ171" s="94">
        <f t="shared" si="751"/>
        <v>0.25581039467424321</v>
      </c>
      <c r="KK171" s="94">
        <f t="shared" si="751"/>
        <v>4.3422491754441968E-2</v>
      </c>
      <c r="KL171" s="94">
        <f t="shared" si="751"/>
        <v>5.3497594087079187E-2</v>
      </c>
      <c r="KM171" s="94">
        <f t="shared" si="751"/>
        <v>0.8647974303932614</v>
      </c>
      <c r="KN171" s="94">
        <f t="shared" si="751"/>
        <v>7.7690093366158591E-2</v>
      </c>
      <c r="KO171" s="94">
        <f t="shared" si="751"/>
        <v>0.52743500533429732</v>
      </c>
      <c r="KP171" s="94">
        <f t="shared" si="751"/>
        <v>0.16902560506942008</v>
      </c>
      <c r="KQ171" s="94" t="str">
        <f t="shared" si="751"/>
        <v>-</v>
      </c>
      <c r="KR171" s="94">
        <f t="shared" si="751"/>
        <v>0.25637670214523395</v>
      </c>
      <c r="KS171" s="94">
        <f t="shared" si="751"/>
        <v>2.0255241775100856</v>
      </c>
      <c r="KT171" s="94">
        <f t="shared" si="751"/>
        <v>7.5812060513662488E-2</v>
      </c>
      <c r="KU171" s="94">
        <f t="shared" si="751"/>
        <v>0.23016265943956837</v>
      </c>
      <c r="KV171" s="94">
        <f t="shared" si="751"/>
        <v>0.104252206690378</v>
      </c>
      <c r="KW171" s="94">
        <f t="shared" si="751"/>
        <v>0.64568136670639653</v>
      </c>
      <c r="KX171" s="94">
        <f t="shared" si="751"/>
        <v>0.30922402673437971</v>
      </c>
      <c r="KY171" s="94">
        <f t="shared" ref="KY171:LO171" si="752">+IF(ISERROR(KY151/KY130),"-",(KY151/KY130))</f>
        <v>0.14235884618959588</v>
      </c>
      <c r="KZ171" s="94">
        <f t="shared" si="752"/>
        <v>9.256415931625965E-2</v>
      </c>
      <c r="LA171" s="94">
        <f t="shared" si="752"/>
        <v>5.8194129056298512E-2</v>
      </c>
      <c r="LB171" s="94">
        <f t="shared" si="752"/>
        <v>0.39933562435807168</v>
      </c>
      <c r="LC171" s="94">
        <f t="shared" si="752"/>
        <v>0.40229424662738311</v>
      </c>
      <c r="LD171" s="94">
        <f t="shared" si="752"/>
        <v>0.28286804287030604</v>
      </c>
      <c r="LE171" s="94">
        <f t="shared" si="752"/>
        <v>4.2102606053523429E-2</v>
      </c>
      <c r="LF171" s="94">
        <f t="shared" si="752"/>
        <v>0.38557162975291259</v>
      </c>
      <c r="LG171" s="94">
        <f t="shared" si="752"/>
        <v>0.15590922404470078</v>
      </c>
      <c r="LH171" s="94">
        <f t="shared" si="752"/>
        <v>0.29982417710797632</v>
      </c>
      <c r="LI171" s="94" t="str">
        <f t="shared" si="752"/>
        <v>-</v>
      </c>
      <c r="LJ171" s="94">
        <f t="shared" si="752"/>
        <v>0.24641168915481396</v>
      </c>
      <c r="LK171" s="94">
        <f t="shared" si="752"/>
        <v>0.65899511978704528</v>
      </c>
      <c r="LL171" s="94">
        <f t="shared" si="752"/>
        <v>0.27126264878096312</v>
      </c>
      <c r="LM171" s="94">
        <f t="shared" si="752"/>
        <v>0.2989624492331403</v>
      </c>
      <c r="LN171" s="94">
        <f t="shared" si="752"/>
        <v>0.1725376383094504</v>
      </c>
      <c r="LO171" s="94">
        <f t="shared" si="752"/>
        <v>9.7011635239140012E-2</v>
      </c>
    </row>
    <row r="174" spans="1:327" ht="15" x14ac:dyDescent="0.25">
      <c r="A174" s="129" t="s">
        <v>210</v>
      </c>
      <c r="B174" s="128"/>
      <c r="C174" s="128"/>
      <c r="D174" s="128"/>
      <c r="E174" s="128"/>
      <c r="F174" s="128"/>
      <c r="G174" s="128"/>
      <c r="H174" s="128"/>
      <c r="I174" s="128"/>
      <c r="J174" s="129"/>
      <c r="K174" s="128"/>
      <c r="L174" s="128"/>
      <c r="M174" s="128"/>
      <c r="N174" s="128"/>
      <c r="O174" s="128"/>
      <c r="P174" s="128"/>
      <c r="Q174" s="128"/>
      <c r="R174" s="128"/>
      <c r="S174" s="128"/>
      <c r="T174" s="128"/>
      <c r="U174" s="128"/>
      <c r="V174" s="128"/>
      <c r="W174" s="128"/>
      <c r="X174" s="128"/>
      <c r="Y174" s="128"/>
      <c r="Z174" s="128"/>
      <c r="AA174" s="128"/>
      <c r="AB174" s="128"/>
      <c r="AC174" s="128"/>
      <c r="AD174" s="128"/>
      <c r="AE174" s="128"/>
      <c r="AF174" s="128"/>
      <c r="AG174" s="128"/>
      <c r="AH174" s="128"/>
      <c r="AI174" s="128"/>
      <c r="AJ174" s="128"/>
      <c r="AK174" s="128"/>
      <c r="AL174" s="128"/>
      <c r="AM174" s="128"/>
      <c r="AN174" s="128"/>
      <c r="AO174" s="128"/>
      <c r="AP174" s="128"/>
      <c r="AQ174" s="128"/>
      <c r="AR174" s="128"/>
      <c r="AS174" s="128"/>
      <c r="AT174" s="128"/>
      <c r="AU174" s="128"/>
      <c r="AV174" s="128"/>
      <c r="AW174" s="128"/>
      <c r="AX174" s="128"/>
      <c r="AY174" s="128"/>
      <c r="AZ174" s="128"/>
      <c r="BA174" s="128"/>
      <c r="BB174" s="128"/>
      <c r="BC174" s="128"/>
      <c r="BD174" s="128"/>
      <c r="BE174" s="128"/>
      <c r="BF174" s="128"/>
      <c r="BG174" s="128"/>
      <c r="BH174" s="128"/>
      <c r="BI174" s="128"/>
      <c r="BJ174" s="128"/>
      <c r="BK174" s="128"/>
      <c r="BL174" s="128"/>
      <c r="BM174" s="128"/>
      <c r="BN174" s="128"/>
      <c r="BO174" s="128"/>
      <c r="BP174" s="128"/>
      <c r="BQ174" s="128"/>
      <c r="BR174" s="128"/>
      <c r="BS174" s="128"/>
      <c r="BT174" s="128"/>
      <c r="BU174" s="128"/>
      <c r="BV174" s="128"/>
      <c r="BW174" s="128"/>
      <c r="BX174" s="128"/>
      <c r="BY174" s="128"/>
      <c r="BZ174" s="128"/>
      <c r="CA174" s="128"/>
      <c r="CB174" s="128"/>
      <c r="CC174" s="128"/>
      <c r="CD174" s="128"/>
      <c r="CE174" s="128"/>
      <c r="CF174" s="128"/>
      <c r="CG174" s="128"/>
      <c r="CH174" s="128"/>
      <c r="CI174" s="128"/>
      <c r="CJ174" s="128"/>
      <c r="CK174" s="128"/>
      <c r="CL174" s="128"/>
      <c r="CM174" s="128"/>
      <c r="CN174" s="128"/>
      <c r="CO174" s="128"/>
      <c r="CP174" s="128"/>
      <c r="CQ174" s="128"/>
      <c r="CR174" s="128"/>
      <c r="CS174" s="128"/>
      <c r="CT174" s="128"/>
      <c r="CU174" s="128"/>
      <c r="CV174" s="128"/>
      <c r="CW174" s="128"/>
      <c r="CX174" s="128"/>
      <c r="CY174" s="128"/>
      <c r="CZ174" s="128"/>
      <c r="DA174" s="128"/>
      <c r="DB174" s="128"/>
      <c r="DC174" s="128"/>
      <c r="DD174" s="128"/>
      <c r="DE174" s="128"/>
      <c r="DF174" s="128"/>
      <c r="DG174" s="128"/>
      <c r="DH174" s="128"/>
      <c r="DI174" s="128"/>
      <c r="DJ174" s="128"/>
      <c r="DK174" s="128"/>
      <c r="DL174" s="128"/>
      <c r="DM174" s="128"/>
      <c r="DN174" s="128"/>
      <c r="DO174" s="128"/>
      <c r="DP174" s="128"/>
      <c r="DQ174" s="128"/>
      <c r="DR174" s="128"/>
      <c r="DS174" s="128"/>
      <c r="DT174" s="128"/>
      <c r="DU174" s="128"/>
      <c r="DV174" s="128"/>
      <c r="DW174" s="128"/>
      <c r="DX174" s="128"/>
      <c r="DY174" s="128"/>
      <c r="DZ174" s="128"/>
      <c r="EA174" s="128"/>
      <c r="EB174" s="128"/>
      <c r="EC174" s="128"/>
      <c r="ED174" s="128"/>
      <c r="EE174" s="128"/>
      <c r="EF174" s="128"/>
      <c r="EG174" s="128"/>
      <c r="EH174" s="128"/>
      <c r="EI174" s="128"/>
      <c r="EJ174" s="128"/>
      <c r="EK174" s="128"/>
      <c r="EL174" s="128"/>
      <c r="EM174" s="128"/>
      <c r="EN174" s="128"/>
      <c r="EO174" s="128"/>
      <c r="EP174" s="128"/>
      <c r="EQ174" s="128"/>
      <c r="ER174" s="128"/>
      <c r="ES174" s="128"/>
      <c r="ET174" s="128"/>
      <c r="EU174" s="128"/>
      <c r="EV174" s="128"/>
      <c r="EW174" s="128"/>
      <c r="EX174" s="128"/>
      <c r="EY174" s="128"/>
      <c r="EZ174" s="128"/>
      <c r="FA174" s="128"/>
      <c r="FB174" s="128"/>
      <c r="FC174" s="128"/>
      <c r="FD174" s="128"/>
      <c r="FE174" s="128"/>
      <c r="FF174" s="128"/>
      <c r="FG174" s="128"/>
      <c r="FH174" s="128"/>
      <c r="FI174" s="128"/>
      <c r="FJ174" s="128"/>
      <c r="FK174" s="128"/>
      <c r="FL174" s="128"/>
      <c r="FM174" s="128"/>
      <c r="FN174" s="128"/>
      <c r="FO174" s="128"/>
      <c r="FP174" s="128"/>
      <c r="FQ174" s="128"/>
      <c r="FR174" s="128"/>
      <c r="FS174" s="128"/>
      <c r="FT174" s="128"/>
      <c r="FU174" s="128"/>
      <c r="FV174" s="128"/>
      <c r="FW174" s="128"/>
      <c r="FX174" s="128"/>
      <c r="FY174" s="128"/>
      <c r="FZ174" s="128"/>
      <c r="GA174" s="128"/>
      <c r="GB174" s="128"/>
      <c r="GC174" s="128"/>
      <c r="GD174" s="128"/>
      <c r="GE174" s="128"/>
      <c r="GF174" s="128"/>
      <c r="GG174" s="128"/>
      <c r="GH174" s="128"/>
      <c r="GI174" s="128"/>
      <c r="GJ174" s="128"/>
      <c r="GK174" s="128"/>
      <c r="GL174" s="128"/>
      <c r="GM174" s="128"/>
      <c r="GN174" s="128"/>
      <c r="GO174" s="128"/>
      <c r="GP174" s="128"/>
      <c r="GQ174" s="128"/>
      <c r="GR174" s="128"/>
      <c r="GS174" s="128"/>
      <c r="GT174" s="128"/>
      <c r="GU174" s="128"/>
      <c r="GV174" s="128"/>
      <c r="GW174" s="128"/>
      <c r="GX174" s="128"/>
      <c r="GY174" s="128"/>
      <c r="GZ174" s="128"/>
      <c r="HA174" s="128"/>
      <c r="HB174" s="128"/>
      <c r="HC174" s="128"/>
      <c r="HD174" s="128"/>
      <c r="HE174" s="128"/>
      <c r="HF174" s="128"/>
      <c r="HG174" s="128"/>
      <c r="HH174" s="132"/>
      <c r="HI174" s="132"/>
      <c r="HJ174" s="132"/>
      <c r="HK174" s="132"/>
      <c r="HL174" s="132"/>
      <c r="HM174" s="132"/>
      <c r="HN174" s="132"/>
      <c r="HO174" s="132"/>
      <c r="HP174" s="132"/>
      <c r="HQ174" s="132"/>
      <c r="HR174" s="132"/>
      <c r="HS174" s="132"/>
      <c r="HT174" s="132"/>
      <c r="HU174" s="132"/>
      <c r="HV174" s="132"/>
      <c r="HW174" s="132"/>
      <c r="HX174" s="132"/>
      <c r="HY174" s="132"/>
      <c r="HZ174" s="132"/>
      <c r="IA174" s="132"/>
      <c r="IB174" s="132"/>
      <c r="IC174" s="132"/>
      <c r="ID174" s="132"/>
      <c r="IE174" s="132"/>
      <c r="IF174" s="132"/>
      <c r="IG174" s="132"/>
      <c r="IH174" s="132"/>
      <c r="II174" s="132"/>
      <c r="IJ174" s="132"/>
      <c r="IK174" s="132"/>
      <c r="IL174" s="132"/>
      <c r="IM174" s="132"/>
      <c r="IN174" s="132"/>
      <c r="IO174" s="132"/>
      <c r="IP174" s="132"/>
      <c r="IQ174" s="132"/>
      <c r="IR174" s="132"/>
      <c r="IS174" s="132"/>
      <c r="IT174" s="132"/>
      <c r="IU174" s="132"/>
      <c r="IV174" s="132"/>
      <c r="IW174" s="132"/>
      <c r="IX174" s="132"/>
      <c r="IY174" s="132"/>
      <c r="IZ174" s="132"/>
      <c r="JA174" s="132"/>
      <c r="JB174" s="132"/>
      <c r="JC174" s="132"/>
      <c r="JD174" s="132"/>
      <c r="JE174" s="132"/>
      <c r="JF174" s="132"/>
      <c r="JG174" s="132"/>
      <c r="JH174" s="132"/>
      <c r="JI174" s="132"/>
      <c r="JJ174" s="132"/>
      <c r="JK174" s="132"/>
      <c r="JL174" s="132"/>
      <c r="JM174" s="132"/>
      <c r="JN174" s="132"/>
      <c r="JO174" s="132"/>
      <c r="JP174" s="132"/>
      <c r="JQ174" s="132"/>
      <c r="JR174" s="132"/>
      <c r="JS174" s="132"/>
      <c r="JT174" s="132"/>
      <c r="JU174" s="132"/>
      <c r="JV174" s="132"/>
      <c r="JW174" s="132"/>
      <c r="JX174" s="132"/>
      <c r="JY174" s="132"/>
      <c r="JZ174" s="132"/>
      <c r="KA174" s="132"/>
      <c r="KB174" s="133"/>
      <c r="KC174" s="133"/>
      <c r="KD174" s="133"/>
      <c r="KE174" s="133"/>
      <c r="KF174" s="133"/>
      <c r="KG174" s="133"/>
      <c r="KH174" s="133"/>
      <c r="KI174" s="133"/>
      <c r="KJ174" s="133"/>
      <c r="KK174" s="133"/>
      <c r="KL174" s="133"/>
      <c r="KM174" s="133"/>
      <c r="KN174" s="133"/>
      <c r="KO174" s="133"/>
      <c r="KP174" s="133"/>
      <c r="KQ174" s="133"/>
      <c r="KR174" s="133"/>
      <c r="KS174" s="133"/>
      <c r="KT174" s="133"/>
      <c r="KU174" s="133"/>
      <c r="KV174" s="133"/>
      <c r="KW174" s="133"/>
      <c r="KX174" s="133"/>
      <c r="KY174" s="133"/>
      <c r="KZ174" s="133"/>
      <c r="LA174" s="133"/>
      <c r="LB174" s="133"/>
      <c r="LC174" s="133"/>
      <c r="LD174" s="133"/>
      <c r="LE174" s="133"/>
      <c r="LF174" s="133"/>
      <c r="LG174" s="135"/>
      <c r="LH174" s="135"/>
      <c r="LI174" s="135"/>
      <c r="LJ174" s="135"/>
      <c r="LK174" s="135"/>
      <c r="LL174" s="135"/>
      <c r="LM174" s="135"/>
      <c r="LN174" s="135"/>
      <c r="LO174" s="135"/>
    </row>
    <row r="175" spans="1:327" ht="15" x14ac:dyDescent="0.25">
      <c r="A175" s="128" t="s">
        <v>51</v>
      </c>
      <c r="B175" s="128"/>
      <c r="C175" s="128"/>
      <c r="D175" s="128"/>
      <c r="E175" s="128"/>
      <c r="F175" s="128"/>
      <c r="G175" s="128"/>
      <c r="H175" s="128"/>
      <c r="I175" s="128"/>
      <c r="J175" s="129"/>
      <c r="K175" s="128"/>
      <c r="L175" s="128"/>
      <c r="M175" s="128"/>
      <c r="N175" s="128"/>
      <c r="O175" s="128"/>
      <c r="P175" s="128"/>
      <c r="Q175" s="128"/>
      <c r="R175" s="128"/>
      <c r="S175" s="128"/>
      <c r="T175" s="128"/>
      <c r="U175" s="128"/>
      <c r="V175" s="128"/>
      <c r="W175" s="128"/>
      <c r="X175" s="128"/>
      <c r="Y175" s="128"/>
      <c r="Z175" s="128"/>
      <c r="AA175" s="128"/>
      <c r="AB175" s="128"/>
      <c r="AC175" s="128"/>
      <c r="AD175" s="128"/>
      <c r="AE175" s="128"/>
      <c r="AF175" s="128"/>
      <c r="AG175" s="128"/>
      <c r="AH175" s="128"/>
      <c r="AI175" s="128"/>
      <c r="AJ175" s="128"/>
      <c r="AK175" s="128"/>
      <c r="AL175" s="128"/>
      <c r="AM175" s="128"/>
      <c r="AN175" s="128"/>
      <c r="AO175" s="128"/>
      <c r="AP175" s="128"/>
      <c r="AQ175" s="128"/>
      <c r="AR175" s="128"/>
      <c r="AS175" s="128"/>
      <c r="AT175" s="128"/>
      <c r="AU175" s="128"/>
      <c r="AV175" s="128"/>
      <c r="AW175" s="128"/>
      <c r="AX175" s="128"/>
      <c r="AY175" s="128"/>
      <c r="AZ175" s="128"/>
      <c r="BA175" s="128"/>
      <c r="BB175" s="128"/>
      <c r="BC175" s="128"/>
      <c r="BD175" s="128"/>
      <c r="BE175" s="128"/>
      <c r="BF175" s="128"/>
      <c r="BG175" s="128"/>
      <c r="BH175" s="128"/>
      <c r="BI175" s="128"/>
      <c r="BJ175" s="128"/>
      <c r="BK175" s="128"/>
      <c r="BL175" s="128"/>
      <c r="BM175" s="128"/>
      <c r="BN175" s="128"/>
      <c r="BO175" s="128"/>
      <c r="BP175" s="128"/>
      <c r="BQ175" s="128"/>
      <c r="BR175" s="128"/>
      <c r="BS175" s="128"/>
      <c r="BT175" s="128"/>
      <c r="BU175" s="128"/>
      <c r="BV175" s="128"/>
      <c r="BW175" s="128"/>
      <c r="BX175" s="128"/>
      <c r="BY175" s="128"/>
      <c r="BZ175" s="128"/>
      <c r="CA175" s="128"/>
      <c r="CB175" s="128"/>
      <c r="CC175" s="128"/>
      <c r="CD175" s="128"/>
      <c r="CE175" s="128"/>
      <c r="CF175" s="128"/>
      <c r="CG175" s="128"/>
      <c r="CH175" s="128"/>
      <c r="CI175" s="128"/>
      <c r="CJ175" s="128"/>
      <c r="CK175" s="128"/>
      <c r="CL175" s="128"/>
      <c r="CM175" s="128"/>
      <c r="CN175" s="128"/>
      <c r="CO175" s="128"/>
      <c r="CP175" s="128"/>
      <c r="CQ175" s="128"/>
      <c r="CR175" s="128"/>
      <c r="CS175" s="128"/>
      <c r="CT175" s="128"/>
      <c r="CU175" s="128"/>
      <c r="CV175" s="128"/>
      <c r="CW175" s="128"/>
      <c r="CX175" s="128"/>
      <c r="CY175" s="128"/>
      <c r="CZ175" s="128"/>
      <c r="DA175" s="128"/>
      <c r="DB175" s="128"/>
      <c r="DC175" s="128"/>
      <c r="DD175" s="128"/>
      <c r="DE175" s="128"/>
      <c r="DF175" s="128"/>
      <c r="DG175" s="128"/>
      <c r="DH175" s="128"/>
      <c r="DI175" s="128"/>
      <c r="DJ175" s="128"/>
      <c r="DK175" s="128"/>
      <c r="DL175" s="128"/>
      <c r="DM175" s="128"/>
      <c r="DN175" s="128"/>
      <c r="DO175" s="128"/>
      <c r="DP175" s="128"/>
      <c r="DQ175" s="128"/>
      <c r="DR175" s="128"/>
      <c r="DS175" s="128"/>
      <c r="DT175" s="128"/>
      <c r="DU175" s="128"/>
      <c r="DV175" s="128"/>
      <c r="DW175" s="128"/>
      <c r="DX175" s="128"/>
      <c r="DY175" s="128"/>
      <c r="DZ175" s="128"/>
      <c r="EA175" s="128"/>
      <c r="EB175" s="128"/>
      <c r="EC175" s="128"/>
      <c r="ED175" s="128"/>
      <c r="EE175" s="128"/>
      <c r="EF175" s="128"/>
      <c r="EG175" s="128"/>
      <c r="EH175" s="128"/>
      <c r="EI175" s="128"/>
      <c r="EJ175" s="128"/>
      <c r="EK175" s="128"/>
      <c r="EL175" s="128"/>
      <c r="EM175" s="128"/>
      <c r="EN175" s="128"/>
      <c r="EO175" s="128"/>
      <c r="EP175" s="128"/>
      <c r="EQ175" s="128"/>
      <c r="ER175" s="128"/>
      <c r="ES175" s="128"/>
      <c r="ET175" s="128"/>
      <c r="EU175" s="128"/>
      <c r="EV175" s="128"/>
      <c r="EW175" s="128"/>
      <c r="EX175" s="128"/>
      <c r="EY175" s="128"/>
      <c r="EZ175" s="128"/>
      <c r="FA175" s="128"/>
      <c r="FB175" s="128"/>
      <c r="FC175" s="128"/>
      <c r="FD175" s="128"/>
      <c r="FE175" s="128"/>
      <c r="FF175" s="128"/>
      <c r="FG175" s="128"/>
      <c r="FH175" s="128"/>
      <c r="FI175" s="128"/>
      <c r="FJ175" s="128"/>
      <c r="FK175" s="128"/>
      <c r="FL175" s="128"/>
      <c r="FM175" s="128"/>
      <c r="FN175" s="128"/>
      <c r="FO175" s="128"/>
      <c r="FP175" s="128"/>
      <c r="FQ175" s="128"/>
      <c r="FR175" s="128"/>
      <c r="FS175" s="128"/>
      <c r="FT175" s="128"/>
      <c r="FU175" s="128"/>
      <c r="FV175" s="128"/>
      <c r="FW175" s="128"/>
      <c r="FX175" s="128"/>
      <c r="FY175" s="128"/>
      <c r="FZ175" s="128"/>
      <c r="GA175" s="128"/>
      <c r="GB175" s="128"/>
      <c r="GC175" s="128"/>
      <c r="GD175" s="128"/>
      <c r="GE175" s="128"/>
      <c r="GF175" s="128"/>
      <c r="GG175" s="128"/>
      <c r="GH175" s="128"/>
      <c r="GI175" s="128"/>
      <c r="GJ175" s="128"/>
      <c r="GK175" s="128"/>
      <c r="GL175" s="128"/>
      <c r="GM175" s="128"/>
      <c r="GN175" s="128"/>
      <c r="GO175" s="128"/>
      <c r="GP175" s="128"/>
      <c r="GQ175" s="128"/>
      <c r="GR175" s="128"/>
      <c r="GS175" s="128"/>
      <c r="GT175" s="128"/>
      <c r="GU175" s="128"/>
      <c r="GV175" s="128"/>
      <c r="GW175" s="128"/>
      <c r="GX175" s="128"/>
      <c r="GY175" s="128"/>
      <c r="GZ175" s="128"/>
      <c r="HA175" s="128"/>
      <c r="HB175" s="128"/>
      <c r="HC175" s="128"/>
      <c r="HD175" s="128"/>
      <c r="HE175" s="128"/>
      <c r="HF175" s="128"/>
      <c r="HG175" s="128"/>
      <c r="HH175" s="132"/>
      <c r="HI175" s="132"/>
      <c r="HJ175" s="132"/>
      <c r="HK175" s="132"/>
      <c r="HL175" s="132"/>
      <c r="HM175" s="132"/>
      <c r="HN175" s="132"/>
      <c r="HO175" s="132"/>
      <c r="HP175" s="132"/>
      <c r="HQ175" s="132"/>
      <c r="HR175" s="132"/>
      <c r="HS175" s="132"/>
      <c r="HT175" s="132"/>
      <c r="HU175" s="132"/>
      <c r="HV175" s="132"/>
      <c r="HW175" s="132"/>
      <c r="HX175" s="132"/>
      <c r="HY175" s="132"/>
      <c r="HZ175" s="132"/>
      <c r="IA175" s="132"/>
      <c r="IB175" s="132"/>
      <c r="IC175" s="132"/>
      <c r="ID175" s="132"/>
      <c r="IE175" s="132"/>
      <c r="IF175" s="132"/>
      <c r="IG175" s="132"/>
      <c r="IH175" s="132"/>
      <c r="II175" s="132"/>
      <c r="IJ175" s="132"/>
      <c r="IK175" s="132"/>
      <c r="IL175" s="132"/>
      <c r="IM175" s="132"/>
      <c r="IN175" s="132"/>
      <c r="IO175" s="132"/>
      <c r="IP175" s="132"/>
      <c r="IQ175" s="132"/>
      <c r="IR175" s="132"/>
      <c r="IS175" s="132"/>
      <c r="IT175" s="132"/>
      <c r="IU175" s="132"/>
      <c r="IV175" s="132"/>
      <c r="IW175" s="132"/>
      <c r="IX175" s="132"/>
      <c r="IY175" s="132"/>
      <c r="IZ175" s="132"/>
      <c r="JA175" s="132"/>
      <c r="JB175" s="132"/>
      <c r="JC175" s="132"/>
      <c r="JD175" s="132"/>
      <c r="JE175" s="132"/>
      <c r="JF175" s="132"/>
      <c r="JG175" s="132"/>
      <c r="JH175" s="132"/>
      <c r="JI175" s="132"/>
      <c r="JJ175" s="132"/>
      <c r="JK175" s="132"/>
      <c r="JL175" s="132"/>
      <c r="JM175" s="132"/>
      <c r="JN175" s="132"/>
      <c r="JO175" s="132"/>
      <c r="JP175" s="132"/>
      <c r="JQ175" s="132"/>
      <c r="JR175" s="132"/>
      <c r="JS175" s="132"/>
      <c r="JT175" s="132"/>
      <c r="JU175" s="132"/>
      <c r="JV175" s="132"/>
      <c r="JW175" s="132"/>
      <c r="JX175" s="132"/>
      <c r="JY175" s="132"/>
      <c r="JZ175" s="132"/>
      <c r="KA175" s="132"/>
      <c r="KB175" s="133"/>
      <c r="KC175" s="133"/>
      <c r="KD175" s="133"/>
      <c r="KE175" s="133"/>
      <c r="KF175" s="133"/>
      <c r="KG175" s="133"/>
      <c r="KH175" s="133"/>
      <c r="KI175" s="133"/>
      <c r="KJ175" s="133"/>
      <c r="KK175" s="133"/>
      <c r="KL175" s="133"/>
      <c r="KM175" s="133"/>
      <c r="KN175" s="133"/>
      <c r="KO175" s="133"/>
      <c r="KP175" s="133"/>
      <c r="KQ175" s="133"/>
      <c r="KR175" s="133"/>
      <c r="KS175" s="133"/>
      <c r="KT175" s="133"/>
      <c r="KU175" s="133"/>
      <c r="KV175" s="133"/>
      <c r="KW175" s="133"/>
      <c r="KX175" s="133"/>
      <c r="KY175" s="133"/>
      <c r="KZ175" s="133"/>
      <c r="LA175" s="133"/>
      <c r="LB175" s="133"/>
      <c r="LC175" s="133"/>
      <c r="LD175" s="133"/>
      <c r="LE175" s="133"/>
      <c r="LF175" s="133"/>
      <c r="LG175" s="135"/>
      <c r="LH175" s="135"/>
      <c r="LI175" s="135"/>
      <c r="LJ175" s="135"/>
      <c r="LK175" s="135"/>
      <c r="LL175" s="135"/>
      <c r="LM175" s="135"/>
      <c r="LN175" s="135"/>
      <c r="LO175" s="135"/>
    </row>
    <row r="176" spans="1:327" ht="15" x14ac:dyDescent="0.25">
      <c r="A176" s="128" t="s">
        <v>120</v>
      </c>
      <c r="B176" s="136" t="s">
        <v>126</v>
      </c>
      <c r="C176" s="136" t="s">
        <v>127</v>
      </c>
      <c r="D176" s="136" t="s">
        <v>128</v>
      </c>
      <c r="E176" s="136" t="s">
        <v>129</v>
      </c>
      <c r="F176" s="136" t="s">
        <v>130</v>
      </c>
      <c r="G176" s="136" t="s">
        <v>131</v>
      </c>
      <c r="H176" s="136" t="s">
        <v>132</v>
      </c>
      <c r="I176" s="136" t="s">
        <v>133</v>
      </c>
      <c r="J176" s="136" t="s">
        <v>134</v>
      </c>
      <c r="K176" s="136" t="s">
        <v>129</v>
      </c>
      <c r="L176" s="136" t="s">
        <v>130</v>
      </c>
      <c r="M176" s="136" t="s">
        <v>131</v>
      </c>
      <c r="N176" s="136" t="s">
        <v>132</v>
      </c>
      <c r="O176" s="136" t="s">
        <v>133</v>
      </c>
      <c r="P176" s="136" t="s">
        <v>135</v>
      </c>
      <c r="Q176" s="136" t="s">
        <v>129</v>
      </c>
      <c r="R176" s="136" t="s">
        <v>130</v>
      </c>
      <c r="S176" s="136" t="s">
        <v>131</v>
      </c>
      <c r="T176" s="136" t="s">
        <v>132</v>
      </c>
      <c r="U176" s="136" t="s">
        <v>133</v>
      </c>
      <c r="V176" s="136" t="s">
        <v>136</v>
      </c>
      <c r="W176" s="136" t="s">
        <v>137</v>
      </c>
      <c r="X176" s="136" t="s">
        <v>138</v>
      </c>
      <c r="Y176" s="136" t="s">
        <v>139</v>
      </c>
      <c r="Z176" s="136" t="s">
        <v>140</v>
      </c>
      <c r="AA176" s="136" t="s">
        <v>141</v>
      </c>
      <c r="AB176" s="136" t="s">
        <v>142</v>
      </c>
      <c r="AC176" s="136" t="s">
        <v>143</v>
      </c>
      <c r="AD176" s="136" t="s">
        <v>144</v>
      </c>
      <c r="AE176" s="136" t="s">
        <v>145</v>
      </c>
      <c r="AF176" s="136" t="s">
        <v>146</v>
      </c>
      <c r="AG176" s="136" t="s">
        <v>147</v>
      </c>
      <c r="AH176" s="136" t="s">
        <v>148</v>
      </c>
      <c r="AI176" s="136" t="s">
        <v>149</v>
      </c>
      <c r="AJ176" s="136" t="s">
        <v>137</v>
      </c>
      <c r="AK176" s="136" t="s">
        <v>138</v>
      </c>
      <c r="AL176" s="136" t="s">
        <v>139</v>
      </c>
      <c r="AM176" s="136" t="s">
        <v>140</v>
      </c>
      <c r="AN176" s="136" t="s">
        <v>141</v>
      </c>
      <c r="AO176" s="136" t="s">
        <v>142</v>
      </c>
      <c r="AP176" s="136" t="s">
        <v>143</v>
      </c>
      <c r="AQ176" s="136" t="s">
        <v>144</v>
      </c>
      <c r="AR176" s="136" t="s">
        <v>145</v>
      </c>
      <c r="AS176" s="136" t="s">
        <v>146</v>
      </c>
      <c r="AT176" s="136" t="s">
        <v>147</v>
      </c>
      <c r="AU176" s="136" t="s">
        <v>148</v>
      </c>
      <c r="AV176" s="136" t="s">
        <v>149</v>
      </c>
      <c r="AW176" s="136" t="s">
        <v>137</v>
      </c>
      <c r="AX176" s="136" t="s">
        <v>138</v>
      </c>
      <c r="AY176" s="136" t="s">
        <v>139</v>
      </c>
      <c r="AZ176" s="136" t="s">
        <v>140</v>
      </c>
      <c r="BA176" s="136" t="s">
        <v>141</v>
      </c>
      <c r="BB176" s="136" t="s">
        <v>142</v>
      </c>
      <c r="BC176" s="136" t="s">
        <v>143</v>
      </c>
      <c r="BD176" s="136" t="s">
        <v>144</v>
      </c>
      <c r="BE176" s="136" t="s">
        <v>145</v>
      </c>
      <c r="BF176" s="136" t="s">
        <v>146</v>
      </c>
      <c r="BG176" s="136" t="s">
        <v>147</v>
      </c>
      <c r="BH176" s="136" t="s">
        <v>148</v>
      </c>
      <c r="BI176" s="136" t="s">
        <v>149</v>
      </c>
      <c r="BJ176" s="136" t="s">
        <v>137</v>
      </c>
      <c r="BK176" s="136" t="s">
        <v>138</v>
      </c>
      <c r="BL176" s="136" t="s">
        <v>139</v>
      </c>
      <c r="BM176" s="136" t="s">
        <v>140</v>
      </c>
      <c r="BN176" s="136" t="s">
        <v>141</v>
      </c>
      <c r="BO176" s="136" t="s">
        <v>142</v>
      </c>
      <c r="BP176" s="136" t="s">
        <v>143</v>
      </c>
      <c r="BQ176" s="136" t="s">
        <v>144</v>
      </c>
      <c r="BR176" s="136" t="s">
        <v>145</v>
      </c>
      <c r="BS176" s="136" t="s">
        <v>146</v>
      </c>
      <c r="BT176" s="136" t="s">
        <v>147</v>
      </c>
      <c r="BU176" s="136" t="s">
        <v>148</v>
      </c>
      <c r="BV176" s="136" t="s">
        <v>149</v>
      </c>
      <c r="BW176" s="136" t="s">
        <v>137</v>
      </c>
      <c r="BX176" s="136" t="s">
        <v>138</v>
      </c>
      <c r="BY176" s="136" t="s">
        <v>139</v>
      </c>
      <c r="BZ176" s="136" t="s">
        <v>140</v>
      </c>
      <c r="CA176" s="136" t="s">
        <v>141</v>
      </c>
      <c r="CB176" s="136" t="s">
        <v>142</v>
      </c>
      <c r="CC176" s="136" t="s">
        <v>143</v>
      </c>
      <c r="CD176" s="136" t="s">
        <v>144</v>
      </c>
      <c r="CE176" s="136" t="s">
        <v>145</v>
      </c>
      <c r="CF176" s="136" t="s">
        <v>146</v>
      </c>
      <c r="CG176" s="136" t="s">
        <v>147</v>
      </c>
      <c r="CH176" s="136" t="s">
        <v>148</v>
      </c>
      <c r="CI176" s="136" t="s">
        <v>149</v>
      </c>
      <c r="CJ176" s="136" t="s">
        <v>137</v>
      </c>
      <c r="CK176" s="136" t="s">
        <v>138</v>
      </c>
      <c r="CL176" s="136" t="s">
        <v>139</v>
      </c>
      <c r="CM176" s="136" t="s">
        <v>140</v>
      </c>
      <c r="CN176" s="136" t="s">
        <v>141</v>
      </c>
      <c r="CO176" s="136" t="s">
        <v>142</v>
      </c>
      <c r="CP176" s="136" t="s">
        <v>143</v>
      </c>
      <c r="CQ176" s="136" t="s">
        <v>144</v>
      </c>
      <c r="CR176" s="136" t="s">
        <v>145</v>
      </c>
      <c r="CS176" s="136" t="s">
        <v>146</v>
      </c>
      <c r="CT176" s="136" t="s">
        <v>147</v>
      </c>
      <c r="CU176" s="136" t="s">
        <v>148</v>
      </c>
      <c r="CV176" s="136" t="s">
        <v>149</v>
      </c>
      <c r="CW176" s="136" t="s">
        <v>137</v>
      </c>
      <c r="CX176" s="136" t="s">
        <v>138</v>
      </c>
      <c r="CY176" s="136" t="s">
        <v>139</v>
      </c>
      <c r="CZ176" s="136" t="s">
        <v>140</v>
      </c>
      <c r="DA176" s="136" t="s">
        <v>141</v>
      </c>
      <c r="DB176" s="136" t="s">
        <v>142</v>
      </c>
      <c r="DC176" s="136" t="s">
        <v>143</v>
      </c>
      <c r="DD176" s="136" t="s">
        <v>144</v>
      </c>
      <c r="DE176" s="136" t="s">
        <v>145</v>
      </c>
      <c r="DF176" s="136" t="s">
        <v>146</v>
      </c>
      <c r="DG176" s="136" t="s">
        <v>147</v>
      </c>
      <c r="DH176" s="136" t="s">
        <v>148</v>
      </c>
      <c r="DI176" s="136" t="s">
        <v>149</v>
      </c>
      <c r="DJ176" s="136" t="s">
        <v>137</v>
      </c>
      <c r="DK176" s="136" t="s">
        <v>138</v>
      </c>
      <c r="DL176" s="136" t="s">
        <v>139</v>
      </c>
      <c r="DM176" s="136" t="s">
        <v>140</v>
      </c>
      <c r="DN176" s="136" t="s">
        <v>141</v>
      </c>
      <c r="DO176" s="136" t="s">
        <v>142</v>
      </c>
      <c r="DP176" s="136" t="s">
        <v>143</v>
      </c>
      <c r="DQ176" s="136" t="s">
        <v>144</v>
      </c>
      <c r="DR176" s="136" t="s">
        <v>145</v>
      </c>
      <c r="DS176" s="136" t="s">
        <v>146</v>
      </c>
      <c r="DT176" s="136" t="s">
        <v>147</v>
      </c>
      <c r="DU176" s="136" t="s">
        <v>148</v>
      </c>
      <c r="DV176" s="136" t="s">
        <v>149</v>
      </c>
      <c r="DW176" s="136" t="s">
        <v>137</v>
      </c>
      <c r="DX176" s="136" t="s">
        <v>138</v>
      </c>
      <c r="DY176" s="136" t="s">
        <v>139</v>
      </c>
      <c r="DZ176" s="136" t="s">
        <v>140</v>
      </c>
      <c r="EA176" s="136" t="s">
        <v>141</v>
      </c>
      <c r="EB176" s="136" t="s">
        <v>142</v>
      </c>
      <c r="EC176" s="136" t="s">
        <v>143</v>
      </c>
      <c r="ED176" s="136" t="s">
        <v>144</v>
      </c>
      <c r="EE176" s="136" t="s">
        <v>145</v>
      </c>
      <c r="EF176" s="136" t="s">
        <v>146</v>
      </c>
      <c r="EG176" s="136" t="s">
        <v>147</v>
      </c>
      <c r="EH176" s="136" t="s">
        <v>148</v>
      </c>
      <c r="EI176" s="136" t="s">
        <v>149</v>
      </c>
      <c r="EJ176" s="136" t="s">
        <v>137</v>
      </c>
      <c r="EK176" s="136" t="s">
        <v>138</v>
      </c>
      <c r="EL176" s="136" t="s">
        <v>139</v>
      </c>
      <c r="EM176" s="136" t="s">
        <v>140</v>
      </c>
      <c r="EN176" s="136" t="s">
        <v>141</v>
      </c>
      <c r="EO176" s="136" t="s">
        <v>142</v>
      </c>
      <c r="EP176" s="136" t="s">
        <v>143</v>
      </c>
      <c r="EQ176" s="136" t="s">
        <v>144</v>
      </c>
      <c r="ER176" s="136" t="s">
        <v>145</v>
      </c>
      <c r="ES176" s="136" t="s">
        <v>146</v>
      </c>
      <c r="ET176" s="136" t="s">
        <v>147</v>
      </c>
      <c r="EU176" s="136" t="s">
        <v>148</v>
      </c>
      <c r="EV176" s="136" t="s">
        <v>149</v>
      </c>
      <c r="EW176" s="136" t="s">
        <v>137</v>
      </c>
      <c r="EX176" s="136" t="s">
        <v>138</v>
      </c>
      <c r="EY176" s="136" t="s">
        <v>139</v>
      </c>
      <c r="EZ176" s="136" t="s">
        <v>140</v>
      </c>
      <c r="FA176" s="136" t="s">
        <v>141</v>
      </c>
      <c r="FB176" s="136" t="s">
        <v>142</v>
      </c>
      <c r="FC176" s="136" t="s">
        <v>143</v>
      </c>
      <c r="FD176" s="136" t="s">
        <v>144</v>
      </c>
      <c r="FE176" s="136" t="s">
        <v>145</v>
      </c>
      <c r="FF176" s="136" t="s">
        <v>146</v>
      </c>
      <c r="FG176" s="136" t="s">
        <v>147</v>
      </c>
      <c r="FH176" s="136" t="s">
        <v>148</v>
      </c>
      <c r="FI176" s="136" t="s">
        <v>149</v>
      </c>
      <c r="FJ176" s="136" t="s">
        <v>137</v>
      </c>
      <c r="FK176" s="136" t="s">
        <v>138</v>
      </c>
      <c r="FL176" s="136" t="s">
        <v>139</v>
      </c>
      <c r="FM176" s="136" t="s">
        <v>140</v>
      </c>
      <c r="FN176" s="136" t="s">
        <v>141</v>
      </c>
      <c r="FO176" s="136" t="s">
        <v>142</v>
      </c>
      <c r="FP176" s="136" t="s">
        <v>143</v>
      </c>
      <c r="FQ176" s="136" t="s">
        <v>144</v>
      </c>
      <c r="FR176" s="136" t="s">
        <v>145</v>
      </c>
      <c r="FS176" s="136" t="s">
        <v>146</v>
      </c>
      <c r="FT176" s="136" t="s">
        <v>147</v>
      </c>
      <c r="FU176" s="136" t="s">
        <v>148</v>
      </c>
      <c r="FV176" s="136" t="s">
        <v>149</v>
      </c>
      <c r="FW176" s="136" t="s">
        <v>137</v>
      </c>
      <c r="FX176" s="136" t="s">
        <v>138</v>
      </c>
      <c r="FY176" s="136" t="s">
        <v>139</v>
      </c>
      <c r="FZ176" s="136" t="s">
        <v>140</v>
      </c>
      <c r="GA176" s="136" t="s">
        <v>141</v>
      </c>
      <c r="GB176" s="136" t="s">
        <v>142</v>
      </c>
      <c r="GC176" s="136" t="s">
        <v>143</v>
      </c>
      <c r="GD176" s="136" t="s">
        <v>144</v>
      </c>
      <c r="GE176" s="136" t="s">
        <v>145</v>
      </c>
      <c r="GF176" s="136" t="s">
        <v>146</v>
      </c>
      <c r="GG176" s="136" t="s">
        <v>147</v>
      </c>
      <c r="GH176" s="136" t="s">
        <v>148</v>
      </c>
      <c r="GI176" s="136" t="s">
        <v>149</v>
      </c>
      <c r="GJ176" s="136" t="s">
        <v>137</v>
      </c>
      <c r="GK176" s="136" t="s">
        <v>138</v>
      </c>
      <c r="GL176" s="136" t="s">
        <v>139</v>
      </c>
      <c r="GM176" s="136" t="s">
        <v>140</v>
      </c>
      <c r="GN176" s="136" t="s">
        <v>141</v>
      </c>
      <c r="GO176" s="136" t="s">
        <v>142</v>
      </c>
      <c r="GP176" s="136" t="s">
        <v>143</v>
      </c>
      <c r="GQ176" s="136" t="s">
        <v>144</v>
      </c>
      <c r="GR176" s="136" t="s">
        <v>145</v>
      </c>
      <c r="GS176" s="136" t="s">
        <v>146</v>
      </c>
      <c r="GT176" s="136" t="s">
        <v>147</v>
      </c>
      <c r="GU176" s="136" t="s">
        <v>148</v>
      </c>
      <c r="GV176" s="136" t="s">
        <v>149</v>
      </c>
      <c r="GW176" s="136" t="s">
        <v>137</v>
      </c>
      <c r="GX176" s="136" t="s">
        <v>138</v>
      </c>
      <c r="GY176" s="136" t="s">
        <v>139</v>
      </c>
      <c r="GZ176" s="136" t="s">
        <v>140</v>
      </c>
      <c r="HA176" s="136" t="s">
        <v>141</v>
      </c>
      <c r="HB176" s="136" t="s">
        <v>142</v>
      </c>
      <c r="HC176" s="136" t="s">
        <v>143</v>
      </c>
      <c r="HD176" s="136" t="s">
        <v>144</v>
      </c>
      <c r="HE176" s="136" t="s">
        <v>145</v>
      </c>
      <c r="HF176" s="136" t="s">
        <v>146</v>
      </c>
      <c r="HG176" s="136" t="s">
        <v>147</v>
      </c>
      <c r="HH176" s="136" t="s">
        <v>148</v>
      </c>
      <c r="HI176" s="136" t="s">
        <v>149</v>
      </c>
      <c r="HJ176" s="136" t="s">
        <v>137</v>
      </c>
      <c r="HK176" s="136" t="s">
        <v>138</v>
      </c>
      <c r="HL176" s="136" t="s">
        <v>139</v>
      </c>
      <c r="HM176" s="136" t="s">
        <v>140</v>
      </c>
      <c r="HN176" s="136" t="s">
        <v>141</v>
      </c>
      <c r="HO176" s="136" t="s">
        <v>142</v>
      </c>
      <c r="HP176" s="136" t="s">
        <v>143</v>
      </c>
      <c r="HQ176" s="136" t="s">
        <v>144</v>
      </c>
      <c r="HR176" s="136" t="s">
        <v>145</v>
      </c>
      <c r="HS176" s="136" t="s">
        <v>146</v>
      </c>
      <c r="HT176" s="136" t="s">
        <v>147</v>
      </c>
      <c r="HU176" s="136" t="s">
        <v>148</v>
      </c>
      <c r="HV176" s="136" t="s">
        <v>149</v>
      </c>
      <c r="HW176" s="136" t="s">
        <v>137</v>
      </c>
      <c r="HX176" s="136" t="s">
        <v>138</v>
      </c>
      <c r="HY176" s="136" t="s">
        <v>139</v>
      </c>
      <c r="HZ176" s="136" t="s">
        <v>140</v>
      </c>
      <c r="IA176" s="136" t="s">
        <v>141</v>
      </c>
      <c r="IB176" s="136" t="s">
        <v>142</v>
      </c>
      <c r="IC176" s="136" t="s">
        <v>143</v>
      </c>
      <c r="ID176" s="136" t="s">
        <v>144</v>
      </c>
      <c r="IE176" s="136" t="s">
        <v>145</v>
      </c>
      <c r="IF176" s="136" t="s">
        <v>146</v>
      </c>
      <c r="IG176" s="136" t="s">
        <v>147</v>
      </c>
      <c r="IH176" s="136" t="s">
        <v>148</v>
      </c>
      <c r="II176" s="136" t="s">
        <v>149</v>
      </c>
      <c r="IJ176" s="136" t="s">
        <v>137</v>
      </c>
      <c r="IK176" s="136" t="s">
        <v>138</v>
      </c>
      <c r="IL176" s="136" t="s">
        <v>139</v>
      </c>
      <c r="IM176" s="136" t="s">
        <v>140</v>
      </c>
      <c r="IN176" s="136" t="s">
        <v>141</v>
      </c>
      <c r="IO176" s="136" t="s">
        <v>142</v>
      </c>
      <c r="IP176" s="136" t="s">
        <v>143</v>
      </c>
      <c r="IQ176" s="136" t="s">
        <v>144</v>
      </c>
      <c r="IR176" s="136" t="s">
        <v>145</v>
      </c>
      <c r="IS176" s="136" t="s">
        <v>146</v>
      </c>
      <c r="IT176" s="136" t="s">
        <v>147</v>
      </c>
      <c r="IU176" s="136" t="s">
        <v>148</v>
      </c>
      <c r="IV176" s="136" t="s">
        <v>149</v>
      </c>
      <c r="IW176" s="136" t="s">
        <v>137</v>
      </c>
      <c r="IX176" s="136" t="s">
        <v>138</v>
      </c>
      <c r="IY176" s="136" t="s">
        <v>139</v>
      </c>
      <c r="IZ176" s="136" t="s">
        <v>140</v>
      </c>
      <c r="JA176" s="136" t="s">
        <v>141</v>
      </c>
      <c r="JB176" s="136" t="s">
        <v>142</v>
      </c>
      <c r="JC176" s="136" t="s">
        <v>143</v>
      </c>
      <c r="JD176" s="136" t="s">
        <v>144</v>
      </c>
      <c r="JE176" s="136" t="s">
        <v>145</v>
      </c>
      <c r="JF176" s="136" t="s">
        <v>146</v>
      </c>
      <c r="JG176" s="136" t="s">
        <v>147</v>
      </c>
      <c r="JH176" s="136" t="s">
        <v>148</v>
      </c>
      <c r="JI176" s="136" t="s">
        <v>149</v>
      </c>
      <c r="JJ176" s="136" t="s">
        <v>137</v>
      </c>
      <c r="JK176" s="136" t="s">
        <v>138</v>
      </c>
      <c r="JL176" s="136" t="s">
        <v>139</v>
      </c>
      <c r="JM176" s="136" t="s">
        <v>140</v>
      </c>
      <c r="JN176" s="136" t="s">
        <v>141</v>
      </c>
      <c r="JO176" s="136" t="s">
        <v>142</v>
      </c>
      <c r="JP176" s="136" t="s">
        <v>143</v>
      </c>
      <c r="JQ176" s="136" t="s">
        <v>144</v>
      </c>
      <c r="JR176" s="136" t="s">
        <v>145</v>
      </c>
      <c r="JS176" s="136" t="s">
        <v>146</v>
      </c>
      <c r="JT176" s="136" t="s">
        <v>147</v>
      </c>
      <c r="JU176" s="136" t="s">
        <v>148</v>
      </c>
      <c r="JV176" s="136" t="s">
        <v>149</v>
      </c>
      <c r="JW176" s="136" t="s">
        <v>137</v>
      </c>
      <c r="JX176" s="136" t="s">
        <v>138</v>
      </c>
      <c r="JY176" s="136" t="s">
        <v>139</v>
      </c>
      <c r="JZ176" s="136" t="s">
        <v>140</v>
      </c>
      <c r="KA176" s="136" t="s">
        <v>141</v>
      </c>
      <c r="KB176" s="136" t="s">
        <v>142</v>
      </c>
      <c r="KC176" s="136" t="s">
        <v>143</v>
      </c>
      <c r="KD176" s="136" t="s">
        <v>144</v>
      </c>
      <c r="KE176" s="136" t="s">
        <v>145</v>
      </c>
      <c r="KF176" s="136" t="s">
        <v>146</v>
      </c>
      <c r="KG176" s="136" t="s">
        <v>147</v>
      </c>
      <c r="KH176" s="136" t="s">
        <v>148</v>
      </c>
      <c r="KI176" s="136" t="s">
        <v>149</v>
      </c>
      <c r="KJ176" s="136" t="s">
        <v>152</v>
      </c>
      <c r="KK176" s="136" t="s">
        <v>153</v>
      </c>
      <c r="KL176" s="136" t="s">
        <v>154</v>
      </c>
      <c r="KM176" s="136" t="s">
        <v>155</v>
      </c>
      <c r="KN176" s="136" t="s">
        <v>156</v>
      </c>
      <c r="KO176" s="136" t="s">
        <v>157</v>
      </c>
      <c r="KP176" s="136" t="s">
        <v>158</v>
      </c>
      <c r="KQ176" s="136" t="s">
        <v>159</v>
      </c>
      <c r="KR176" s="136" t="s">
        <v>160</v>
      </c>
      <c r="KS176" s="136" t="s">
        <v>161</v>
      </c>
      <c r="KT176" s="136" t="s">
        <v>162</v>
      </c>
      <c r="KU176" s="136" t="s">
        <v>163</v>
      </c>
      <c r="KV176" s="136" t="s">
        <v>164</v>
      </c>
      <c r="KW176" s="136" t="s">
        <v>165</v>
      </c>
      <c r="KX176" s="136" t="s">
        <v>177</v>
      </c>
      <c r="KY176" s="136" t="s">
        <v>166</v>
      </c>
      <c r="KZ176" s="136" t="s">
        <v>167</v>
      </c>
      <c r="LA176" s="136" t="s">
        <v>168</v>
      </c>
      <c r="LB176" s="136" t="s">
        <v>169</v>
      </c>
      <c r="LC176" s="136" t="s">
        <v>170</v>
      </c>
      <c r="LD176" s="136" t="s">
        <v>171</v>
      </c>
      <c r="LE176" s="136" t="s">
        <v>172</v>
      </c>
      <c r="LF176" s="136" t="s">
        <v>173</v>
      </c>
      <c r="LG176" s="136" t="s">
        <v>174</v>
      </c>
      <c r="LH176" s="136" t="s">
        <v>175</v>
      </c>
      <c r="LI176" s="136" t="s">
        <v>176</v>
      </c>
      <c r="LJ176" s="136" t="s">
        <v>178</v>
      </c>
      <c r="LK176" s="136" t="s">
        <v>179</v>
      </c>
      <c r="LL176" s="136" t="s">
        <v>180</v>
      </c>
      <c r="LM176" s="136" t="s">
        <v>181</v>
      </c>
      <c r="LN176" s="136" t="s">
        <v>182</v>
      </c>
      <c r="LO176" s="136" t="s">
        <v>183</v>
      </c>
    </row>
    <row r="177" spans="1:327" ht="15" x14ac:dyDescent="0.25">
      <c r="A177" s="128" t="s">
        <v>27</v>
      </c>
      <c r="B177" s="170">
        <v>18221560</v>
      </c>
      <c r="C177" s="170">
        <v>12122960</v>
      </c>
      <c r="D177" s="170">
        <v>8992460</v>
      </c>
      <c r="E177" s="170">
        <v>1801674</v>
      </c>
      <c r="F177" s="170">
        <v>4293669</v>
      </c>
      <c r="G177" s="170">
        <v>4063719</v>
      </c>
      <c r="H177" s="170">
        <v>2186242</v>
      </c>
      <c r="I177" s="170">
        <v>482633</v>
      </c>
      <c r="J177" s="170">
        <v>6547348</v>
      </c>
      <c r="K177" s="170">
        <v>519230</v>
      </c>
      <c r="L177" s="170">
        <v>1431975</v>
      </c>
      <c r="M177" s="170">
        <v>3469540</v>
      </c>
      <c r="N177" s="170">
        <v>3415232</v>
      </c>
      <c r="O177" s="170">
        <v>90630</v>
      </c>
      <c r="P177" s="170">
        <v>3762745</v>
      </c>
      <c r="Q177" s="170">
        <v>317786</v>
      </c>
      <c r="R177" s="170">
        <v>1454212</v>
      </c>
      <c r="S177" s="170">
        <v>1789553</v>
      </c>
      <c r="T177" s="170">
        <v>1057962</v>
      </c>
      <c r="U177" s="170">
        <v>88519</v>
      </c>
      <c r="V177" s="170">
        <v>3932425</v>
      </c>
      <c r="W177" s="170">
        <v>424688</v>
      </c>
      <c r="X177" s="170">
        <v>56898</v>
      </c>
      <c r="Y177" s="170">
        <v>105007</v>
      </c>
      <c r="Z177" s="170">
        <v>3844</v>
      </c>
      <c r="AA177" s="170">
        <v>30565</v>
      </c>
      <c r="AB177" s="170">
        <v>20897</v>
      </c>
      <c r="AC177" s="170">
        <v>0</v>
      </c>
      <c r="AD177" s="170">
        <v>18525</v>
      </c>
      <c r="AE177" s="170">
        <v>0</v>
      </c>
      <c r="AF177" s="170">
        <v>0</v>
      </c>
      <c r="AG177" s="170">
        <v>0</v>
      </c>
      <c r="AH177" s="170">
        <v>0</v>
      </c>
      <c r="AI177" s="170">
        <v>1070</v>
      </c>
      <c r="AJ177" s="170">
        <v>647462</v>
      </c>
      <c r="AK177" s="170">
        <v>5183</v>
      </c>
      <c r="AL177" s="170">
        <v>110718</v>
      </c>
      <c r="AM177" s="170">
        <v>4530</v>
      </c>
      <c r="AN177" s="170">
        <v>0</v>
      </c>
      <c r="AO177" s="170">
        <v>42873</v>
      </c>
      <c r="AP177" s="170">
        <v>0</v>
      </c>
      <c r="AQ177" s="170">
        <v>0</v>
      </c>
      <c r="AR177" s="170">
        <v>0</v>
      </c>
      <c r="AS177" s="170">
        <v>0</v>
      </c>
      <c r="AT177" s="170">
        <v>0</v>
      </c>
      <c r="AU177" s="170">
        <v>0</v>
      </c>
      <c r="AV177" s="170">
        <v>0</v>
      </c>
      <c r="AW177" s="170">
        <v>56986</v>
      </c>
      <c r="AX177" s="170">
        <v>12692</v>
      </c>
      <c r="AY177" s="170">
        <v>9771</v>
      </c>
      <c r="AZ177" s="170">
        <v>12009</v>
      </c>
      <c r="BA177" s="170">
        <v>0</v>
      </c>
      <c r="BB177" s="170">
        <v>1083</v>
      </c>
      <c r="BC177" s="170">
        <v>0</v>
      </c>
      <c r="BD177" s="170">
        <v>16011</v>
      </c>
      <c r="BE177" s="170">
        <v>22758</v>
      </c>
      <c r="BF177" s="170">
        <v>0</v>
      </c>
      <c r="BG177" s="170">
        <v>35833</v>
      </c>
      <c r="BH177" s="170">
        <v>0</v>
      </c>
      <c r="BI177" s="170">
        <v>7280</v>
      </c>
      <c r="BJ177" s="170">
        <v>25773</v>
      </c>
      <c r="BK177" s="170">
        <v>4530</v>
      </c>
      <c r="BL177" s="170">
        <v>0</v>
      </c>
      <c r="BM177" s="170">
        <v>0</v>
      </c>
      <c r="BN177" s="170">
        <v>3066</v>
      </c>
      <c r="BO177" s="170">
        <v>8029</v>
      </c>
      <c r="BP177" s="170">
        <v>0</v>
      </c>
      <c r="BQ177" s="170">
        <v>0</v>
      </c>
      <c r="BR177" s="170">
        <v>0</v>
      </c>
      <c r="BS177" s="170">
        <v>0</v>
      </c>
      <c r="BT177" s="170">
        <v>0</v>
      </c>
      <c r="BU177" s="170">
        <v>0</v>
      </c>
      <c r="BV177" s="170">
        <v>0</v>
      </c>
      <c r="BW177" s="170">
        <v>48282</v>
      </c>
      <c r="BX177" s="170">
        <v>0</v>
      </c>
      <c r="BY177" s="170">
        <v>0</v>
      </c>
      <c r="BZ177" s="170">
        <v>0</v>
      </c>
      <c r="CA177" s="170">
        <v>0</v>
      </c>
      <c r="CB177" s="170">
        <v>0</v>
      </c>
      <c r="CC177" s="170">
        <v>0</v>
      </c>
      <c r="CD177" s="170">
        <v>0</v>
      </c>
      <c r="CE177" s="170">
        <v>0</v>
      </c>
      <c r="CF177" s="170">
        <v>0</v>
      </c>
      <c r="CG177" s="170">
        <v>0</v>
      </c>
      <c r="CH177" s="170">
        <v>0</v>
      </c>
      <c r="CI177" s="170">
        <v>0</v>
      </c>
      <c r="CJ177" s="170">
        <v>0</v>
      </c>
      <c r="CK177" s="170">
        <v>0</v>
      </c>
      <c r="CL177" s="170">
        <v>0</v>
      </c>
      <c r="CM177" s="170">
        <v>0</v>
      </c>
      <c r="CN177" s="170">
        <v>0</v>
      </c>
      <c r="CO177" s="170">
        <v>0</v>
      </c>
      <c r="CP177" s="170">
        <v>0</v>
      </c>
      <c r="CQ177" s="170">
        <v>0</v>
      </c>
      <c r="CR177" s="170">
        <v>0</v>
      </c>
      <c r="CS177" s="170">
        <v>0</v>
      </c>
      <c r="CT177" s="170">
        <v>0</v>
      </c>
      <c r="CU177" s="170">
        <v>0</v>
      </c>
      <c r="CV177" s="170">
        <v>0</v>
      </c>
      <c r="CW177" s="170">
        <v>30905</v>
      </c>
      <c r="CX177" s="170">
        <v>0</v>
      </c>
      <c r="CY177" s="170">
        <v>0</v>
      </c>
      <c r="CZ177" s="170">
        <v>0</v>
      </c>
      <c r="DA177" s="170">
        <v>11246</v>
      </c>
      <c r="DB177" s="170">
        <v>0</v>
      </c>
      <c r="DC177" s="170">
        <v>0</v>
      </c>
      <c r="DD177" s="170">
        <v>2892</v>
      </c>
      <c r="DE177" s="170">
        <v>11276</v>
      </c>
      <c r="DF177" s="170">
        <v>0</v>
      </c>
      <c r="DG177" s="170">
        <v>0</v>
      </c>
      <c r="DH177" s="170">
        <v>0</v>
      </c>
      <c r="DI177" s="170">
        <v>0</v>
      </c>
      <c r="DJ177" s="170">
        <v>35562</v>
      </c>
      <c r="DK177" s="170">
        <v>0</v>
      </c>
      <c r="DL177" s="170">
        <v>42942</v>
      </c>
      <c r="DM177" s="170">
        <v>0</v>
      </c>
      <c r="DN177" s="170">
        <v>0</v>
      </c>
      <c r="DO177" s="170">
        <v>13222</v>
      </c>
      <c r="DP177" s="170">
        <v>0</v>
      </c>
      <c r="DQ177" s="170">
        <v>0</v>
      </c>
      <c r="DR177" s="170">
        <v>0</v>
      </c>
      <c r="DS177" s="170">
        <v>0</v>
      </c>
      <c r="DT177" s="170">
        <v>0</v>
      </c>
      <c r="DU177" s="170">
        <v>0</v>
      </c>
      <c r="DV177" s="170">
        <v>0</v>
      </c>
      <c r="DW177" s="170">
        <v>133352</v>
      </c>
      <c r="DX177" s="170">
        <v>17064</v>
      </c>
      <c r="DY177" s="170">
        <v>4002</v>
      </c>
      <c r="DZ177" s="170">
        <v>16431</v>
      </c>
      <c r="EA177" s="170">
        <v>28996</v>
      </c>
      <c r="EB177" s="170">
        <v>80795</v>
      </c>
      <c r="EC177" s="170">
        <v>44759</v>
      </c>
      <c r="ED177" s="170">
        <v>2838</v>
      </c>
      <c r="EE177" s="170">
        <v>69223</v>
      </c>
      <c r="EF177" s="170">
        <v>19595</v>
      </c>
      <c r="EG177" s="170">
        <v>0</v>
      </c>
      <c r="EH177" s="170">
        <v>0</v>
      </c>
      <c r="EI177" s="170">
        <v>0</v>
      </c>
      <c r="EJ177" s="170">
        <v>133102</v>
      </c>
      <c r="EK177" s="170">
        <v>0</v>
      </c>
      <c r="EL177" s="170">
        <v>19674</v>
      </c>
      <c r="EM177" s="170">
        <v>10234</v>
      </c>
      <c r="EN177" s="170">
        <v>0</v>
      </c>
      <c r="EO177" s="170">
        <v>0</v>
      </c>
      <c r="EP177" s="170">
        <v>0</v>
      </c>
      <c r="EQ177" s="170">
        <v>0</v>
      </c>
      <c r="ER177" s="170">
        <v>0</v>
      </c>
      <c r="ES177" s="170">
        <v>0</v>
      </c>
      <c r="ET177" s="170">
        <v>0</v>
      </c>
      <c r="EU177" s="170">
        <v>0</v>
      </c>
      <c r="EV177" s="170">
        <v>0</v>
      </c>
      <c r="EW177" s="170">
        <v>145015</v>
      </c>
      <c r="EX177" s="170">
        <v>14580</v>
      </c>
      <c r="EY177" s="170">
        <v>10576</v>
      </c>
      <c r="EZ177" s="170">
        <v>6855</v>
      </c>
      <c r="FA177" s="170">
        <v>0</v>
      </c>
      <c r="FB177" s="170">
        <v>0</v>
      </c>
      <c r="FC177" s="170">
        <v>0</v>
      </c>
      <c r="FD177" s="170">
        <v>4493</v>
      </c>
      <c r="FE177" s="170">
        <v>0</v>
      </c>
      <c r="FF177" s="170">
        <v>0</v>
      </c>
      <c r="FG177" s="170">
        <v>0</v>
      </c>
      <c r="FH177" s="170">
        <v>0</v>
      </c>
      <c r="FI177" s="170">
        <v>0</v>
      </c>
      <c r="FJ177" s="170">
        <v>69798</v>
      </c>
      <c r="FK177" s="170">
        <v>6743</v>
      </c>
      <c r="FL177" s="170">
        <v>0</v>
      </c>
      <c r="FM177" s="170">
        <v>0</v>
      </c>
      <c r="FN177" s="170">
        <v>0</v>
      </c>
      <c r="FO177" s="170">
        <v>13609</v>
      </c>
      <c r="FP177" s="170">
        <v>0</v>
      </c>
      <c r="FQ177" s="170">
        <v>0</v>
      </c>
      <c r="FR177" s="170">
        <v>0</v>
      </c>
      <c r="FS177" s="170">
        <v>0</v>
      </c>
      <c r="FT177" s="170">
        <v>0</v>
      </c>
      <c r="FU177" s="170">
        <v>0</v>
      </c>
      <c r="FV177" s="170">
        <v>0</v>
      </c>
      <c r="FW177" s="170">
        <v>54172</v>
      </c>
      <c r="FX177" s="170">
        <v>51459</v>
      </c>
      <c r="FY177" s="170">
        <v>19170</v>
      </c>
      <c r="FZ177" s="170">
        <v>13545</v>
      </c>
      <c r="GA177" s="170">
        <v>5130</v>
      </c>
      <c r="GB177" s="170">
        <v>16431</v>
      </c>
      <c r="GC177" s="170">
        <v>0</v>
      </c>
      <c r="GD177" s="170">
        <v>0</v>
      </c>
      <c r="GE177" s="170">
        <v>5976</v>
      </c>
      <c r="GF177" s="170">
        <v>0</v>
      </c>
      <c r="GG177" s="170">
        <v>0</v>
      </c>
      <c r="GH177" s="170">
        <v>0</v>
      </c>
      <c r="GI177" s="170">
        <v>0</v>
      </c>
      <c r="GJ177" s="170">
        <v>61247</v>
      </c>
      <c r="GK177" s="170">
        <v>0</v>
      </c>
      <c r="GL177" s="170">
        <v>0</v>
      </c>
      <c r="GM177" s="170">
        <v>10172</v>
      </c>
      <c r="GN177" s="170">
        <v>13681</v>
      </c>
      <c r="GO177" s="170">
        <v>0</v>
      </c>
      <c r="GP177" s="170">
        <v>0</v>
      </c>
      <c r="GQ177" s="170">
        <v>0</v>
      </c>
      <c r="GR177" s="170">
        <v>0</v>
      </c>
      <c r="GS177" s="170">
        <v>0</v>
      </c>
      <c r="GT177" s="170">
        <v>0</v>
      </c>
      <c r="GU177" s="170">
        <v>0</v>
      </c>
      <c r="GV177" s="170">
        <v>0</v>
      </c>
      <c r="GW177" s="170">
        <v>17605</v>
      </c>
      <c r="GX177" s="170">
        <v>0</v>
      </c>
      <c r="GY177" s="170">
        <v>0</v>
      </c>
      <c r="GZ177" s="170">
        <v>0</v>
      </c>
      <c r="HA177" s="170">
        <v>0</v>
      </c>
      <c r="HB177" s="170">
        <v>0</v>
      </c>
      <c r="HC177" s="170">
        <v>0</v>
      </c>
      <c r="HD177" s="170">
        <v>0</v>
      </c>
      <c r="HE177" s="170">
        <v>0</v>
      </c>
      <c r="HF177" s="170">
        <v>0</v>
      </c>
      <c r="HG177" s="170">
        <v>0</v>
      </c>
      <c r="HH177" s="170">
        <v>0</v>
      </c>
      <c r="HI177" s="170">
        <v>0</v>
      </c>
      <c r="HJ177" s="170">
        <v>521777</v>
      </c>
      <c r="HK177" s="170">
        <v>6733</v>
      </c>
      <c r="HL177" s="170">
        <v>57150</v>
      </c>
      <c r="HM177" s="170">
        <v>47412</v>
      </c>
      <c r="HN177" s="170">
        <v>64552</v>
      </c>
      <c r="HO177" s="170">
        <v>0</v>
      </c>
      <c r="HP177" s="170">
        <v>0</v>
      </c>
      <c r="HQ177" s="170">
        <v>15003</v>
      </c>
      <c r="HR177" s="170">
        <v>0</v>
      </c>
      <c r="HS177" s="170">
        <v>10570</v>
      </c>
      <c r="HT177" s="170">
        <v>0</v>
      </c>
      <c r="HU177" s="170">
        <v>5801</v>
      </c>
      <c r="HV177" s="170">
        <v>0</v>
      </c>
      <c r="HW177" s="170">
        <v>116751</v>
      </c>
      <c r="HX177" s="170">
        <v>9661</v>
      </c>
      <c r="HY177" s="170">
        <v>7438</v>
      </c>
      <c r="HZ177" s="170">
        <v>20916</v>
      </c>
      <c r="IA177" s="170">
        <v>7139</v>
      </c>
      <c r="IB177" s="170">
        <v>0</v>
      </c>
      <c r="IC177" s="170">
        <v>0</v>
      </c>
      <c r="ID177" s="170">
        <v>0</v>
      </c>
      <c r="IE177" s="170">
        <v>0</v>
      </c>
      <c r="IF177" s="170">
        <v>0</v>
      </c>
      <c r="IG177" s="170">
        <v>0</v>
      </c>
      <c r="IH177" s="170">
        <v>0</v>
      </c>
      <c r="II177" s="170">
        <v>1988</v>
      </c>
      <c r="IJ177" s="170">
        <v>8085</v>
      </c>
      <c r="IK177" s="170">
        <v>0</v>
      </c>
      <c r="IL177" s="170">
        <v>0</v>
      </c>
      <c r="IM177" s="170">
        <v>0</v>
      </c>
      <c r="IN177" s="170">
        <v>0</v>
      </c>
      <c r="IO177" s="170">
        <v>0</v>
      </c>
      <c r="IP177" s="170">
        <v>0</v>
      </c>
      <c r="IQ177" s="170">
        <v>1983</v>
      </c>
      <c r="IR177" s="170">
        <v>0</v>
      </c>
      <c r="IS177" s="170">
        <v>0</v>
      </c>
      <c r="IT177" s="170">
        <v>0</v>
      </c>
      <c r="IU177" s="170">
        <v>0</v>
      </c>
      <c r="IV177" s="170">
        <v>0</v>
      </c>
      <c r="IW177" s="170">
        <v>104439</v>
      </c>
      <c r="IX177" s="170">
        <v>14386</v>
      </c>
      <c r="IY177" s="170">
        <v>0</v>
      </c>
      <c r="IZ177" s="170">
        <v>6514</v>
      </c>
      <c r="JA177" s="170">
        <v>0</v>
      </c>
      <c r="JB177" s="170">
        <v>0</v>
      </c>
      <c r="JC177" s="170">
        <v>0</v>
      </c>
      <c r="JD177" s="170">
        <v>0</v>
      </c>
      <c r="JE177" s="170">
        <v>0</v>
      </c>
      <c r="JF177" s="170">
        <v>0</v>
      </c>
      <c r="JG177" s="170">
        <v>0</v>
      </c>
      <c r="JH177" s="170">
        <v>0</v>
      </c>
      <c r="JI177" s="170">
        <v>0</v>
      </c>
      <c r="JJ177" s="170">
        <v>284715</v>
      </c>
      <c r="JK177" s="170">
        <v>83463</v>
      </c>
      <c r="JL177" s="170">
        <v>35995</v>
      </c>
      <c r="JM177" s="170">
        <v>28647</v>
      </c>
      <c r="JN177" s="170">
        <v>5729</v>
      </c>
      <c r="JO177" s="170">
        <v>5659</v>
      </c>
      <c r="JP177" s="170">
        <v>0</v>
      </c>
      <c r="JQ177" s="170">
        <v>0</v>
      </c>
      <c r="JR177" s="170">
        <v>0</v>
      </c>
      <c r="JS177" s="170">
        <v>0</v>
      </c>
      <c r="JT177" s="170">
        <v>0</v>
      </c>
      <c r="JU177" s="170">
        <v>0</v>
      </c>
      <c r="JV177" s="170">
        <v>9078</v>
      </c>
      <c r="JW177" s="170">
        <v>801236</v>
      </c>
      <c r="JX177" s="170">
        <v>56041</v>
      </c>
      <c r="JY177" s="170">
        <v>93210</v>
      </c>
      <c r="JZ177" s="170">
        <v>13309</v>
      </c>
      <c r="KA177" s="170">
        <v>79472</v>
      </c>
      <c r="KB177" s="170">
        <v>165927</v>
      </c>
      <c r="KC177" s="170">
        <v>10736</v>
      </c>
      <c r="KD177" s="170">
        <v>25949</v>
      </c>
      <c r="KE177" s="170">
        <v>30812</v>
      </c>
      <c r="KF177" s="170">
        <v>54534</v>
      </c>
      <c r="KG177" s="170">
        <v>31867</v>
      </c>
      <c r="KH177" s="170">
        <v>0</v>
      </c>
      <c r="KI177" s="170">
        <v>76321</v>
      </c>
      <c r="KJ177" s="170">
        <v>6055768</v>
      </c>
      <c r="KK177" s="170">
        <v>1402433</v>
      </c>
      <c r="KL177" s="170">
        <v>1454050</v>
      </c>
      <c r="KM177" s="170">
        <v>767709</v>
      </c>
      <c r="KN177" s="170">
        <v>441306</v>
      </c>
      <c r="KO177" s="170">
        <v>249344</v>
      </c>
      <c r="KP177" s="170">
        <v>1845908</v>
      </c>
      <c r="KQ177" s="170">
        <v>0</v>
      </c>
      <c r="KR177" s="170">
        <v>291463</v>
      </c>
      <c r="KS177" s="170">
        <v>17488</v>
      </c>
      <c r="KT177" s="170">
        <v>821665</v>
      </c>
      <c r="KU177" s="170">
        <v>206474</v>
      </c>
      <c r="KV177" s="170">
        <v>175703</v>
      </c>
      <c r="KW177" s="170">
        <v>10004</v>
      </c>
      <c r="KX177" s="170">
        <v>3687305</v>
      </c>
      <c r="KY177" s="170">
        <v>746953</v>
      </c>
      <c r="KZ177" s="170">
        <v>1003628</v>
      </c>
      <c r="LA177" s="170">
        <v>479860</v>
      </c>
      <c r="LB177" s="170">
        <v>1302366</v>
      </c>
      <c r="LC177" s="170">
        <v>706471</v>
      </c>
      <c r="LD177" s="170">
        <v>61505</v>
      </c>
      <c r="LE177" s="170">
        <v>123589</v>
      </c>
      <c r="LF177" s="170">
        <v>16814</v>
      </c>
      <c r="LG177" s="170">
        <v>188330</v>
      </c>
      <c r="LH177" s="170">
        <v>68335</v>
      </c>
      <c r="LI177" s="170">
        <v>0</v>
      </c>
      <c r="LJ177" s="170">
        <v>2114487</v>
      </c>
      <c r="LK177" s="170">
        <v>81212</v>
      </c>
      <c r="LL177" s="170">
        <v>525020</v>
      </c>
      <c r="LM177" s="170">
        <v>828547</v>
      </c>
      <c r="LN177" s="170">
        <v>35721</v>
      </c>
      <c r="LO177" s="170">
        <v>954706</v>
      </c>
    </row>
    <row r="178" spans="1:327" ht="15" x14ac:dyDescent="0.25">
      <c r="A178" s="128" t="s">
        <v>102</v>
      </c>
      <c r="B178" s="170">
        <v>1520759</v>
      </c>
      <c r="C178" s="170">
        <v>975179</v>
      </c>
      <c r="D178" s="170">
        <v>790152</v>
      </c>
      <c r="E178" s="170">
        <v>169449</v>
      </c>
      <c r="F178" s="170">
        <v>395170</v>
      </c>
      <c r="G178" s="170">
        <v>365054</v>
      </c>
      <c r="H178" s="170">
        <v>273550</v>
      </c>
      <c r="I178" s="170">
        <v>45235</v>
      </c>
      <c r="J178" s="170">
        <v>376704</v>
      </c>
      <c r="K178" s="170">
        <v>41751</v>
      </c>
      <c r="L178" s="170">
        <v>34933</v>
      </c>
      <c r="M178" s="170">
        <v>189288</v>
      </c>
      <c r="N178" s="170">
        <v>187421</v>
      </c>
      <c r="O178" s="170">
        <v>3801</v>
      </c>
      <c r="P178" s="170">
        <v>226300</v>
      </c>
      <c r="Q178" s="170">
        <v>16850</v>
      </c>
      <c r="R178" s="170">
        <v>63088</v>
      </c>
      <c r="S178" s="170">
        <v>146717</v>
      </c>
      <c r="T178" s="170">
        <v>71945</v>
      </c>
      <c r="U178" s="170">
        <v>0</v>
      </c>
      <c r="V178" s="170">
        <v>389361</v>
      </c>
      <c r="W178" s="170">
        <v>55921</v>
      </c>
      <c r="X178" s="170">
        <v>14222</v>
      </c>
      <c r="Y178" s="170">
        <v>5482</v>
      </c>
      <c r="Z178" s="170">
        <v>0</v>
      </c>
      <c r="AA178" s="170">
        <v>0</v>
      </c>
      <c r="AB178" s="170">
        <v>2427</v>
      </c>
      <c r="AC178" s="170">
        <v>0</v>
      </c>
      <c r="AD178" s="170">
        <v>0</v>
      </c>
      <c r="AE178" s="170">
        <v>0</v>
      </c>
      <c r="AF178" s="170">
        <v>0</v>
      </c>
      <c r="AG178" s="170">
        <v>0</v>
      </c>
      <c r="AH178" s="170">
        <v>0</v>
      </c>
      <c r="AI178" s="170">
        <v>0</v>
      </c>
      <c r="AJ178" s="170">
        <v>75988</v>
      </c>
      <c r="AK178" s="170">
        <v>0</v>
      </c>
      <c r="AL178" s="170">
        <v>39307</v>
      </c>
      <c r="AM178" s="170">
        <v>0</v>
      </c>
      <c r="AN178" s="170">
        <v>0</v>
      </c>
      <c r="AO178" s="170">
        <v>6049</v>
      </c>
      <c r="AP178" s="170">
        <v>0</v>
      </c>
      <c r="AQ178" s="170">
        <v>0</v>
      </c>
      <c r="AR178" s="170">
        <v>0</v>
      </c>
      <c r="AS178" s="170">
        <v>0</v>
      </c>
      <c r="AT178" s="170">
        <v>0</v>
      </c>
      <c r="AU178" s="170">
        <v>0</v>
      </c>
      <c r="AV178" s="170">
        <v>0</v>
      </c>
      <c r="AW178" s="170">
        <v>5907</v>
      </c>
      <c r="AX178" s="170">
        <v>0</v>
      </c>
      <c r="AY178" s="170">
        <v>0</v>
      </c>
      <c r="AZ178" s="170">
        <v>3105</v>
      </c>
      <c r="BA178" s="170">
        <v>0</v>
      </c>
      <c r="BB178" s="170">
        <v>0</v>
      </c>
      <c r="BC178" s="170">
        <v>0</v>
      </c>
      <c r="BD178" s="170">
        <v>0</v>
      </c>
      <c r="BE178" s="170">
        <v>10064</v>
      </c>
      <c r="BF178" s="170">
        <v>0</v>
      </c>
      <c r="BG178" s="170">
        <v>10064</v>
      </c>
      <c r="BH178" s="170">
        <v>0</v>
      </c>
      <c r="BI178" s="170">
        <v>0</v>
      </c>
      <c r="BJ178" s="170">
        <v>0</v>
      </c>
      <c r="BK178" s="170">
        <v>0</v>
      </c>
      <c r="BL178" s="170">
        <v>0</v>
      </c>
      <c r="BM178" s="170">
        <v>0</v>
      </c>
      <c r="BN178" s="170">
        <v>0</v>
      </c>
      <c r="BO178" s="170">
        <v>6477</v>
      </c>
      <c r="BP178" s="170">
        <v>0</v>
      </c>
      <c r="BQ178" s="170">
        <v>0</v>
      </c>
      <c r="BR178" s="170">
        <v>0</v>
      </c>
      <c r="BS178" s="170">
        <v>0</v>
      </c>
      <c r="BT178" s="170">
        <v>0</v>
      </c>
      <c r="BU178" s="170">
        <v>0</v>
      </c>
      <c r="BV178" s="170">
        <v>0</v>
      </c>
      <c r="BW178" s="170">
        <v>9707</v>
      </c>
      <c r="BX178" s="170">
        <v>0</v>
      </c>
      <c r="BY178" s="170">
        <v>0</v>
      </c>
      <c r="BZ178" s="170">
        <v>0</v>
      </c>
      <c r="CA178" s="170">
        <v>0</v>
      </c>
      <c r="CB178" s="170">
        <v>0</v>
      </c>
      <c r="CC178" s="170">
        <v>0</v>
      </c>
      <c r="CD178" s="170">
        <v>0</v>
      </c>
      <c r="CE178" s="170">
        <v>0</v>
      </c>
      <c r="CF178" s="170">
        <v>0</v>
      </c>
      <c r="CG178" s="170">
        <v>0</v>
      </c>
      <c r="CH178" s="170">
        <v>0</v>
      </c>
      <c r="CI178" s="170">
        <v>0</v>
      </c>
      <c r="CJ178" s="170">
        <v>0</v>
      </c>
      <c r="CK178" s="170">
        <v>0</v>
      </c>
      <c r="CL178" s="170">
        <v>0</v>
      </c>
      <c r="CM178" s="170">
        <v>0</v>
      </c>
      <c r="CN178" s="170">
        <v>0</v>
      </c>
      <c r="CO178" s="170">
        <v>0</v>
      </c>
      <c r="CP178" s="170">
        <v>0</v>
      </c>
      <c r="CQ178" s="170">
        <v>0</v>
      </c>
      <c r="CR178" s="170">
        <v>0</v>
      </c>
      <c r="CS178" s="170">
        <v>0</v>
      </c>
      <c r="CT178" s="170">
        <v>0</v>
      </c>
      <c r="CU178" s="170">
        <v>0</v>
      </c>
      <c r="CV178" s="170">
        <v>0</v>
      </c>
      <c r="CW178" s="170">
        <v>5907</v>
      </c>
      <c r="CX178" s="170">
        <v>0</v>
      </c>
      <c r="CY178" s="170">
        <v>0</v>
      </c>
      <c r="CZ178" s="170">
        <v>0</v>
      </c>
      <c r="DA178" s="170">
        <v>0</v>
      </c>
      <c r="DB178" s="170">
        <v>0</v>
      </c>
      <c r="DC178" s="170">
        <v>0</v>
      </c>
      <c r="DD178" s="170">
        <v>0</v>
      </c>
      <c r="DE178" s="170">
        <v>0</v>
      </c>
      <c r="DF178" s="170">
        <v>0</v>
      </c>
      <c r="DG178" s="170">
        <v>0</v>
      </c>
      <c r="DH178" s="170">
        <v>0</v>
      </c>
      <c r="DI178" s="170">
        <v>0</v>
      </c>
      <c r="DJ178" s="170">
        <v>0</v>
      </c>
      <c r="DK178" s="170">
        <v>0</v>
      </c>
      <c r="DL178" s="170">
        <v>0</v>
      </c>
      <c r="DM178" s="170">
        <v>0</v>
      </c>
      <c r="DN178" s="170">
        <v>0</v>
      </c>
      <c r="DO178" s="170">
        <v>8673</v>
      </c>
      <c r="DP178" s="170">
        <v>0</v>
      </c>
      <c r="DQ178" s="170">
        <v>0</v>
      </c>
      <c r="DR178" s="170">
        <v>0</v>
      </c>
      <c r="DS178" s="170">
        <v>0</v>
      </c>
      <c r="DT178" s="170">
        <v>0</v>
      </c>
      <c r="DU178" s="170">
        <v>0</v>
      </c>
      <c r="DV178" s="170">
        <v>0</v>
      </c>
      <c r="DW178" s="170">
        <v>10872</v>
      </c>
      <c r="DX178" s="170">
        <v>0</v>
      </c>
      <c r="DY178" s="170">
        <v>0</v>
      </c>
      <c r="DZ178" s="170">
        <v>0</v>
      </c>
      <c r="EA178" s="170">
        <v>0</v>
      </c>
      <c r="EB178" s="170">
        <v>0</v>
      </c>
      <c r="EC178" s="170">
        <v>0</v>
      </c>
      <c r="ED178" s="170">
        <v>0</v>
      </c>
      <c r="EE178" s="170">
        <v>0</v>
      </c>
      <c r="EF178" s="170">
        <v>0</v>
      </c>
      <c r="EG178" s="170">
        <v>0</v>
      </c>
      <c r="EH178" s="170">
        <v>0</v>
      </c>
      <c r="EI178" s="170">
        <v>0</v>
      </c>
      <c r="EJ178" s="170">
        <v>4509</v>
      </c>
      <c r="EK178" s="170">
        <v>0</v>
      </c>
      <c r="EL178" s="170">
        <v>0</v>
      </c>
      <c r="EM178" s="170">
        <v>0</v>
      </c>
      <c r="EN178" s="170">
        <v>0</v>
      </c>
      <c r="EO178" s="170">
        <v>0</v>
      </c>
      <c r="EP178" s="170">
        <v>0</v>
      </c>
      <c r="EQ178" s="170">
        <v>0</v>
      </c>
      <c r="ER178" s="170">
        <v>0</v>
      </c>
      <c r="ES178" s="170">
        <v>0</v>
      </c>
      <c r="ET178" s="170">
        <v>0</v>
      </c>
      <c r="EU178" s="170">
        <v>0</v>
      </c>
      <c r="EV178" s="170">
        <v>0</v>
      </c>
      <c r="EW178" s="170">
        <v>0</v>
      </c>
      <c r="EX178" s="170">
        <v>0</v>
      </c>
      <c r="EY178" s="170">
        <v>0</v>
      </c>
      <c r="EZ178" s="170">
        <v>0</v>
      </c>
      <c r="FA178" s="170">
        <v>0</v>
      </c>
      <c r="FB178" s="170">
        <v>0</v>
      </c>
      <c r="FC178" s="170">
        <v>0</v>
      </c>
      <c r="FD178" s="170">
        <v>0</v>
      </c>
      <c r="FE178" s="170">
        <v>0</v>
      </c>
      <c r="FF178" s="170">
        <v>0</v>
      </c>
      <c r="FG178" s="170">
        <v>0</v>
      </c>
      <c r="FH178" s="170">
        <v>0</v>
      </c>
      <c r="FI178" s="170">
        <v>0</v>
      </c>
      <c r="FJ178" s="170">
        <v>0</v>
      </c>
      <c r="FK178" s="170">
        <v>0</v>
      </c>
      <c r="FL178" s="170">
        <v>0</v>
      </c>
      <c r="FM178" s="170">
        <v>0</v>
      </c>
      <c r="FN178" s="170">
        <v>0</v>
      </c>
      <c r="FO178" s="170">
        <v>0</v>
      </c>
      <c r="FP178" s="170">
        <v>0</v>
      </c>
      <c r="FQ178" s="170">
        <v>0</v>
      </c>
      <c r="FR178" s="170">
        <v>0</v>
      </c>
      <c r="FS178" s="170">
        <v>0</v>
      </c>
      <c r="FT178" s="170">
        <v>0</v>
      </c>
      <c r="FU178" s="170">
        <v>0</v>
      </c>
      <c r="FV178" s="170">
        <v>0</v>
      </c>
      <c r="FW178" s="170">
        <v>13276</v>
      </c>
      <c r="FX178" s="170">
        <v>3367</v>
      </c>
      <c r="FY178" s="170">
        <v>0</v>
      </c>
      <c r="FZ178" s="170">
        <v>0</v>
      </c>
      <c r="GA178" s="170">
        <v>0</v>
      </c>
      <c r="GB178" s="170">
        <v>0</v>
      </c>
      <c r="GC178" s="170">
        <v>0</v>
      </c>
      <c r="GD178" s="170">
        <v>0</v>
      </c>
      <c r="GE178" s="170">
        <v>0</v>
      </c>
      <c r="GF178" s="170">
        <v>0</v>
      </c>
      <c r="GG178" s="170">
        <v>0</v>
      </c>
      <c r="GH178" s="170">
        <v>0</v>
      </c>
      <c r="GI178" s="170">
        <v>0</v>
      </c>
      <c r="GJ178" s="170">
        <v>13276</v>
      </c>
      <c r="GK178" s="170">
        <v>0</v>
      </c>
      <c r="GL178" s="170">
        <v>0</v>
      </c>
      <c r="GM178" s="170">
        <v>0</v>
      </c>
      <c r="GN178" s="170">
        <v>0</v>
      </c>
      <c r="GO178" s="170">
        <v>0</v>
      </c>
      <c r="GP178" s="170">
        <v>0</v>
      </c>
      <c r="GQ178" s="170">
        <v>0</v>
      </c>
      <c r="GR178" s="170">
        <v>0</v>
      </c>
      <c r="GS178" s="170">
        <v>0</v>
      </c>
      <c r="GT178" s="170">
        <v>0</v>
      </c>
      <c r="GU178" s="170">
        <v>0</v>
      </c>
      <c r="GV178" s="170">
        <v>0</v>
      </c>
      <c r="GW178" s="170">
        <v>0</v>
      </c>
      <c r="GX178" s="170">
        <v>0</v>
      </c>
      <c r="GY178" s="170">
        <v>0</v>
      </c>
      <c r="GZ178" s="170">
        <v>0</v>
      </c>
      <c r="HA178" s="170">
        <v>0</v>
      </c>
      <c r="HB178" s="170">
        <v>0</v>
      </c>
      <c r="HC178" s="170">
        <v>0</v>
      </c>
      <c r="HD178" s="170">
        <v>0</v>
      </c>
      <c r="HE178" s="170">
        <v>0</v>
      </c>
      <c r="HF178" s="170">
        <v>0</v>
      </c>
      <c r="HG178" s="170">
        <v>0</v>
      </c>
      <c r="HH178" s="170">
        <v>0</v>
      </c>
      <c r="HI178" s="170">
        <v>0</v>
      </c>
      <c r="HJ178" s="170">
        <v>33082</v>
      </c>
      <c r="HK178" s="170">
        <v>0</v>
      </c>
      <c r="HL178" s="170">
        <v>7405</v>
      </c>
      <c r="HM178" s="170">
        <v>7184</v>
      </c>
      <c r="HN178" s="170">
        <v>1408</v>
      </c>
      <c r="HO178" s="170">
        <v>0</v>
      </c>
      <c r="HP178" s="170">
        <v>0</v>
      </c>
      <c r="HQ178" s="170">
        <v>0</v>
      </c>
      <c r="HR178" s="170">
        <v>0</v>
      </c>
      <c r="HS178" s="170">
        <v>0</v>
      </c>
      <c r="HT178" s="170">
        <v>0</v>
      </c>
      <c r="HU178" s="170">
        <v>0</v>
      </c>
      <c r="HV178" s="170">
        <v>0</v>
      </c>
      <c r="HW178" s="170">
        <v>0</v>
      </c>
      <c r="HX178" s="170">
        <v>0</v>
      </c>
      <c r="HY178" s="170">
        <v>0</v>
      </c>
      <c r="HZ178" s="170">
        <v>0</v>
      </c>
      <c r="IA178" s="170">
        <v>0</v>
      </c>
      <c r="IB178" s="170">
        <v>0</v>
      </c>
      <c r="IC178" s="170">
        <v>0</v>
      </c>
      <c r="ID178" s="170">
        <v>0</v>
      </c>
      <c r="IE178" s="170">
        <v>0</v>
      </c>
      <c r="IF178" s="170">
        <v>0</v>
      </c>
      <c r="IG178" s="170">
        <v>0</v>
      </c>
      <c r="IH178" s="170">
        <v>0</v>
      </c>
      <c r="II178" s="170">
        <v>0</v>
      </c>
      <c r="IJ178" s="170">
        <v>0</v>
      </c>
      <c r="IK178" s="170">
        <v>0</v>
      </c>
      <c r="IL178" s="170">
        <v>0</v>
      </c>
      <c r="IM178" s="170">
        <v>0</v>
      </c>
      <c r="IN178" s="170">
        <v>0</v>
      </c>
      <c r="IO178" s="170">
        <v>0</v>
      </c>
      <c r="IP178" s="170">
        <v>0</v>
      </c>
      <c r="IQ178" s="170">
        <v>0</v>
      </c>
      <c r="IR178" s="170">
        <v>0</v>
      </c>
      <c r="IS178" s="170">
        <v>0</v>
      </c>
      <c r="IT178" s="170">
        <v>0</v>
      </c>
      <c r="IU178" s="170">
        <v>0</v>
      </c>
      <c r="IV178" s="170">
        <v>0</v>
      </c>
      <c r="IW178" s="170">
        <v>12582</v>
      </c>
      <c r="IX178" s="170">
        <v>0</v>
      </c>
      <c r="IY178" s="170">
        <v>0</v>
      </c>
      <c r="IZ178" s="170">
        <v>4397</v>
      </c>
      <c r="JA178" s="170">
        <v>0</v>
      </c>
      <c r="JB178" s="170">
        <v>0</v>
      </c>
      <c r="JC178" s="170">
        <v>0</v>
      </c>
      <c r="JD178" s="170">
        <v>0</v>
      </c>
      <c r="JE178" s="170">
        <v>0</v>
      </c>
      <c r="JF178" s="170">
        <v>0</v>
      </c>
      <c r="JG178" s="170">
        <v>0</v>
      </c>
      <c r="JH178" s="170">
        <v>0</v>
      </c>
      <c r="JI178" s="170">
        <v>0</v>
      </c>
      <c r="JJ178" s="170">
        <v>16662</v>
      </c>
      <c r="JK178" s="170">
        <v>0</v>
      </c>
      <c r="JL178" s="170">
        <v>0</v>
      </c>
      <c r="JM178" s="170">
        <v>0</v>
      </c>
      <c r="JN178" s="170">
        <v>0</v>
      </c>
      <c r="JO178" s="170">
        <v>0</v>
      </c>
      <c r="JP178" s="170">
        <v>0</v>
      </c>
      <c r="JQ178" s="170">
        <v>0</v>
      </c>
      <c r="JR178" s="170">
        <v>0</v>
      </c>
      <c r="JS178" s="170">
        <v>0</v>
      </c>
      <c r="JT178" s="170">
        <v>0</v>
      </c>
      <c r="JU178" s="170">
        <v>0</v>
      </c>
      <c r="JV178" s="170">
        <v>0</v>
      </c>
      <c r="JW178" s="170">
        <v>108379</v>
      </c>
      <c r="JX178" s="170">
        <v>0</v>
      </c>
      <c r="JY178" s="170">
        <v>0</v>
      </c>
      <c r="JZ178" s="170">
        <v>7281</v>
      </c>
      <c r="KA178" s="170">
        <v>6526</v>
      </c>
      <c r="KB178" s="170">
        <v>0</v>
      </c>
      <c r="KC178" s="170">
        <v>0</v>
      </c>
      <c r="KD178" s="170">
        <v>0</v>
      </c>
      <c r="KE178" s="170">
        <v>0</v>
      </c>
      <c r="KF178" s="170">
        <v>4604</v>
      </c>
      <c r="KG178" s="170">
        <v>2161</v>
      </c>
      <c r="KH178" s="170">
        <v>0</v>
      </c>
      <c r="KI178" s="170">
        <v>6049</v>
      </c>
      <c r="KJ178" s="170">
        <v>471053</v>
      </c>
      <c r="KK178" s="170">
        <v>64989</v>
      </c>
      <c r="KL178" s="170">
        <v>76073</v>
      </c>
      <c r="KM178" s="170">
        <v>67818</v>
      </c>
      <c r="KN178" s="170">
        <v>60655</v>
      </c>
      <c r="KO178" s="170">
        <v>9621</v>
      </c>
      <c r="KP178" s="170">
        <v>132788</v>
      </c>
      <c r="KQ178" s="170">
        <v>0</v>
      </c>
      <c r="KR178" s="170">
        <v>28182</v>
      </c>
      <c r="KS178" s="170">
        <v>3615</v>
      </c>
      <c r="KT178" s="170">
        <v>79348</v>
      </c>
      <c r="KU178" s="170">
        <v>24055</v>
      </c>
      <c r="KV178" s="170">
        <v>0</v>
      </c>
      <c r="KW178" s="170">
        <v>0</v>
      </c>
      <c r="KX178" s="170">
        <v>321851</v>
      </c>
      <c r="KY178" s="170">
        <v>25840</v>
      </c>
      <c r="KZ178" s="170">
        <v>122066</v>
      </c>
      <c r="LA178" s="170">
        <v>67437</v>
      </c>
      <c r="LB178" s="170">
        <v>116781</v>
      </c>
      <c r="LC178" s="170">
        <v>61873</v>
      </c>
      <c r="LD178" s="170">
        <v>10935</v>
      </c>
      <c r="LE178" s="170">
        <v>0</v>
      </c>
      <c r="LF178" s="170">
        <v>0</v>
      </c>
      <c r="LG178" s="170">
        <v>21902</v>
      </c>
      <c r="LH178" s="170">
        <v>9214</v>
      </c>
      <c r="LI178" s="170">
        <v>0</v>
      </c>
      <c r="LJ178" s="170">
        <v>188506</v>
      </c>
      <c r="LK178" s="170">
        <v>10870</v>
      </c>
      <c r="LL178" s="170">
        <v>86174</v>
      </c>
      <c r="LM178" s="170">
        <v>75459</v>
      </c>
      <c r="LN178" s="170">
        <v>0</v>
      </c>
      <c r="LO178" s="170">
        <v>46427</v>
      </c>
    </row>
    <row r="179" spans="1:327" ht="15" x14ac:dyDescent="0.25">
      <c r="A179" s="128" t="s">
        <v>103</v>
      </c>
      <c r="B179" s="170">
        <v>1975470</v>
      </c>
      <c r="C179" s="170">
        <v>1346351</v>
      </c>
      <c r="D179" s="170">
        <v>1040270</v>
      </c>
      <c r="E179" s="170">
        <v>84837</v>
      </c>
      <c r="F179" s="170">
        <v>445174</v>
      </c>
      <c r="G179" s="170">
        <v>585179</v>
      </c>
      <c r="H179" s="170">
        <v>321148</v>
      </c>
      <c r="I179" s="170">
        <v>52126</v>
      </c>
      <c r="J179" s="170">
        <v>621322</v>
      </c>
      <c r="K179" s="170">
        <v>49553</v>
      </c>
      <c r="L179" s="170">
        <v>106661</v>
      </c>
      <c r="M179" s="170">
        <v>364829</v>
      </c>
      <c r="N179" s="170">
        <v>279609</v>
      </c>
      <c r="O179" s="170">
        <v>9806</v>
      </c>
      <c r="P179" s="170">
        <v>415009</v>
      </c>
      <c r="Q179" s="170">
        <v>45503</v>
      </c>
      <c r="R179" s="170">
        <v>158628</v>
      </c>
      <c r="S179" s="170">
        <v>234519</v>
      </c>
      <c r="T179" s="170">
        <v>126871</v>
      </c>
      <c r="U179" s="170">
        <v>21238</v>
      </c>
      <c r="V179" s="170">
        <v>456004</v>
      </c>
      <c r="W179" s="170">
        <v>26968</v>
      </c>
      <c r="X179" s="170">
        <v>1685</v>
      </c>
      <c r="Y179" s="170">
        <v>0</v>
      </c>
      <c r="Z179" s="170">
        <v>0</v>
      </c>
      <c r="AA179" s="170">
        <v>0</v>
      </c>
      <c r="AB179" s="170">
        <v>0</v>
      </c>
      <c r="AC179" s="170">
        <v>0</v>
      </c>
      <c r="AD179" s="170">
        <v>0</v>
      </c>
      <c r="AE179" s="170">
        <v>0</v>
      </c>
      <c r="AF179" s="170">
        <v>0</v>
      </c>
      <c r="AG179" s="170">
        <v>0</v>
      </c>
      <c r="AH179" s="170">
        <v>0</v>
      </c>
      <c r="AI179" s="170">
        <v>0</v>
      </c>
      <c r="AJ179" s="170">
        <v>126050</v>
      </c>
      <c r="AK179" s="170">
        <v>0</v>
      </c>
      <c r="AL179" s="170">
        <v>0</v>
      </c>
      <c r="AM179" s="170">
        <v>0</v>
      </c>
      <c r="AN179" s="170">
        <v>0</v>
      </c>
      <c r="AO179" s="170">
        <v>15045</v>
      </c>
      <c r="AP179" s="170">
        <v>0</v>
      </c>
      <c r="AQ179" s="170">
        <v>0</v>
      </c>
      <c r="AR179" s="170">
        <v>0</v>
      </c>
      <c r="AS179" s="170">
        <v>0</v>
      </c>
      <c r="AT179" s="170">
        <v>0</v>
      </c>
      <c r="AU179" s="170">
        <v>0</v>
      </c>
      <c r="AV179" s="170">
        <v>0</v>
      </c>
      <c r="AW179" s="170">
        <v>0</v>
      </c>
      <c r="AX179" s="170">
        <v>0</v>
      </c>
      <c r="AY179" s="170">
        <v>0</v>
      </c>
      <c r="AZ179" s="170">
        <v>0</v>
      </c>
      <c r="BA179" s="170">
        <v>0</v>
      </c>
      <c r="BB179" s="170">
        <v>0</v>
      </c>
      <c r="BC179" s="170">
        <v>0</v>
      </c>
      <c r="BD179" s="170">
        <v>0</v>
      </c>
      <c r="BE179" s="170">
        <v>0</v>
      </c>
      <c r="BF179" s="170">
        <v>0</v>
      </c>
      <c r="BG179" s="170">
        <v>0</v>
      </c>
      <c r="BH179" s="170">
        <v>0</v>
      </c>
      <c r="BI179" s="170">
        <v>7297</v>
      </c>
      <c r="BJ179" s="170">
        <v>0</v>
      </c>
      <c r="BK179" s="170">
        <v>0</v>
      </c>
      <c r="BL179" s="170">
        <v>0</v>
      </c>
      <c r="BM179" s="170">
        <v>0</v>
      </c>
      <c r="BN179" s="170">
        <v>0</v>
      </c>
      <c r="BO179" s="170">
        <v>0</v>
      </c>
      <c r="BP179" s="170">
        <v>0</v>
      </c>
      <c r="BQ179" s="170">
        <v>0</v>
      </c>
      <c r="BR179" s="170">
        <v>0</v>
      </c>
      <c r="BS179" s="170">
        <v>0</v>
      </c>
      <c r="BT179" s="170">
        <v>0</v>
      </c>
      <c r="BU179" s="170">
        <v>0</v>
      </c>
      <c r="BV179" s="170">
        <v>0</v>
      </c>
      <c r="BW179" s="170">
        <v>1068</v>
      </c>
      <c r="BX179" s="170">
        <v>0</v>
      </c>
      <c r="BY179" s="170">
        <v>0</v>
      </c>
      <c r="BZ179" s="170">
        <v>0</v>
      </c>
      <c r="CA179" s="170">
        <v>0</v>
      </c>
      <c r="CB179" s="170">
        <v>0</v>
      </c>
      <c r="CC179" s="170">
        <v>0</v>
      </c>
      <c r="CD179" s="170">
        <v>0</v>
      </c>
      <c r="CE179" s="170">
        <v>0</v>
      </c>
      <c r="CF179" s="170">
        <v>0</v>
      </c>
      <c r="CG179" s="170">
        <v>0</v>
      </c>
      <c r="CH179" s="170">
        <v>0</v>
      </c>
      <c r="CI179" s="170">
        <v>0</v>
      </c>
      <c r="CJ179" s="170">
        <v>0</v>
      </c>
      <c r="CK179" s="170">
        <v>0</v>
      </c>
      <c r="CL179" s="170">
        <v>0</v>
      </c>
      <c r="CM179" s="170">
        <v>0</v>
      </c>
      <c r="CN179" s="170">
        <v>0</v>
      </c>
      <c r="CO179" s="170">
        <v>0</v>
      </c>
      <c r="CP179" s="170">
        <v>0</v>
      </c>
      <c r="CQ179" s="170">
        <v>0</v>
      </c>
      <c r="CR179" s="170">
        <v>0</v>
      </c>
      <c r="CS179" s="170">
        <v>0</v>
      </c>
      <c r="CT179" s="170">
        <v>0</v>
      </c>
      <c r="CU179" s="170">
        <v>0</v>
      </c>
      <c r="CV179" s="170">
        <v>0</v>
      </c>
      <c r="CW179" s="170">
        <v>13541</v>
      </c>
      <c r="CX179" s="170">
        <v>0</v>
      </c>
      <c r="CY179" s="170">
        <v>0</v>
      </c>
      <c r="CZ179" s="170">
        <v>0</v>
      </c>
      <c r="DA179" s="170">
        <v>11272</v>
      </c>
      <c r="DB179" s="170">
        <v>0</v>
      </c>
      <c r="DC179" s="170">
        <v>0</v>
      </c>
      <c r="DD179" s="170">
        <v>0</v>
      </c>
      <c r="DE179" s="170">
        <v>0</v>
      </c>
      <c r="DF179" s="170">
        <v>0</v>
      </c>
      <c r="DG179" s="170">
        <v>0</v>
      </c>
      <c r="DH179" s="170">
        <v>0</v>
      </c>
      <c r="DI179" s="170">
        <v>0</v>
      </c>
      <c r="DJ179" s="170">
        <v>0</v>
      </c>
      <c r="DK179" s="170">
        <v>0</v>
      </c>
      <c r="DL179" s="170">
        <v>0</v>
      </c>
      <c r="DM179" s="170">
        <v>0</v>
      </c>
      <c r="DN179" s="170">
        <v>0</v>
      </c>
      <c r="DO179" s="170">
        <v>4633</v>
      </c>
      <c r="DP179" s="170">
        <v>0</v>
      </c>
      <c r="DQ179" s="170">
        <v>0</v>
      </c>
      <c r="DR179" s="170">
        <v>0</v>
      </c>
      <c r="DS179" s="170">
        <v>0</v>
      </c>
      <c r="DT179" s="170">
        <v>0</v>
      </c>
      <c r="DU179" s="170">
        <v>0</v>
      </c>
      <c r="DV179" s="170">
        <v>0</v>
      </c>
      <c r="DW179" s="170">
        <v>13792</v>
      </c>
      <c r="DX179" s="170">
        <v>0</v>
      </c>
      <c r="DY179" s="170">
        <v>0</v>
      </c>
      <c r="DZ179" s="170">
        <v>0</v>
      </c>
      <c r="EA179" s="170">
        <v>0</v>
      </c>
      <c r="EB179" s="170">
        <v>13386</v>
      </c>
      <c r="EC179" s="170">
        <v>27315</v>
      </c>
      <c r="ED179" s="170">
        <v>0</v>
      </c>
      <c r="EE179" s="170">
        <v>0</v>
      </c>
      <c r="EF179" s="170">
        <v>9377</v>
      </c>
      <c r="EG179" s="170">
        <v>0</v>
      </c>
      <c r="EH179" s="170">
        <v>0</v>
      </c>
      <c r="EI179" s="170">
        <v>0</v>
      </c>
      <c r="EJ179" s="170">
        <v>20385</v>
      </c>
      <c r="EK179" s="170">
        <v>0</v>
      </c>
      <c r="EL179" s="170">
        <v>9735</v>
      </c>
      <c r="EM179" s="170">
        <v>0</v>
      </c>
      <c r="EN179" s="170">
        <v>0</v>
      </c>
      <c r="EO179" s="170">
        <v>0</v>
      </c>
      <c r="EP179" s="170">
        <v>0</v>
      </c>
      <c r="EQ179" s="170">
        <v>0</v>
      </c>
      <c r="ER179" s="170">
        <v>0</v>
      </c>
      <c r="ES179" s="170">
        <v>0</v>
      </c>
      <c r="ET179" s="170">
        <v>0</v>
      </c>
      <c r="EU179" s="170">
        <v>0</v>
      </c>
      <c r="EV179" s="170">
        <v>0</v>
      </c>
      <c r="EW179" s="170">
        <v>30829</v>
      </c>
      <c r="EX179" s="170">
        <v>0</v>
      </c>
      <c r="EY179" s="170">
        <v>0</v>
      </c>
      <c r="EZ179" s="170">
        <v>0</v>
      </c>
      <c r="FA179" s="170">
        <v>0</v>
      </c>
      <c r="FB179" s="170">
        <v>0</v>
      </c>
      <c r="FC179" s="170">
        <v>0</v>
      </c>
      <c r="FD179" s="170">
        <v>0</v>
      </c>
      <c r="FE179" s="170">
        <v>0</v>
      </c>
      <c r="FF179" s="170">
        <v>0</v>
      </c>
      <c r="FG179" s="170">
        <v>0</v>
      </c>
      <c r="FH179" s="170">
        <v>0</v>
      </c>
      <c r="FI179" s="170">
        <v>0</v>
      </c>
      <c r="FJ179" s="170">
        <v>0</v>
      </c>
      <c r="FK179" s="170">
        <v>0</v>
      </c>
      <c r="FL179" s="170">
        <v>0</v>
      </c>
      <c r="FM179" s="170">
        <v>0</v>
      </c>
      <c r="FN179" s="170">
        <v>0</v>
      </c>
      <c r="FO179" s="170">
        <v>13640</v>
      </c>
      <c r="FP179" s="170">
        <v>0</v>
      </c>
      <c r="FQ179" s="170">
        <v>0</v>
      </c>
      <c r="FR179" s="170">
        <v>0</v>
      </c>
      <c r="FS179" s="170">
        <v>0</v>
      </c>
      <c r="FT179" s="170">
        <v>0</v>
      </c>
      <c r="FU179" s="170">
        <v>0</v>
      </c>
      <c r="FV179" s="170">
        <v>0</v>
      </c>
      <c r="FW179" s="170">
        <v>0</v>
      </c>
      <c r="FX179" s="170">
        <v>5940</v>
      </c>
      <c r="FY179" s="170">
        <v>0</v>
      </c>
      <c r="FZ179" s="170">
        <v>0</v>
      </c>
      <c r="GA179" s="170">
        <v>0</v>
      </c>
      <c r="GB179" s="170">
        <v>0</v>
      </c>
      <c r="GC179" s="170">
        <v>0</v>
      </c>
      <c r="GD179" s="170">
        <v>0</v>
      </c>
      <c r="GE179" s="170">
        <v>5990</v>
      </c>
      <c r="GF179" s="170">
        <v>0</v>
      </c>
      <c r="GG179" s="170">
        <v>0</v>
      </c>
      <c r="GH179" s="170">
        <v>0</v>
      </c>
      <c r="GI179" s="170">
        <v>0</v>
      </c>
      <c r="GJ179" s="170">
        <v>12021</v>
      </c>
      <c r="GK179" s="170">
        <v>0</v>
      </c>
      <c r="GL179" s="170">
        <v>0</v>
      </c>
      <c r="GM179" s="170">
        <v>0</v>
      </c>
      <c r="GN179" s="170">
        <v>4859</v>
      </c>
      <c r="GO179" s="170">
        <v>0</v>
      </c>
      <c r="GP179" s="170">
        <v>0</v>
      </c>
      <c r="GQ179" s="170">
        <v>0</v>
      </c>
      <c r="GR179" s="170">
        <v>0</v>
      </c>
      <c r="GS179" s="170">
        <v>0</v>
      </c>
      <c r="GT179" s="170">
        <v>0</v>
      </c>
      <c r="GU179" s="170">
        <v>0</v>
      </c>
      <c r="GV179" s="170">
        <v>0</v>
      </c>
      <c r="GW179" s="170">
        <v>0</v>
      </c>
      <c r="GX179" s="170">
        <v>0</v>
      </c>
      <c r="GY179" s="170">
        <v>0</v>
      </c>
      <c r="GZ179" s="170">
        <v>0</v>
      </c>
      <c r="HA179" s="170">
        <v>0</v>
      </c>
      <c r="HB179" s="170">
        <v>0</v>
      </c>
      <c r="HC179" s="170">
        <v>0</v>
      </c>
      <c r="HD179" s="170">
        <v>0</v>
      </c>
      <c r="HE179" s="170">
        <v>0</v>
      </c>
      <c r="HF179" s="170">
        <v>0</v>
      </c>
      <c r="HG179" s="170">
        <v>0</v>
      </c>
      <c r="HH179" s="170">
        <v>0</v>
      </c>
      <c r="HI179" s="170">
        <v>0</v>
      </c>
      <c r="HJ179" s="170">
        <v>65930</v>
      </c>
      <c r="HK179" s="170">
        <v>0</v>
      </c>
      <c r="HL179" s="170">
        <v>11272</v>
      </c>
      <c r="HM179" s="170">
        <v>0</v>
      </c>
      <c r="HN179" s="170">
        <v>0</v>
      </c>
      <c r="HO179" s="170">
        <v>0</v>
      </c>
      <c r="HP179" s="170">
        <v>0</v>
      </c>
      <c r="HQ179" s="170">
        <v>7686</v>
      </c>
      <c r="HR179" s="170">
        <v>0</v>
      </c>
      <c r="HS179" s="170">
        <v>0</v>
      </c>
      <c r="HT179" s="170">
        <v>0</v>
      </c>
      <c r="HU179" s="170">
        <v>0</v>
      </c>
      <c r="HV179" s="170">
        <v>0</v>
      </c>
      <c r="HW179" s="170">
        <v>9735</v>
      </c>
      <c r="HX179" s="170">
        <v>3110</v>
      </c>
      <c r="HY179" s="170">
        <v>0</v>
      </c>
      <c r="HZ179" s="170">
        <v>0</v>
      </c>
      <c r="IA179" s="170">
        <v>0</v>
      </c>
      <c r="IB179" s="170">
        <v>0</v>
      </c>
      <c r="IC179" s="170">
        <v>0</v>
      </c>
      <c r="ID179" s="170">
        <v>0</v>
      </c>
      <c r="IE179" s="170">
        <v>0</v>
      </c>
      <c r="IF179" s="170">
        <v>0</v>
      </c>
      <c r="IG179" s="170">
        <v>0</v>
      </c>
      <c r="IH179" s="170">
        <v>0</v>
      </c>
      <c r="II179" s="170">
        <v>0</v>
      </c>
      <c r="IJ179" s="170">
        <v>0</v>
      </c>
      <c r="IK179" s="170">
        <v>0</v>
      </c>
      <c r="IL179" s="170">
        <v>0</v>
      </c>
      <c r="IM179" s="170">
        <v>0</v>
      </c>
      <c r="IN179" s="170">
        <v>0</v>
      </c>
      <c r="IO179" s="170">
        <v>0</v>
      </c>
      <c r="IP179" s="170">
        <v>0</v>
      </c>
      <c r="IQ179" s="170">
        <v>0</v>
      </c>
      <c r="IR179" s="170">
        <v>0</v>
      </c>
      <c r="IS179" s="170">
        <v>0</v>
      </c>
      <c r="IT179" s="170">
        <v>0</v>
      </c>
      <c r="IU179" s="170">
        <v>0</v>
      </c>
      <c r="IV179" s="170">
        <v>0</v>
      </c>
      <c r="IW179" s="170">
        <v>26087</v>
      </c>
      <c r="IX179" s="170">
        <v>0</v>
      </c>
      <c r="IY179" s="170">
        <v>0</v>
      </c>
      <c r="IZ179" s="170">
        <v>0</v>
      </c>
      <c r="JA179" s="170">
        <v>0</v>
      </c>
      <c r="JB179" s="170">
        <v>0</v>
      </c>
      <c r="JC179" s="170">
        <v>0</v>
      </c>
      <c r="JD179" s="170">
        <v>0</v>
      </c>
      <c r="JE179" s="170">
        <v>0</v>
      </c>
      <c r="JF179" s="170">
        <v>0</v>
      </c>
      <c r="JG179" s="170">
        <v>0</v>
      </c>
      <c r="JH179" s="170">
        <v>0</v>
      </c>
      <c r="JI179" s="170">
        <v>0</v>
      </c>
      <c r="JJ179" s="170">
        <v>40862</v>
      </c>
      <c r="JK179" s="170">
        <v>16891</v>
      </c>
      <c r="JL179" s="170">
        <v>0</v>
      </c>
      <c r="JM179" s="170">
        <v>9470</v>
      </c>
      <c r="JN179" s="170">
        <v>0</v>
      </c>
      <c r="JO179" s="170">
        <v>0</v>
      </c>
      <c r="JP179" s="170">
        <v>0</v>
      </c>
      <c r="JQ179" s="170">
        <v>0</v>
      </c>
      <c r="JR179" s="170">
        <v>0</v>
      </c>
      <c r="JS179" s="170">
        <v>0</v>
      </c>
      <c r="JT179" s="170">
        <v>0</v>
      </c>
      <c r="JU179" s="170">
        <v>0</v>
      </c>
      <c r="JV179" s="170">
        <v>0</v>
      </c>
      <c r="JW179" s="170">
        <v>126264</v>
      </c>
      <c r="JX179" s="170">
        <v>9735</v>
      </c>
      <c r="JY179" s="170">
        <v>0</v>
      </c>
      <c r="JZ179" s="170">
        <v>0</v>
      </c>
      <c r="KA179" s="170">
        <v>0</v>
      </c>
      <c r="KB179" s="170">
        <v>32140</v>
      </c>
      <c r="KC179" s="170">
        <v>0</v>
      </c>
      <c r="KD179" s="170">
        <v>5940</v>
      </c>
      <c r="KE179" s="170">
        <v>0</v>
      </c>
      <c r="KF179" s="170">
        <v>0</v>
      </c>
      <c r="KG179" s="170">
        <v>19416</v>
      </c>
      <c r="KH179" s="170">
        <v>0</v>
      </c>
      <c r="KI179" s="170">
        <v>8247</v>
      </c>
      <c r="KJ179" s="170">
        <v>610620</v>
      </c>
      <c r="KK179" s="170">
        <v>23802</v>
      </c>
      <c r="KL179" s="170">
        <v>205876</v>
      </c>
      <c r="KM179" s="170">
        <v>69342</v>
      </c>
      <c r="KN179" s="170">
        <v>67126</v>
      </c>
      <c r="KO179" s="170">
        <v>46049</v>
      </c>
      <c r="KP179" s="170">
        <v>185618</v>
      </c>
      <c r="KQ179" s="170">
        <v>0</v>
      </c>
      <c r="KR179" s="170">
        <v>16735</v>
      </c>
      <c r="KS179" s="170">
        <v>0</v>
      </c>
      <c r="KT179" s="170">
        <v>121079</v>
      </c>
      <c r="KU179" s="170">
        <v>75932</v>
      </c>
      <c r="KV179" s="170">
        <v>9514</v>
      </c>
      <c r="KW179" s="170">
        <v>0</v>
      </c>
      <c r="KX179" s="170">
        <v>340719</v>
      </c>
      <c r="KY179" s="170">
        <v>0</v>
      </c>
      <c r="KZ179" s="170">
        <v>124774</v>
      </c>
      <c r="LA179" s="170">
        <v>32779</v>
      </c>
      <c r="LB179" s="170">
        <v>185559</v>
      </c>
      <c r="LC179" s="170">
        <v>88918</v>
      </c>
      <c r="LD179" s="170">
        <v>0</v>
      </c>
      <c r="LE179" s="170">
        <v>25535</v>
      </c>
      <c r="LF179" s="170">
        <v>5742</v>
      </c>
      <c r="LG179" s="170">
        <v>0</v>
      </c>
      <c r="LH179" s="170">
        <v>0</v>
      </c>
      <c r="LI179" s="170">
        <v>0</v>
      </c>
      <c r="LJ179" s="170">
        <v>216607</v>
      </c>
      <c r="LK179" s="170">
        <v>28772</v>
      </c>
      <c r="LL179" s="170">
        <v>28346</v>
      </c>
      <c r="LM179" s="170">
        <v>92483</v>
      </c>
      <c r="LN179" s="170">
        <v>8050</v>
      </c>
      <c r="LO179" s="170">
        <v>58827</v>
      </c>
    </row>
    <row r="180" spans="1:327" ht="15" x14ac:dyDescent="0.25">
      <c r="A180" s="128" t="s">
        <v>104</v>
      </c>
      <c r="B180" s="170">
        <v>2772747</v>
      </c>
      <c r="C180" s="170">
        <v>1800308</v>
      </c>
      <c r="D180" s="170">
        <v>1253636</v>
      </c>
      <c r="E180" s="170">
        <v>263085</v>
      </c>
      <c r="F180" s="170">
        <v>578849</v>
      </c>
      <c r="G180" s="170">
        <v>584978</v>
      </c>
      <c r="H180" s="170">
        <v>325324</v>
      </c>
      <c r="I180" s="170">
        <v>71313</v>
      </c>
      <c r="J180" s="170">
        <v>975508</v>
      </c>
      <c r="K180" s="170">
        <v>47338</v>
      </c>
      <c r="L180" s="170">
        <v>296439</v>
      </c>
      <c r="M180" s="170">
        <v>433634</v>
      </c>
      <c r="N180" s="170">
        <v>470758</v>
      </c>
      <c r="O180" s="170">
        <v>18261</v>
      </c>
      <c r="P180" s="170">
        <v>537734</v>
      </c>
      <c r="Q180" s="170">
        <v>17106</v>
      </c>
      <c r="R180" s="170">
        <v>194276</v>
      </c>
      <c r="S180" s="170">
        <v>288490</v>
      </c>
      <c r="T180" s="170">
        <v>119718</v>
      </c>
      <c r="U180" s="170">
        <v>29362</v>
      </c>
      <c r="V180" s="170">
        <v>533059</v>
      </c>
      <c r="W180" s="170">
        <v>79805</v>
      </c>
      <c r="X180" s="170">
        <v>11340</v>
      </c>
      <c r="Y180" s="170">
        <v>7714</v>
      </c>
      <c r="Z180" s="170">
        <v>0</v>
      </c>
      <c r="AA180" s="170">
        <v>0</v>
      </c>
      <c r="AB180" s="170">
        <v>0</v>
      </c>
      <c r="AC180" s="170">
        <v>0</v>
      </c>
      <c r="AD180" s="170">
        <v>0</v>
      </c>
      <c r="AE180" s="170">
        <v>0</v>
      </c>
      <c r="AF180" s="170">
        <v>0</v>
      </c>
      <c r="AG180" s="170">
        <v>0</v>
      </c>
      <c r="AH180" s="170">
        <v>0</v>
      </c>
      <c r="AI180" s="170">
        <v>0</v>
      </c>
      <c r="AJ180" s="170">
        <v>117926</v>
      </c>
      <c r="AK180" s="170">
        <v>0</v>
      </c>
      <c r="AL180" s="170">
        <v>11292</v>
      </c>
      <c r="AM180" s="170">
        <v>0</v>
      </c>
      <c r="AN180" s="170">
        <v>0</v>
      </c>
      <c r="AO180" s="170">
        <v>3913</v>
      </c>
      <c r="AP180" s="170">
        <v>0</v>
      </c>
      <c r="AQ180" s="170">
        <v>0</v>
      </c>
      <c r="AR180" s="170">
        <v>0</v>
      </c>
      <c r="AS180" s="170">
        <v>0</v>
      </c>
      <c r="AT180" s="170">
        <v>0</v>
      </c>
      <c r="AU180" s="170">
        <v>0</v>
      </c>
      <c r="AV180" s="170">
        <v>0</v>
      </c>
      <c r="AW180" s="170">
        <v>17585</v>
      </c>
      <c r="AX180" s="170">
        <v>0</v>
      </c>
      <c r="AY180" s="170">
        <v>0</v>
      </c>
      <c r="AZ180" s="170">
        <v>0</v>
      </c>
      <c r="BA180" s="170">
        <v>0</v>
      </c>
      <c r="BB180" s="170">
        <v>0</v>
      </c>
      <c r="BC180" s="170">
        <v>0</v>
      </c>
      <c r="BD180" s="170">
        <v>9680</v>
      </c>
      <c r="BE180" s="170">
        <v>0</v>
      </c>
      <c r="BF180" s="170">
        <v>0</v>
      </c>
      <c r="BG180" s="170">
        <v>10958</v>
      </c>
      <c r="BH180" s="170">
        <v>0</v>
      </c>
      <c r="BI180" s="170">
        <v>0</v>
      </c>
      <c r="BJ180" s="170">
        <v>9316</v>
      </c>
      <c r="BK180" s="170">
        <v>0</v>
      </c>
      <c r="BL180" s="170">
        <v>0</v>
      </c>
      <c r="BM180" s="170">
        <v>0</v>
      </c>
      <c r="BN180" s="170">
        <v>0</v>
      </c>
      <c r="BO180" s="170">
        <v>0</v>
      </c>
      <c r="BP180" s="170">
        <v>0</v>
      </c>
      <c r="BQ180" s="170">
        <v>0</v>
      </c>
      <c r="BR180" s="170">
        <v>0</v>
      </c>
      <c r="BS180" s="170">
        <v>0</v>
      </c>
      <c r="BT180" s="170">
        <v>0</v>
      </c>
      <c r="BU180" s="170">
        <v>0</v>
      </c>
      <c r="BV180" s="170">
        <v>0</v>
      </c>
      <c r="BW180" s="170">
        <v>9708</v>
      </c>
      <c r="BX180" s="170">
        <v>0</v>
      </c>
      <c r="BY180" s="170">
        <v>0</v>
      </c>
      <c r="BZ180" s="170">
        <v>0</v>
      </c>
      <c r="CA180" s="170">
        <v>0</v>
      </c>
      <c r="CB180" s="170">
        <v>0</v>
      </c>
      <c r="CC180" s="170">
        <v>0</v>
      </c>
      <c r="CD180" s="170">
        <v>0</v>
      </c>
      <c r="CE180" s="170">
        <v>0</v>
      </c>
      <c r="CF180" s="170">
        <v>0</v>
      </c>
      <c r="CG180" s="170">
        <v>0</v>
      </c>
      <c r="CH180" s="170">
        <v>0</v>
      </c>
      <c r="CI180" s="170">
        <v>0</v>
      </c>
      <c r="CJ180" s="170">
        <v>0</v>
      </c>
      <c r="CK180" s="170">
        <v>0</v>
      </c>
      <c r="CL180" s="170">
        <v>0</v>
      </c>
      <c r="CM180" s="170">
        <v>0</v>
      </c>
      <c r="CN180" s="170">
        <v>0</v>
      </c>
      <c r="CO180" s="170">
        <v>0</v>
      </c>
      <c r="CP180" s="170">
        <v>0</v>
      </c>
      <c r="CQ180" s="170">
        <v>0</v>
      </c>
      <c r="CR180" s="170">
        <v>0</v>
      </c>
      <c r="CS180" s="170">
        <v>0</v>
      </c>
      <c r="CT180" s="170">
        <v>0</v>
      </c>
      <c r="CU180" s="170">
        <v>0</v>
      </c>
      <c r="CV180" s="170">
        <v>0</v>
      </c>
      <c r="CW180" s="170">
        <v>0</v>
      </c>
      <c r="CX180" s="170">
        <v>0</v>
      </c>
      <c r="CY180" s="170">
        <v>0</v>
      </c>
      <c r="CZ180" s="170">
        <v>0</v>
      </c>
      <c r="DA180" s="170">
        <v>0</v>
      </c>
      <c r="DB180" s="170">
        <v>0</v>
      </c>
      <c r="DC180" s="170">
        <v>0</v>
      </c>
      <c r="DD180" s="170">
        <v>0</v>
      </c>
      <c r="DE180" s="170">
        <v>11310</v>
      </c>
      <c r="DF180" s="170">
        <v>0</v>
      </c>
      <c r="DG180" s="170">
        <v>0</v>
      </c>
      <c r="DH180" s="170">
        <v>0</v>
      </c>
      <c r="DI180" s="170">
        <v>0</v>
      </c>
      <c r="DJ180" s="170">
        <v>11454</v>
      </c>
      <c r="DK180" s="170">
        <v>0</v>
      </c>
      <c r="DL180" s="170">
        <v>1487</v>
      </c>
      <c r="DM180" s="170">
        <v>0</v>
      </c>
      <c r="DN180" s="170">
        <v>0</v>
      </c>
      <c r="DO180" s="170">
        <v>0</v>
      </c>
      <c r="DP180" s="170">
        <v>0</v>
      </c>
      <c r="DQ180" s="170">
        <v>0</v>
      </c>
      <c r="DR180" s="170">
        <v>0</v>
      </c>
      <c r="DS180" s="170">
        <v>0</v>
      </c>
      <c r="DT180" s="170">
        <v>0</v>
      </c>
      <c r="DU180" s="170">
        <v>0</v>
      </c>
      <c r="DV180" s="170">
        <v>0</v>
      </c>
      <c r="DW180" s="170">
        <v>8974</v>
      </c>
      <c r="DX180" s="170">
        <v>0</v>
      </c>
      <c r="DY180" s="170">
        <v>0</v>
      </c>
      <c r="DZ180" s="170">
        <v>3667</v>
      </c>
      <c r="EA180" s="170">
        <v>0</v>
      </c>
      <c r="EB180" s="170">
        <v>16347</v>
      </c>
      <c r="EC180" s="170">
        <v>0</v>
      </c>
      <c r="ED180" s="170">
        <v>0</v>
      </c>
      <c r="EE180" s="170">
        <v>6515</v>
      </c>
      <c r="EF180" s="170">
        <v>0</v>
      </c>
      <c r="EG180" s="170">
        <v>0</v>
      </c>
      <c r="EH180" s="170">
        <v>0</v>
      </c>
      <c r="EI180" s="170">
        <v>0</v>
      </c>
      <c r="EJ180" s="170">
        <v>18138</v>
      </c>
      <c r="EK180" s="170">
        <v>0</v>
      </c>
      <c r="EL180" s="170">
        <v>0</v>
      </c>
      <c r="EM180" s="170">
        <v>0</v>
      </c>
      <c r="EN180" s="170">
        <v>0</v>
      </c>
      <c r="EO180" s="170">
        <v>0</v>
      </c>
      <c r="EP180" s="170">
        <v>0</v>
      </c>
      <c r="EQ180" s="170">
        <v>0</v>
      </c>
      <c r="ER180" s="170">
        <v>0</v>
      </c>
      <c r="ES180" s="170">
        <v>0</v>
      </c>
      <c r="ET180" s="170">
        <v>0</v>
      </c>
      <c r="EU180" s="170">
        <v>0</v>
      </c>
      <c r="EV180" s="170">
        <v>0</v>
      </c>
      <c r="EW180" s="170">
        <v>37723</v>
      </c>
      <c r="EX180" s="170">
        <v>0</v>
      </c>
      <c r="EY180" s="170">
        <v>0</v>
      </c>
      <c r="EZ180" s="170">
        <v>0</v>
      </c>
      <c r="FA180" s="170">
        <v>0</v>
      </c>
      <c r="FB180" s="170">
        <v>0</v>
      </c>
      <c r="FC180" s="170">
        <v>0</v>
      </c>
      <c r="FD180" s="170">
        <v>0</v>
      </c>
      <c r="FE180" s="170">
        <v>0</v>
      </c>
      <c r="FF180" s="170">
        <v>0</v>
      </c>
      <c r="FG180" s="170">
        <v>0</v>
      </c>
      <c r="FH180" s="170">
        <v>0</v>
      </c>
      <c r="FI180" s="170">
        <v>0</v>
      </c>
      <c r="FJ180" s="170">
        <v>0</v>
      </c>
      <c r="FK180" s="170">
        <v>0</v>
      </c>
      <c r="FL180" s="170">
        <v>0</v>
      </c>
      <c r="FM180" s="170">
        <v>0</v>
      </c>
      <c r="FN180" s="170">
        <v>0</v>
      </c>
      <c r="FO180" s="170">
        <v>0</v>
      </c>
      <c r="FP180" s="170">
        <v>0</v>
      </c>
      <c r="FQ180" s="170">
        <v>0</v>
      </c>
      <c r="FR180" s="170">
        <v>0</v>
      </c>
      <c r="FS180" s="170">
        <v>0</v>
      </c>
      <c r="FT180" s="170">
        <v>0</v>
      </c>
      <c r="FU180" s="170">
        <v>0</v>
      </c>
      <c r="FV180" s="170">
        <v>0</v>
      </c>
      <c r="FW180" s="170">
        <v>8343</v>
      </c>
      <c r="FX180" s="170">
        <v>7474</v>
      </c>
      <c r="FY180" s="170">
        <v>12076</v>
      </c>
      <c r="FZ180" s="170">
        <v>7037</v>
      </c>
      <c r="GA180" s="170">
        <v>5154</v>
      </c>
      <c r="GB180" s="170">
        <v>7474</v>
      </c>
      <c r="GC180" s="170">
        <v>0</v>
      </c>
      <c r="GD180" s="170">
        <v>0</v>
      </c>
      <c r="GE180" s="170">
        <v>0</v>
      </c>
      <c r="GF180" s="170">
        <v>0</v>
      </c>
      <c r="GG180" s="170">
        <v>0</v>
      </c>
      <c r="GH180" s="170">
        <v>0</v>
      </c>
      <c r="GI180" s="170">
        <v>0</v>
      </c>
      <c r="GJ180" s="170">
        <v>0</v>
      </c>
      <c r="GK180" s="170">
        <v>0</v>
      </c>
      <c r="GL180" s="170">
        <v>0</v>
      </c>
      <c r="GM180" s="170">
        <v>0</v>
      </c>
      <c r="GN180" s="170">
        <v>0</v>
      </c>
      <c r="GO180" s="170">
        <v>0</v>
      </c>
      <c r="GP180" s="170">
        <v>0</v>
      </c>
      <c r="GQ180" s="170">
        <v>0</v>
      </c>
      <c r="GR180" s="170">
        <v>0</v>
      </c>
      <c r="GS180" s="170">
        <v>0</v>
      </c>
      <c r="GT180" s="170">
        <v>0</v>
      </c>
      <c r="GU180" s="170">
        <v>0</v>
      </c>
      <c r="GV180" s="170">
        <v>0</v>
      </c>
      <c r="GW180" s="170">
        <v>1186</v>
      </c>
      <c r="GX180" s="170">
        <v>0</v>
      </c>
      <c r="GY180" s="170">
        <v>0</v>
      </c>
      <c r="GZ180" s="170">
        <v>0</v>
      </c>
      <c r="HA180" s="170">
        <v>0</v>
      </c>
      <c r="HB180" s="170">
        <v>0</v>
      </c>
      <c r="HC180" s="170">
        <v>0</v>
      </c>
      <c r="HD180" s="170">
        <v>0</v>
      </c>
      <c r="HE180" s="170">
        <v>0</v>
      </c>
      <c r="HF180" s="170">
        <v>0</v>
      </c>
      <c r="HG180" s="170">
        <v>0</v>
      </c>
      <c r="HH180" s="170">
        <v>0</v>
      </c>
      <c r="HI180" s="170">
        <v>0</v>
      </c>
      <c r="HJ180" s="170">
        <v>27703</v>
      </c>
      <c r="HK180" s="170">
        <v>0</v>
      </c>
      <c r="HL180" s="170">
        <v>0</v>
      </c>
      <c r="HM180" s="170">
        <v>8891</v>
      </c>
      <c r="HN180" s="170">
        <v>8094</v>
      </c>
      <c r="HO180" s="170">
        <v>0</v>
      </c>
      <c r="HP180" s="170">
        <v>0</v>
      </c>
      <c r="HQ180" s="170">
        <v>0</v>
      </c>
      <c r="HR180" s="170">
        <v>0</v>
      </c>
      <c r="HS180" s="170">
        <v>0</v>
      </c>
      <c r="HT180" s="170">
        <v>0</v>
      </c>
      <c r="HU180" s="170">
        <v>0</v>
      </c>
      <c r="HV180" s="170">
        <v>0</v>
      </c>
      <c r="HW180" s="170">
        <v>22217</v>
      </c>
      <c r="HX180" s="170">
        <v>0</v>
      </c>
      <c r="HY180" s="170">
        <v>7474</v>
      </c>
      <c r="HZ180" s="170">
        <v>0</v>
      </c>
      <c r="IA180" s="170">
        <v>0</v>
      </c>
      <c r="IB180" s="170">
        <v>0</v>
      </c>
      <c r="IC180" s="170">
        <v>0</v>
      </c>
      <c r="ID180" s="170">
        <v>0</v>
      </c>
      <c r="IE180" s="170">
        <v>0</v>
      </c>
      <c r="IF180" s="170">
        <v>0</v>
      </c>
      <c r="IG180" s="170">
        <v>0</v>
      </c>
      <c r="IH180" s="170">
        <v>0</v>
      </c>
      <c r="II180" s="170">
        <v>0</v>
      </c>
      <c r="IJ180" s="170">
        <v>0</v>
      </c>
      <c r="IK180" s="170">
        <v>0</v>
      </c>
      <c r="IL180" s="170">
        <v>0</v>
      </c>
      <c r="IM180" s="170">
        <v>0</v>
      </c>
      <c r="IN180" s="170">
        <v>0</v>
      </c>
      <c r="IO180" s="170">
        <v>0</v>
      </c>
      <c r="IP180" s="170">
        <v>0</v>
      </c>
      <c r="IQ180" s="170">
        <v>0</v>
      </c>
      <c r="IR180" s="170">
        <v>0</v>
      </c>
      <c r="IS180" s="170">
        <v>0</v>
      </c>
      <c r="IT180" s="170">
        <v>0</v>
      </c>
      <c r="IU180" s="170">
        <v>0</v>
      </c>
      <c r="IV180" s="170">
        <v>0</v>
      </c>
      <c r="IW180" s="170">
        <v>0</v>
      </c>
      <c r="IX180" s="170">
        <v>0</v>
      </c>
      <c r="IY180" s="170">
        <v>0</v>
      </c>
      <c r="IZ180" s="170">
        <v>0</v>
      </c>
      <c r="JA180" s="170">
        <v>0</v>
      </c>
      <c r="JB180" s="170">
        <v>0</v>
      </c>
      <c r="JC180" s="170">
        <v>0</v>
      </c>
      <c r="JD180" s="170">
        <v>0</v>
      </c>
      <c r="JE180" s="170">
        <v>0</v>
      </c>
      <c r="JF180" s="170">
        <v>0</v>
      </c>
      <c r="JG180" s="170">
        <v>0</v>
      </c>
      <c r="JH180" s="170">
        <v>0</v>
      </c>
      <c r="JI180" s="170">
        <v>0</v>
      </c>
      <c r="JJ180" s="170">
        <v>43576</v>
      </c>
      <c r="JK180" s="170">
        <v>14240</v>
      </c>
      <c r="JL180" s="170">
        <v>4968</v>
      </c>
      <c r="JM180" s="170">
        <v>0</v>
      </c>
      <c r="JN180" s="170">
        <v>0</v>
      </c>
      <c r="JO180" s="170">
        <v>0</v>
      </c>
      <c r="JP180" s="170">
        <v>0</v>
      </c>
      <c r="JQ180" s="170">
        <v>0</v>
      </c>
      <c r="JR180" s="170">
        <v>0</v>
      </c>
      <c r="JS180" s="170">
        <v>0</v>
      </c>
      <c r="JT180" s="170">
        <v>0</v>
      </c>
      <c r="JU180" s="170">
        <v>0</v>
      </c>
      <c r="JV180" s="170">
        <v>0</v>
      </c>
      <c r="JW180" s="170">
        <v>117941</v>
      </c>
      <c r="JX180" s="170">
        <v>12663</v>
      </c>
      <c r="JY180" s="170">
        <v>11155</v>
      </c>
      <c r="JZ180" s="170">
        <v>0</v>
      </c>
      <c r="KA180" s="170">
        <v>5753</v>
      </c>
      <c r="KB180" s="170">
        <v>25108</v>
      </c>
      <c r="KC180" s="170">
        <v>0</v>
      </c>
      <c r="KD180" s="170">
        <v>0</v>
      </c>
      <c r="KE180" s="170">
        <v>17226</v>
      </c>
      <c r="KF180" s="170">
        <v>4219</v>
      </c>
      <c r="KG180" s="170">
        <v>0</v>
      </c>
      <c r="KH180" s="170">
        <v>0</v>
      </c>
      <c r="KI180" s="170">
        <v>17069</v>
      </c>
      <c r="KJ180" s="170">
        <v>998546</v>
      </c>
      <c r="KK180" s="170">
        <v>229815</v>
      </c>
      <c r="KL180" s="170">
        <v>188841</v>
      </c>
      <c r="KM180" s="170">
        <v>146616</v>
      </c>
      <c r="KN180" s="170">
        <v>105064</v>
      </c>
      <c r="KO180" s="170">
        <v>26926</v>
      </c>
      <c r="KP180" s="170">
        <v>394657</v>
      </c>
      <c r="KQ180" s="170">
        <v>0</v>
      </c>
      <c r="KR180" s="170">
        <v>23320</v>
      </c>
      <c r="KS180" s="170">
        <v>0</v>
      </c>
      <c r="KT180" s="170">
        <v>79222</v>
      </c>
      <c r="KU180" s="170">
        <v>43008</v>
      </c>
      <c r="KV180" s="170">
        <v>21995</v>
      </c>
      <c r="KW180" s="170">
        <v>0</v>
      </c>
      <c r="KX180" s="170">
        <v>712070</v>
      </c>
      <c r="KY180" s="170">
        <v>151897</v>
      </c>
      <c r="KZ180" s="170">
        <v>124120</v>
      </c>
      <c r="LA180" s="170">
        <v>115786</v>
      </c>
      <c r="LB180" s="170">
        <v>295965</v>
      </c>
      <c r="LC180" s="170">
        <v>127038</v>
      </c>
      <c r="LD180" s="170">
        <v>23134</v>
      </c>
      <c r="LE180" s="170">
        <v>14550</v>
      </c>
      <c r="LF180" s="170">
        <v>0</v>
      </c>
      <c r="LG180" s="170">
        <v>34997</v>
      </c>
      <c r="LH180" s="170">
        <v>9989</v>
      </c>
      <c r="LI180" s="170">
        <v>0</v>
      </c>
      <c r="LJ180" s="170">
        <v>278603</v>
      </c>
      <c r="LK180" s="170">
        <v>2507</v>
      </c>
      <c r="LL180" s="170">
        <v>62293</v>
      </c>
      <c r="LM180" s="170">
        <v>92152</v>
      </c>
      <c r="LN180" s="170">
        <v>0</v>
      </c>
      <c r="LO180" s="170">
        <v>127906</v>
      </c>
    </row>
    <row r="181" spans="1:327" ht="15" x14ac:dyDescent="0.25">
      <c r="A181" s="128" t="s">
        <v>105</v>
      </c>
      <c r="B181" s="170">
        <v>4050419</v>
      </c>
      <c r="C181" s="170">
        <v>2811170</v>
      </c>
      <c r="D181" s="170">
        <v>2227170</v>
      </c>
      <c r="E181" s="170">
        <v>540645</v>
      </c>
      <c r="F181" s="170">
        <v>999936</v>
      </c>
      <c r="G181" s="170">
        <v>1040191</v>
      </c>
      <c r="H181" s="170">
        <v>398518</v>
      </c>
      <c r="I181" s="170">
        <v>165078</v>
      </c>
      <c r="J181" s="170">
        <v>1384790</v>
      </c>
      <c r="K181" s="170">
        <v>86587</v>
      </c>
      <c r="L181" s="170">
        <v>308675</v>
      </c>
      <c r="M181" s="170">
        <v>721058</v>
      </c>
      <c r="N181" s="170">
        <v>792698</v>
      </c>
      <c r="O181" s="170">
        <v>8560</v>
      </c>
      <c r="P181" s="170">
        <v>866440</v>
      </c>
      <c r="Q181" s="170">
        <v>107549</v>
      </c>
      <c r="R181" s="170">
        <v>374653</v>
      </c>
      <c r="S181" s="170">
        <v>262994</v>
      </c>
      <c r="T181" s="170">
        <v>340433</v>
      </c>
      <c r="U181" s="170">
        <v>22001</v>
      </c>
      <c r="V181" s="170">
        <v>876727</v>
      </c>
      <c r="W181" s="170">
        <v>75563</v>
      </c>
      <c r="X181" s="170">
        <v>6438</v>
      </c>
      <c r="Y181" s="170">
        <v>34872</v>
      </c>
      <c r="Z181" s="170">
        <v>3866</v>
      </c>
      <c r="AA181" s="170">
        <v>2731</v>
      </c>
      <c r="AB181" s="170">
        <v>7233</v>
      </c>
      <c r="AC181" s="170">
        <v>0</v>
      </c>
      <c r="AD181" s="170">
        <v>0</v>
      </c>
      <c r="AE181" s="170">
        <v>0</v>
      </c>
      <c r="AF181" s="170">
        <v>0</v>
      </c>
      <c r="AG181" s="170">
        <v>0</v>
      </c>
      <c r="AH181" s="170">
        <v>0</v>
      </c>
      <c r="AI181" s="170">
        <v>1073</v>
      </c>
      <c r="AJ181" s="170">
        <v>89426</v>
      </c>
      <c r="AK181" s="170">
        <v>5213</v>
      </c>
      <c r="AL181" s="170">
        <v>12346</v>
      </c>
      <c r="AM181" s="170">
        <v>0</v>
      </c>
      <c r="AN181" s="170">
        <v>0</v>
      </c>
      <c r="AO181" s="170">
        <v>8299</v>
      </c>
      <c r="AP181" s="170">
        <v>0</v>
      </c>
      <c r="AQ181" s="170">
        <v>0</v>
      </c>
      <c r="AR181" s="170">
        <v>0</v>
      </c>
      <c r="AS181" s="170">
        <v>0</v>
      </c>
      <c r="AT181" s="170">
        <v>0</v>
      </c>
      <c r="AU181" s="170">
        <v>0</v>
      </c>
      <c r="AV181" s="170">
        <v>0</v>
      </c>
      <c r="AW181" s="170">
        <v>0</v>
      </c>
      <c r="AX181" s="170">
        <v>7998</v>
      </c>
      <c r="AY181" s="170">
        <v>1072</v>
      </c>
      <c r="AZ181" s="170">
        <v>0</v>
      </c>
      <c r="BA181" s="170">
        <v>0</v>
      </c>
      <c r="BB181" s="170">
        <v>1086</v>
      </c>
      <c r="BC181" s="170">
        <v>0</v>
      </c>
      <c r="BD181" s="170">
        <v>6438</v>
      </c>
      <c r="BE181" s="170">
        <v>12969</v>
      </c>
      <c r="BF181" s="170">
        <v>0</v>
      </c>
      <c r="BG181" s="170">
        <v>0</v>
      </c>
      <c r="BH181" s="170">
        <v>0</v>
      </c>
      <c r="BI181" s="170">
        <v>0</v>
      </c>
      <c r="BJ181" s="170">
        <v>8796</v>
      </c>
      <c r="BK181" s="170">
        <v>0</v>
      </c>
      <c r="BL181" s="170">
        <v>0</v>
      </c>
      <c r="BM181" s="170">
        <v>0</v>
      </c>
      <c r="BN181" s="170">
        <v>3078</v>
      </c>
      <c r="BO181" s="170">
        <v>0</v>
      </c>
      <c r="BP181" s="170">
        <v>0</v>
      </c>
      <c r="BQ181" s="170">
        <v>0</v>
      </c>
      <c r="BR181" s="170">
        <v>0</v>
      </c>
      <c r="BS181" s="170">
        <v>0</v>
      </c>
      <c r="BT181" s="170">
        <v>0</v>
      </c>
      <c r="BU181" s="170">
        <v>0</v>
      </c>
      <c r="BV181" s="170">
        <v>0</v>
      </c>
      <c r="BW181" s="170">
        <v>4254</v>
      </c>
      <c r="BX181" s="170">
        <v>0</v>
      </c>
      <c r="BY181" s="170">
        <v>0</v>
      </c>
      <c r="BZ181" s="170">
        <v>0</v>
      </c>
      <c r="CA181" s="170">
        <v>0</v>
      </c>
      <c r="CB181" s="170">
        <v>0</v>
      </c>
      <c r="CC181" s="170">
        <v>0</v>
      </c>
      <c r="CD181" s="170">
        <v>0</v>
      </c>
      <c r="CE181" s="170">
        <v>0</v>
      </c>
      <c r="CF181" s="170">
        <v>0</v>
      </c>
      <c r="CG181" s="170">
        <v>0</v>
      </c>
      <c r="CH181" s="170">
        <v>0</v>
      </c>
      <c r="CI181" s="170">
        <v>0</v>
      </c>
      <c r="CJ181" s="170">
        <v>0</v>
      </c>
      <c r="CK181" s="170">
        <v>0</v>
      </c>
      <c r="CL181" s="170">
        <v>0</v>
      </c>
      <c r="CM181" s="170">
        <v>0</v>
      </c>
      <c r="CN181" s="170">
        <v>0</v>
      </c>
      <c r="CO181" s="170">
        <v>0</v>
      </c>
      <c r="CP181" s="170">
        <v>0</v>
      </c>
      <c r="CQ181" s="170">
        <v>0</v>
      </c>
      <c r="CR181" s="170">
        <v>0</v>
      </c>
      <c r="CS181" s="170">
        <v>0</v>
      </c>
      <c r="CT181" s="170">
        <v>0</v>
      </c>
      <c r="CU181" s="170">
        <v>0</v>
      </c>
      <c r="CV181" s="170">
        <v>0</v>
      </c>
      <c r="CW181" s="170">
        <v>8548</v>
      </c>
      <c r="CX181" s="170">
        <v>0</v>
      </c>
      <c r="CY181" s="170">
        <v>0</v>
      </c>
      <c r="CZ181" s="170">
        <v>0</v>
      </c>
      <c r="DA181" s="170">
        <v>0</v>
      </c>
      <c r="DB181" s="170">
        <v>0</v>
      </c>
      <c r="DC181" s="170">
        <v>0</v>
      </c>
      <c r="DD181" s="170">
        <v>0</v>
      </c>
      <c r="DE181" s="170">
        <v>0</v>
      </c>
      <c r="DF181" s="170">
        <v>0</v>
      </c>
      <c r="DG181" s="170">
        <v>0</v>
      </c>
      <c r="DH181" s="170">
        <v>0</v>
      </c>
      <c r="DI181" s="170">
        <v>0</v>
      </c>
      <c r="DJ181" s="170">
        <v>3184</v>
      </c>
      <c r="DK181" s="170">
        <v>0</v>
      </c>
      <c r="DL181" s="170">
        <v>22808</v>
      </c>
      <c r="DM181" s="170">
        <v>0</v>
      </c>
      <c r="DN181" s="170">
        <v>0</v>
      </c>
      <c r="DO181" s="170">
        <v>0</v>
      </c>
      <c r="DP181" s="170">
        <v>0</v>
      </c>
      <c r="DQ181" s="170">
        <v>0</v>
      </c>
      <c r="DR181" s="170">
        <v>0</v>
      </c>
      <c r="DS181" s="170">
        <v>0</v>
      </c>
      <c r="DT181" s="170">
        <v>0</v>
      </c>
      <c r="DU181" s="170">
        <v>0</v>
      </c>
      <c r="DV181" s="170">
        <v>0</v>
      </c>
      <c r="DW181" s="170">
        <v>54761</v>
      </c>
      <c r="DX181" s="170">
        <v>8814</v>
      </c>
      <c r="DY181" s="170">
        <v>0</v>
      </c>
      <c r="DZ181" s="170">
        <v>4291</v>
      </c>
      <c r="EA181" s="170">
        <v>0</v>
      </c>
      <c r="EB181" s="170">
        <v>6730</v>
      </c>
      <c r="EC181" s="170">
        <v>0</v>
      </c>
      <c r="ED181" s="170">
        <v>0</v>
      </c>
      <c r="EE181" s="170">
        <v>28776</v>
      </c>
      <c r="EF181" s="170">
        <v>0</v>
      </c>
      <c r="EG181" s="170">
        <v>0</v>
      </c>
      <c r="EH181" s="170">
        <v>0</v>
      </c>
      <c r="EI181" s="170">
        <v>0</v>
      </c>
      <c r="EJ181" s="170">
        <v>8069</v>
      </c>
      <c r="EK181" s="170">
        <v>0</v>
      </c>
      <c r="EL181" s="170">
        <v>6597</v>
      </c>
      <c r="EM181" s="170">
        <v>0</v>
      </c>
      <c r="EN181" s="170">
        <v>0</v>
      </c>
      <c r="EO181" s="170">
        <v>0</v>
      </c>
      <c r="EP181" s="170">
        <v>0</v>
      </c>
      <c r="EQ181" s="170">
        <v>0</v>
      </c>
      <c r="ER181" s="170">
        <v>0</v>
      </c>
      <c r="ES181" s="170">
        <v>0</v>
      </c>
      <c r="ET181" s="170">
        <v>0</v>
      </c>
      <c r="EU181" s="170">
        <v>0</v>
      </c>
      <c r="EV181" s="170">
        <v>0</v>
      </c>
      <c r="EW181" s="170">
        <v>1655</v>
      </c>
      <c r="EX181" s="170">
        <v>6051</v>
      </c>
      <c r="EY181" s="170">
        <v>0</v>
      </c>
      <c r="EZ181" s="170">
        <v>0</v>
      </c>
      <c r="FA181" s="170">
        <v>0</v>
      </c>
      <c r="FB181" s="170">
        <v>0</v>
      </c>
      <c r="FC181" s="170">
        <v>0</v>
      </c>
      <c r="FD181" s="170">
        <v>4515</v>
      </c>
      <c r="FE181" s="170">
        <v>0</v>
      </c>
      <c r="FF181" s="170">
        <v>0</v>
      </c>
      <c r="FG181" s="170">
        <v>0</v>
      </c>
      <c r="FH181" s="170">
        <v>0</v>
      </c>
      <c r="FI181" s="170">
        <v>0</v>
      </c>
      <c r="FJ181" s="170">
        <v>46915</v>
      </c>
      <c r="FK181" s="170">
        <v>6782</v>
      </c>
      <c r="FL181" s="170">
        <v>0</v>
      </c>
      <c r="FM181" s="170">
        <v>0</v>
      </c>
      <c r="FN181" s="170">
        <v>0</v>
      </c>
      <c r="FO181" s="170">
        <v>0</v>
      </c>
      <c r="FP181" s="170">
        <v>0</v>
      </c>
      <c r="FQ181" s="170">
        <v>0</v>
      </c>
      <c r="FR181" s="170">
        <v>0</v>
      </c>
      <c r="FS181" s="170">
        <v>0</v>
      </c>
      <c r="FT181" s="170">
        <v>0</v>
      </c>
      <c r="FU181" s="170">
        <v>0</v>
      </c>
      <c r="FV181" s="170">
        <v>0</v>
      </c>
      <c r="FW181" s="170">
        <v>16514</v>
      </c>
      <c r="FX181" s="170">
        <v>21050</v>
      </c>
      <c r="FY181" s="170">
        <v>5213</v>
      </c>
      <c r="FZ181" s="170">
        <v>0</v>
      </c>
      <c r="GA181" s="170">
        <v>0</v>
      </c>
      <c r="GB181" s="170">
        <v>0</v>
      </c>
      <c r="GC181" s="170">
        <v>0</v>
      </c>
      <c r="GD181" s="170">
        <v>0</v>
      </c>
      <c r="GE181" s="170">
        <v>0</v>
      </c>
      <c r="GF181" s="170">
        <v>0</v>
      </c>
      <c r="GG181" s="170">
        <v>0</v>
      </c>
      <c r="GH181" s="170">
        <v>0</v>
      </c>
      <c r="GI181" s="170">
        <v>0</v>
      </c>
      <c r="GJ181" s="170">
        <v>21915</v>
      </c>
      <c r="GK181" s="170">
        <v>0</v>
      </c>
      <c r="GL181" s="170">
        <v>0</v>
      </c>
      <c r="GM181" s="170">
        <v>0</v>
      </c>
      <c r="GN181" s="170">
        <v>8885</v>
      </c>
      <c r="GO181" s="170">
        <v>0</v>
      </c>
      <c r="GP181" s="170">
        <v>0</v>
      </c>
      <c r="GQ181" s="170">
        <v>0</v>
      </c>
      <c r="GR181" s="170">
        <v>0</v>
      </c>
      <c r="GS181" s="170">
        <v>0</v>
      </c>
      <c r="GT181" s="170">
        <v>0</v>
      </c>
      <c r="GU181" s="170">
        <v>0</v>
      </c>
      <c r="GV181" s="170">
        <v>0</v>
      </c>
      <c r="GW181" s="170">
        <v>0</v>
      </c>
      <c r="GX181" s="170">
        <v>0</v>
      </c>
      <c r="GY181" s="170">
        <v>0</v>
      </c>
      <c r="GZ181" s="170">
        <v>0</v>
      </c>
      <c r="HA181" s="170">
        <v>0</v>
      </c>
      <c r="HB181" s="170">
        <v>0</v>
      </c>
      <c r="HC181" s="170">
        <v>0</v>
      </c>
      <c r="HD181" s="170">
        <v>0</v>
      </c>
      <c r="HE181" s="170">
        <v>0</v>
      </c>
      <c r="HF181" s="170">
        <v>0</v>
      </c>
      <c r="HG181" s="170">
        <v>0</v>
      </c>
      <c r="HH181" s="170">
        <v>0</v>
      </c>
      <c r="HI181" s="170">
        <v>0</v>
      </c>
      <c r="HJ181" s="170">
        <v>86201</v>
      </c>
      <c r="HK181" s="170">
        <v>6774</v>
      </c>
      <c r="HL181" s="170">
        <v>0</v>
      </c>
      <c r="HM181" s="170">
        <v>8131</v>
      </c>
      <c r="HN181" s="170">
        <v>16918</v>
      </c>
      <c r="HO181" s="170">
        <v>0</v>
      </c>
      <c r="HP181" s="170">
        <v>0</v>
      </c>
      <c r="HQ181" s="170">
        <v>0</v>
      </c>
      <c r="HR181" s="170">
        <v>0</v>
      </c>
      <c r="HS181" s="170">
        <v>5852</v>
      </c>
      <c r="HT181" s="170">
        <v>0</v>
      </c>
      <c r="HU181" s="170">
        <v>0</v>
      </c>
      <c r="HV181" s="170">
        <v>0</v>
      </c>
      <c r="HW181" s="170">
        <v>4354</v>
      </c>
      <c r="HX181" s="170">
        <v>6597</v>
      </c>
      <c r="HY181" s="170">
        <v>0</v>
      </c>
      <c r="HZ181" s="170">
        <v>14241</v>
      </c>
      <c r="IA181" s="170">
        <v>0</v>
      </c>
      <c r="IB181" s="170">
        <v>0</v>
      </c>
      <c r="IC181" s="170">
        <v>0</v>
      </c>
      <c r="ID181" s="170">
        <v>0</v>
      </c>
      <c r="IE181" s="170">
        <v>0</v>
      </c>
      <c r="IF181" s="170">
        <v>0</v>
      </c>
      <c r="IG181" s="170">
        <v>0</v>
      </c>
      <c r="IH181" s="170">
        <v>0</v>
      </c>
      <c r="II181" s="170">
        <v>0</v>
      </c>
      <c r="IJ181" s="170">
        <v>8112</v>
      </c>
      <c r="IK181" s="170">
        <v>0</v>
      </c>
      <c r="IL181" s="170">
        <v>0</v>
      </c>
      <c r="IM181" s="170">
        <v>0</v>
      </c>
      <c r="IN181" s="170">
        <v>0</v>
      </c>
      <c r="IO181" s="170">
        <v>0</v>
      </c>
      <c r="IP181" s="170">
        <v>0</v>
      </c>
      <c r="IQ181" s="170">
        <v>1989</v>
      </c>
      <c r="IR181" s="170">
        <v>0</v>
      </c>
      <c r="IS181" s="170">
        <v>0</v>
      </c>
      <c r="IT181" s="170">
        <v>0</v>
      </c>
      <c r="IU181" s="170">
        <v>0</v>
      </c>
      <c r="IV181" s="170">
        <v>0</v>
      </c>
      <c r="IW181" s="170">
        <v>18479</v>
      </c>
      <c r="IX181" s="170">
        <v>0</v>
      </c>
      <c r="IY181" s="170">
        <v>0</v>
      </c>
      <c r="IZ181" s="170">
        <v>0</v>
      </c>
      <c r="JA181" s="170">
        <v>0</v>
      </c>
      <c r="JB181" s="170">
        <v>0</v>
      </c>
      <c r="JC181" s="170">
        <v>0</v>
      </c>
      <c r="JD181" s="170">
        <v>0</v>
      </c>
      <c r="JE181" s="170">
        <v>0</v>
      </c>
      <c r="JF181" s="170">
        <v>0</v>
      </c>
      <c r="JG181" s="170">
        <v>0</v>
      </c>
      <c r="JH181" s="170">
        <v>0</v>
      </c>
      <c r="JI181" s="170">
        <v>0</v>
      </c>
      <c r="JJ181" s="170">
        <v>48560</v>
      </c>
      <c r="JK181" s="170">
        <v>18124</v>
      </c>
      <c r="JL181" s="170">
        <v>17893</v>
      </c>
      <c r="JM181" s="170">
        <v>9612</v>
      </c>
      <c r="JN181" s="170">
        <v>5764</v>
      </c>
      <c r="JO181" s="170">
        <v>5693</v>
      </c>
      <c r="JP181" s="170">
        <v>0</v>
      </c>
      <c r="JQ181" s="170">
        <v>0</v>
      </c>
      <c r="JR181" s="170">
        <v>0</v>
      </c>
      <c r="JS181" s="170">
        <v>0</v>
      </c>
      <c r="JT181" s="170">
        <v>0</v>
      </c>
      <c r="JU181" s="170">
        <v>0</v>
      </c>
      <c r="JV181" s="170">
        <v>0</v>
      </c>
      <c r="JW181" s="170">
        <v>198857</v>
      </c>
      <c r="JX181" s="170">
        <v>20518</v>
      </c>
      <c r="JY181" s="170">
        <v>26512</v>
      </c>
      <c r="JZ181" s="170">
        <v>0</v>
      </c>
      <c r="KA181" s="170">
        <v>22863</v>
      </c>
      <c r="KB181" s="170">
        <v>34182</v>
      </c>
      <c r="KC181" s="170">
        <v>0</v>
      </c>
      <c r="KD181" s="170">
        <v>4379</v>
      </c>
      <c r="KE181" s="170">
        <v>0</v>
      </c>
      <c r="KF181" s="170">
        <v>25917</v>
      </c>
      <c r="KG181" s="170">
        <v>0</v>
      </c>
      <c r="KH181" s="170">
        <v>0</v>
      </c>
      <c r="KI181" s="170">
        <v>25505</v>
      </c>
      <c r="KJ181" s="170">
        <v>1285498</v>
      </c>
      <c r="KK181" s="170">
        <v>481005</v>
      </c>
      <c r="KL181" s="170">
        <v>264348</v>
      </c>
      <c r="KM181" s="170">
        <v>158055</v>
      </c>
      <c r="KN181" s="170">
        <v>65065</v>
      </c>
      <c r="KO181" s="170">
        <v>14615</v>
      </c>
      <c r="KP181" s="170">
        <v>408833</v>
      </c>
      <c r="KQ181" s="170">
        <v>0</v>
      </c>
      <c r="KR181" s="170">
        <v>90681</v>
      </c>
      <c r="KS181" s="170">
        <v>0</v>
      </c>
      <c r="KT181" s="170">
        <v>143131</v>
      </c>
      <c r="KU181" s="170">
        <v>10497</v>
      </c>
      <c r="KV181" s="170">
        <v>61485</v>
      </c>
      <c r="KW181" s="170">
        <v>4124</v>
      </c>
      <c r="KX181" s="170">
        <v>790231</v>
      </c>
      <c r="KY181" s="170">
        <v>288989</v>
      </c>
      <c r="KZ181" s="170">
        <v>205775</v>
      </c>
      <c r="LA181" s="170">
        <v>103718</v>
      </c>
      <c r="LB181" s="170">
        <v>153507</v>
      </c>
      <c r="LC181" s="170">
        <v>139564</v>
      </c>
      <c r="LD181" s="170">
        <v>0</v>
      </c>
      <c r="LE181" s="170">
        <v>33172</v>
      </c>
      <c r="LF181" s="170">
        <v>0</v>
      </c>
      <c r="LG181" s="170">
        <v>52092</v>
      </c>
      <c r="LH181" s="170">
        <v>7649</v>
      </c>
      <c r="LI181" s="170">
        <v>0</v>
      </c>
      <c r="LJ181" s="170">
        <v>401534</v>
      </c>
      <c r="LK181" s="170">
        <v>0</v>
      </c>
      <c r="LL181" s="170">
        <v>78085</v>
      </c>
      <c r="LM181" s="170">
        <v>132678</v>
      </c>
      <c r="LN181" s="170">
        <v>21452</v>
      </c>
      <c r="LO181" s="170">
        <v>247103</v>
      </c>
    </row>
    <row r="182" spans="1:327" ht="15" x14ac:dyDescent="0.25">
      <c r="A182" s="128" t="s">
        <v>106</v>
      </c>
      <c r="B182" s="170">
        <v>2424985</v>
      </c>
      <c r="C182" s="170">
        <v>1626650</v>
      </c>
      <c r="D182" s="170">
        <v>1180406</v>
      </c>
      <c r="E182" s="170">
        <v>259029</v>
      </c>
      <c r="F182" s="170">
        <v>640441</v>
      </c>
      <c r="G182" s="170">
        <v>478016</v>
      </c>
      <c r="H182" s="170">
        <v>328426</v>
      </c>
      <c r="I182" s="170">
        <v>42256</v>
      </c>
      <c r="J182" s="170">
        <v>975945</v>
      </c>
      <c r="K182" s="170">
        <v>106630</v>
      </c>
      <c r="L182" s="170">
        <v>271120</v>
      </c>
      <c r="M182" s="170">
        <v>618314</v>
      </c>
      <c r="N182" s="170">
        <v>431393</v>
      </c>
      <c r="O182" s="170">
        <v>4111</v>
      </c>
      <c r="P182" s="170">
        <v>447415</v>
      </c>
      <c r="Q182" s="170">
        <v>73298</v>
      </c>
      <c r="R182" s="170">
        <v>194247</v>
      </c>
      <c r="S182" s="170">
        <v>207613</v>
      </c>
      <c r="T182" s="170">
        <v>72330</v>
      </c>
      <c r="U182" s="170">
        <v>11209</v>
      </c>
      <c r="V182" s="170">
        <v>510362</v>
      </c>
      <c r="W182" s="170">
        <v>34634</v>
      </c>
      <c r="X182" s="170">
        <v>7097</v>
      </c>
      <c r="Y182" s="170">
        <v>35696</v>
      </c>
      <c r="Z182" s="170">
        <v>0</v>
      </c>
      <c r="AA182" s="170">
        <v>14168</v>
      </c>
      <c r="AB182" s="170">
        <v>4335</v>
      </c>
      <c r="AC182" s="170">
        <v>0</v>
      </c>
      <c r="AD182" s="170">
        <v>6500</v>
      </c>
      <c r="AE182" s="170">
        <v>0</v>
      </c>
      <c r="AF182" s="170">
        <v>0</v>
      </c>
      <c r="AG182" s="170">
        <v>0</v>
      </c>
      <c r="AH182" s="170">
        <v>0</v>
      </c>
      <c r="AI182" s="170">
        <v>0</v>
      </c>
      <c r="AJ182" s="170">
        <v>50252</v>
      </c>
      <c r="AK182" s="170">
        <v>0</v>
      </c>
      <c r="AL182" s="170">
        <v>22051</v>
      </c>
      <c r="AM182" s="170">
        <v>4515</v>
      </c>
      <c r="AN182" s="170">
        <v>0</v>
      </c>
      <c r="AO182" s="170">
        <v>10018</v>
      </c>
      <c r="AP182" s="170">
        <v>0</v>
      </c>
      <c r="AQ182" s="170">
        <v>0</v>
      </c>
      <c r="AR182" s="170">
        <v>0</v>
      </c>
      <c r="AS182" s="170">
        <v>0</v>
      </c>
      <c r="AT182" s="170">
        <v>0</v>
      </c>
      <c r="AU182" s="170">
        <v>0</v>
      </c>
      <c r="AV182" s="170">
        <v>0</v>
      </c>
      <c r="AW182" s="170">
        <v>1847</v>
      </c>
      <c r="AX182" s="170">
        <v>0</v>
      </c>
      <c r="AY182" s="170">
        <v>8819</v>
      </c>
      <c r="AZ182" s="170">
        <v>0</v>
      </c>
      <c r="BA182" s="170">
        <v>0</v>
      </c>
      <c r="BB182" s="170">
        <v>0</v>
      </c>
      <c r="BC182" s="170">
        <v>0</v>
      </c>
      <c r="BD182" s="170">
        <v>0</v>
      </c>
      <c r="BE182" s="170">
        <v>0</v>
      </c>
      <c r="BF182" s="170">
        <v>0</v>
      </c>
      <c r="BG182" s="170">
        <v>0</v>
      </c>
      <c r="BH182" s="170">
        <v>0</v>
      </c>
      <c r="BI182" s="170">
        <v>0</v>
      </c>
      <c r="BJ182" s="170">
        <v>0</v>
      </c>
      <c r="BK182" s="170">
        <v>4515</v>
      </c>
      <c r="BL182" s="170">
        <v>0</v>
      </c>
      <c r="BM182" s="170">
        <v>0</v>
      </c>
      <c r="BN182" s="170">
        <v>0</v>
      </c>
      <c r="BO182" s="170">
        <v>1830</v>
      </c>
      <c r="BP182" s="170">
        <v>0</v>
      </c>
      <c r="BQ182" s="170">
        <v>0</v>
      </c>
      <c r="BR182" s="170">
        <v>0</v>
      </c>
      <c r="BS182" s="170">
        <v>0</v>
      </c>
      <c r="BT182" s="170">
        <v>0</v>
      </c>
      <c r="BU182" s="170">
        <v>0</v>
      </c>
      <c r="BV182" s="170">
        <v>0</v>
      </c>
      <c r="BW182" s="170">
        <v>0</v>
      </c>
      <c r="BX182" s="170">
        <v>0</v>
      </c>
      <c r="BY182" s="170">
        <v>0</v>
      </c>
      <c r="BZ182" s="170">
        <v>0</v>
      </c>
      <c r="CA182" s="170">
        <v>0</v>
      </c>
      <c r="CB182" s="170">
        <v>0</v>
      </c>
      <c r="CC182" s="170">
        <v>0</v>
      </c>
      <c r="CD182" s="170">
        <v>0</v>
      </c>
      <c r="CE182" s="170">
        <v>0</v>
      </c>
      <c r="CF182" s="170">
        <v>0</v>
      </c>
      <c r="CG182" s="170">
        <v>0</v>
      </c>
      <c r="CH182" s="170">
        <v>0</v>
      </c>
      <c r="CI182" s="170">
        <v>0</v>
      </c>
      <c r="CJ182" s="170">
        <v>0</v>
      </c>
      <c r="CK182" s="170">
        <v>0</v>
      </c>
      <c r="CL182" s="170">
        <v>0</v>
      </c>
      <c r="CM182" s="170">
        <v>0</v>
      </c>
      <c r="CN182" s="170">
        <v>0</v>
      </c>
      <c r="CO182" s="170">
        <v>0</v>
      </c>
      <c r="CP182" s="170">
        <v>0</v>
      </c>
      <c r="CQ182" s="170">
        <v>0</v>
      </c>
      <c r="CR182" s="170">
        <v>0</v>
      </c>
      <c r="CS182" s="170">
        <v>0</v>
      </c>
      <c r="CT182" s="170">
        <v>0</v>
      </c>
      <c r="CU182" s="170">
        <v>0</v>
      </c>
      <c r="CV182" s="170">
        <v>0</v>
      </c>
      <c r="CW182" s="170">
        <v>0</v>
      </c>
      <c r="CX182" s="170">
        <v>0</v>
      </c>
      <c r="CY182" s="170">
        <v>0</v>
      </c>
      <c r="CZ182" s="170">
        <v>0</v>
      </c>
      <c r="DA182" s="170">
        <v>0</v>
      </c>
      <c r="DB182" s="170">
        <v>0</v>
      </c>
      <c r="DC182" s="170">
        <v>0</v>
      </c>
      <c r="DD182" s="170">
        <v>0</v>
      </c>
      <c r="DE182" s="170">
        <v>0</v>
      </c>
      <c r="DF182" s="170">
        <v>0</v>
      </c>
      <c r="DG182" s="170">
        <v>0</v>
      </c>
      <c r="DH182" s="170">
        <v>0</v>
      </c>
      <c r="DI182" s="170">
        <v>0</v>
      </c>
      <c r="DJ182" s="170">
        <v>9100</v>
      </c>
      <c r="DK182" s="170">
        <v>0</v>
      </c>
      <c r="DL182" s="170">
        <v>15403</v>
      </c>
      <c r="DM182" s="170">
        <v>0</v>
      </c>
      <c r="DN182" s="170">
        <v>0</v>
      </c>
      <c r="DO182" s="170">
        <v>0</v>
      </c>
      <c r="DP182" s="170">
        <v>0</v>
      </c>
      <c r="DQ182" s="170">
        <v>0</v>
      </c>
      <c r="DR182" s="170">
        <v>0</v>
      </c>
      <c r="DS182" s="170">
        <v>0</v>
      </c>
      <c r="DT182" s="170">
        <v>0</v>
      </c>
      <c r="DU182" s="170">
        <v>0</v>
      </c>
      <c r="DV182" s="170">
        <v>0</v>
      </c>
      <c r="DW182" s="170">
        <v>5832</v>
      </c>
      <c r="DX182" s="170">
        <v>7935</v>
      </c>
      <c r="DY182" s="170">
        <v>0</v>
      </c>
      <c r="DZ182" s="170">
        <v>0</v>
      </c>
      <c r="EA182" s="170">
        <v>0</v>
      </c>
      <c r="EB182" s="170">
        <v>12799</v>
      </c>
      <c r="EC182" s="170">
        <v>10525</v>
      </c>
      <c r="ED182" s="170">
        <v>0</v>
      </c>
      <c r="EE182" s="170">
        <v>0</v>
      </c>
      <c r="EF182" s="170">
        <v>10728</v>
      </c>
      <c r="EG182" s="170">
        <v>0</v>
      </c>
      <c r="EH182" s="170">
        <v>0</v>
      </c>
      <c r="EI182" s="170">
        <v>0</v>
      </c>
      <c r="EJ182" s="170">
        <v>28006</v>
      </c>
      <c r="EK182" s="170">
        <v>0</v>
      </c>
      <c r="EL182" s="170">
        <v>0</v>
      </c>
      <c r="EM182" s="170">
        <v>10199</v>
      </c>
      <c r="EN182" s="170">
        <v>0</v>
      </c>
      <c r="EO182" s="170">
        <v>0</v>
      </c>
      <c r="EP182" s="170">
        <v>0</v>
      </c>
      <c r="EQ182" s="170">
        <v>0</v>
      </c>
      <c r="ER182" s="170">
        <v>0</v>
      </c>
      <c r="ES182" s="170">
        <v>0</v>
      </c>
      <c r="ET182" s="170">
        <v>0</v>
      </c>
      <c r="EU182" s="170">
        <v>0</v>
      </c>
      <c r="EV182" s="170">
        <v>0</v>
      </c>
      <c r="EW182" s="170">
        <v>24872</v>
      </c>
      <c r="EX182" s="170">
        <v>3847</v>
      </c>
      <c r="EY182" s="170">
        <v>10539</v>
      </c>
      <c r="EZ182" s="170">
        <v>6845</v>
      </c>
      <c r="FA182" s="170">
        <v>0</v>
      </c>
      <c r="FB182" s="170">
        <v>0</v>
      </c>
      <c r="FC182" s="170">
        <v>0</v>
      </c>
      <c r="FD182" s="170">
        <v>0</v>
      </c>
      <c r="FE182" s="170">
        <v>0</v>
      </c>
      <c r="FF182" s="170">
        <v>0</v>
      </c>
      <c r="FG182" s="170">
        <v>0</v>
      </c>
      <c r="FH182" s="170">
        <v>0</v>
      </c>
      <c r="FI182" s="170">
        <v>0</v>
      </c>
      <c r="FJ182" s="170">
        <v>10927</v>
      </c>
      <c r="FK182" s="170">
        <v>0</v>
      </c>
      <c r="FL182" s="170">
        <v>0</v>
      </c>
      <c r="FM182" s="170">
        <v>0</v>
      </c>
      <c r="FN182" s="170">
        <v>0</v>
      </c>
      <c r="FO182" s="170">
        <v>0</v>
      </c>
      <c r="FP182" s="170">
        <v>0</v>
      </c>
      <c r="FQ182" s="170">
        <v>0</v>
      </c>
      <c r="FR182" s="170">
        <v>0</v>
      </c>
      <c r="FS182" s="170">
        <v>0</v>
      </c>
      <c r="FT182" s="170">
        <v>0</v>
      </c>
      <c r="FU182" s="170">
        <v>0</v>
      </c>
      <c r="FV182" s="170">
        <v>0</v>
      </c>
      <c r="FW182" s="170">
        <v>7237</v>
      </c>
      <c r="FX182" s="170">
        <v>0</v>
      </c>
      <c r="FY182" s="170">
        <v>0</v>
      </c>
      <c r="FZ182" s="170">
        <v>0</v>
      </c>
      <c r="GA182" s="170">
        <v>0</v>
      </c>
      <c r="GB182" s="170">
        <v>2249</v>
      </c>
      <c r="GC182" s="170">
        <v>0</v>
      </c>
      <c r="GD182" s="170">
        <v>0</v>
      </c>
      <c r="GE182" s="170">
        <v>0</v>
      </c>
      <c r="GF182" s="170">
        <v>0</v>
      </c>
      <c r="GG182" s="170">
        <v>0</v>
      </c>
      <c r="GH182" s="170">
        <v>0</v>
      </c>
      <c r="GI182" s="170">
        <v>0</v>
      </c>
      <c r="GJ182" s="170">
        <v>2839</v>
      </c>
      <c r="GK182" s="170">
        <v>0</v>
      </c>
      <c r="GL182" s="170">
        <v>0</v>
      </c>
      <c r="GM182" s="170">
        <v>0</v>
      </c>
      <c r="GN182" s="170">
        <v>0</v>
      </c>
      <c r="GO182" s="170">
        <v>0</v>
      </c>
      <c r="GP182" s="170">
        <v>0</v>
      </c>
      <c r="GQ182" s="170">
        <v>0</v>
      </c>
      <c r="GR182" s="170">
        <v>0</v>
      </c>
      <c r="GS182" s="170">
        <v>0</v>
      </c>
      <c r="GT182" s="170">
        <v>0</v>
      </c>
      <c r="GU182" s="170">
        <v>0</v>
      </c>
      <c r="GV182" s="170">
        <v>0</v>
      </c>
      <c r="GW182" s="170">
        <v>1847</v>
      </c>
      <c r="GX182" s="170">
        <v>0</v>
      </c>
      <c r="GY182" s="170">
        <v>0</v>
      </c>
      <c r="GZ182" s="170">
        <v>0</v>
      </c>
      <c r="HA182" s="170">
        <v>0</v>
      </c>
      <c r="HB182" s="170">
        <v>0</v>
      </c>
      <c r="HC182" s="170">
        <v>0</v>
      </c>
      <c r="HD182" s="170">
        <v>0</v>
      </c>
      <c r="HE182" s="170">
        <v>0</v>
      </c>
      <c r="HF182" s="170">
        <v>0</v>
      </c>
      <c r="HG182" s="170">
        <v>0</v>
      </c>
      <c r="HH182" s="170">
        <v>0</v>
      </c>
      <c r="HI182" s="170">
        <v>0</v>
      </c>
      <c r="HJ182" s="170">
        <v>123350</v>
      </c>
      <c r="HK182" s="170">
        <v>0</v>
      </c>
      <c r="HL182" s="170">
        <v>15164</v>
      </c>
      <c r="HM182" s="170">
        <v>3689</v>
      </c>
      <c r="HN182" s="170">
        <v>20311</v>
      </c>
      <c r="HO182" s="170">
        <v>0</v>
      </c>
      <c r="HP182" s="170">
        <v>0</v>
      </c>
      <c r="HQ182" s="170">
        <v>7308</v>
      </c>
      <c r="HR182" s="170">
        <v>0</v>
      </c>
      <c r="HS182" s="170">
        <v>0</v>
      </c>
      <c r="HT182" s="170">
        <v>0</v>
      </c>
      <c r="HU182" s="170">
        <v>0</v>
      </c>
      <c r="HV182" s="170">
        <v>0</v>
      </c>
      <c r="HW182" s="170">
        <v>15002</v>
      </c>
      <c r="HX182" s="170">
        <v>0</v>
      </c>
      <c r="HY182" s="170">
        <v>0</v>
      </c>
      <c r="HZ182" s="170">
        <v>0</v>
      </c>
      <c r="IA182" s="170">
        <v>7115</v>
      </c>
      <c r="IB182" s="170">
        <v>0</v>
      </c>
      <c r="IC182" s="170">
        <v>0</v>
      </c>
      <c r="ID182" s="170">
        <v>0</v>
      </c>
      <c r="IE182" s="170">
        <v>0</v>
      </c>
      <c r="IF182" s="170">
        <v>0</v>
      </c>
      <c r="IG182" s="170">
        <v>0</v>
      </c>
      <c r="IH182" s="170">
        <v>0</v>
      </c>
      <c r="II182" s="170">
        <v>0</v>
      </c>
      <c r="IJ182" s="170">
        <v>0</v>
      </c>
      <c r="IK182" s="170">
        <v>0</v>
      </c>
      <c r="IL182" s="170">
        <v>0</v>
      </c>
      <c r="IM182" s="170">
        <v>0</v>
      </c>
      <c r="IN182" s="170">
        <v>0</v>
      </c>
      <c r="IO182" s="170">
        <v>0</v>
      </c>
      <c r="IP182" s="170">
        <v>0</v>
      </c>
      <c r="IQ182" s="170">
        <v>0</v>
      </c>
      <c r="IR182" s="170">
        <v>0</v>
      </c>
      <c r="IS182" s="170">
        <v>0</v>
      </c>
      <c r="IT182" s="170">
        <v>0</v>
      </c>
      <c r="IU182" s="170">
        <v>0</v>
      </c>
      <c r="IV182" s="170">
        <v>0</v>
      </c>
      <c r="IW182" s="170">
        <v>0</v>
      </c>
      <c r="IX182" s="170">
        <v>0</v>
      </c>
      <c r="IY182" s="170">
        <v>0</v>
      </c>
      <c r="IZ182" s="170">
        <v>0</v>
      </c>
      <c r="JA182" s="170">
        <v>0</v>
      </c>
      <c r="JB182" s="170">
        <v>0</v>
      </c>
      <c r="JC182" s="170">
        <v>0</v>
      </c>
      <c r="JD182" s="170">
        <v>0</v>
      </c>
      <c r="JE182" s="170">
        <v>0</v>
      </c>
      <c r="JF182" s="170">
        <v>0</v>
      </c>
      <c r="JG182" s="170">
        <v>0</v>
      </c>
      <c r="JH182" s="170">
        <v>0</v>
      </c>
      <c r="JI182" s="170">
        <v>0</v>
      </c>
      <c r="JJ182" s="170">
        <v>52181</v>
      </c>
      <c r="JK182" s="170">
        <v>6078</v>
      </c>
      <c r="JL182" s="170">
        <v>13252</v>
      </c>
      <c r="JM182" s="170">
        <v>0</v>
      </c>
      <c r="JN182" s="170">
        <v>0</v>
      </c>
      <c r="JO182" s="170">
        <v>0</v>
      </c>
      <c r="JP182" s="170">
        <v>0</v>
      </c>
      <c r="JQ182" s="170">
        <v>0</v>
      </c>
      <c r="JR182" s="170">
        <v>0</v>
      </c>
      <c r="JS182" s="170">
        <v>0</v>
      </c>
      <c r="JT182" s="170">
        <v>0</v>
      </c>
      <c r="JU182" s="170">
        <v>0</v>
      </c>
      <c r="JV182" s="170">
        <v>0</v>
      </c>
      <c r="JW182" s="170">
        <v>50083</v>
      </c>
      <c r="JX182" s="170">
        <v>0</v>
      </c>
      <c r="JY182" s="170">
        <v>9063</v>
      </c>
      <c r="JZ182" s="170">
        <v>0</v>
      </c>
      <c r="KA182" s="170">
        <v>665</v>
      </c>
      <c r="KB182" s="170">
        <v>63619</v>
      </c>
      <c r="KC182" s="170">
        <v>0</v>
      </c>
      <c r="KD182" s="170">
        <v>9820</v>
      </c>
      <c r="KE182" s="170">
        <v>13499</v>
      </c>
      <c r="KF182" s="170">
        <v>0</v>
      </c>
      <c r="KG182" s="170">
        <v>0</v>
      </c>
      <c r="KH182" s="170">
        <v>0</v>
      </c>
      <c r="KI182" s="170">
        <v>665</v>
      </c>
      <c r="KJ182" s="170">
        <v>749860</v>
      </c>
      <c r="KK182" s="170">
        <v>154171</v>
      </c>
      <c r="KL182" s="170">
        <v>269320</v>
      </c>
      <c r="KM182" s="170">
        <v>80160</v>
      </c>
      <c r="KN182" s="170">
        <v>32909</v>
      </c>
      <c r="KO182" s="170">
        <v>47140</v>
      </c>
      <c r="KP182" s="170">
        <v>244950</v>
      </c>
      <c r="KQ182" s="170">
        <v>0</v>
      </c>
      <c r="KR182" s="170">
        <v>59153</v>
      </c>
      <c r="KS182" s="170">
        <v>15191</v>
      </c>
      <c r="KT182" s="170">
        <v>79358</v>
      </c>
      <c r="KU182" s="170">
        <v>12889</v>
      </c>
      <c r="KV182" s="170">
        <v>29925</v>
      </c>
      <c r="KW182" s="170">
        <v>5909</v>
      </c>
      <c r="KX182" s="170">
        <v>416508</v>
      </c>
      <c r="KY182" s="170">
        <v>34402</v>
      </c>
      <c r="KZ182" s="170">
        <v>134822</v>
      </c>
      <c r="LA182" s="170">
        <v>34331</v>
      </c>
      <c r="LB182" s="170">
        <v>193218</v>
      </c>
      <c r="LC182" s="170">
        <v>61759</v>
      </c>
      <c r="LD182" s="170">
        <v>11662</v>
      </c>
      <c r="LE182" s="170">
        <v>0</v>
      </c>
      <c r="LF182" s="170">
        <v>0</v>
      </c>
      <c r="LG182" s="170">
        <v>37054</v>
      </c>
      <c r="LH182" s="170">
        <v>25829</v>
      </c>
      <c r="LI182" s="170">
        <v>0</v>
      </c>
      <c r="LJ182" s="170">
        <v>236495</v>
      </c>
      <c r="LK182" s="170">
        <v>19389</v>
      </c>
      <c r="LL182" s="170">
        <v>59197</v>
      </c>
      <c r="LM182" s="170">
        <v>67769</v>
      </c>
      <c r="LN182" s="170">
        <v>741</v>
      </c>
      <c r="LO182" s="170">
        <v>111088</v>
      </c>
    </row>
    <row r="183" spans="1:327" ht="15" x14ac:dyDescent="0.25">
      <c r="A183" s="128" t="s">
        <v>107</v>
      </c>
      <c r="B183" s="170">
        <v>1968945</v>
      </c>
      <c r="C183" s="170">
        <v>1435771</v>
      </c>
      <c r="D183" s="170">
        <v>1020669</v>
      </c>
      <c r="E183" s="170">
        <v>217849</v>
      </c>
      <c r="F183" s="170">
        <v>561211</v>
      </c>
      <c r="G183" s="170">
        <v>478909</v>
      </c>
      <c r="H183" s="170">
        <v>130021</v>
      </c>
      <c r="I183" s="170">
        <v>18772</v>
      </c>
      <c r="J183" s="170">
        <v>973951</v>
      </c>
      <c r="K183" s="170">
        <v>70321</v>
      </c>
      <c r="L183" s="170">
        <v>178562</v>
      </c>
      <c r="M183" s="170">
        <v>505574</v>
      </c>
      <c r="N183" s="170">
        <v>566662</v>
      </c>
      <c r="O183" s="170">
        <v>6263</v>
      </c>
      <c r="P183" s="170">
        <v>466970</v>
      </c>
      <c r="Q183" s="170">
        <v>42838</v>
      </c>
      <c r="R183" s="170">
        <v>163732</v>
      </c>
      <c r="S183" s="170">
        <v>228564</v>
      </c>
      <c r="T183" s="170">
        <v>101083</v>
      </c>
      <c r="U183" s="170">
        <v>0</v>
      </c>
      <c r="V183" s="170">
        <v>417523</v>
      </c>
      <c r="W183" s="170">
        <v>47389</v>
      </c>
      <c r="X183" s="170">
        <v>6555</v>
      </c>
      <c r="Y183" s="170">
        <v>0</v>
      </c>
      <c r="Z183" s="170">
        <v>0</v>
      </c>
      <c r="AA183" s="170">
        <v>13339</v>
      </c>
      <c r="AB183" s="170">
        <v>3305</v>
      </c>
      <c r="AC183" s="170">
        <v>0</v>
      </c>
      <c r="AD183" s="170">
        <v>0</v>
      </c>
      <c r="AE183" s="170">
        <v>0</v>
      </c>
      <c r="AF183" s="170">
        <v>0</v>
      </c>
      <c r="AG183" s="170">
        <v>0</v>
      </c>
      <c r="AH183" s="170">
        <v>0</v>
      </c>
      <c r="AI183" s="170">
        <v>0</v>
      </c>
      <c r="AJ183" s="170">
        <v>69833</v>
      </c>
      <c r="AK183" s="170">
        <v>0</v>
      </c>
      <c r="AL183" s="170">
        <v>8220</v>
      </c>
      <c r="AM183" s="170">
        <v>0</v>
      </c>
      <c r="AN183" s="170">
        <v>0</v>
      </c>
      <c r="AO183" s="170">
        <v>0</v>
      </c>
      <c r="AP183" s="170">
        <v>0</v>
      </c>
      <c r="AQ183" s="170">
        <v>0</v>
      </c>
      <c r="AR183" s="170">
        <v>0</v>
      </c>
      <c r="AS183" s="170">
        <v>0</v>
      </c>
      <c r="AT183" s="170">
        <v>0</v>
      </c>
      <c r="AU183" s="170">
        <v>0</v>
      </c>
      <c r="AV183" s="170">
        <v>0</v>
      </c>
      <c r="AW183" s="170">
        <v>4613</v>
      </c>
      <c r="AX183" s="170">
        <v>0</v>
      </c>
      <c r="AY183" s="170">
        <v>0</v>
      </c>
      <c r="AZ183" s="170">
        <v>0</v>
      </c>
      <c r="BA183" s="170">
        <v>0</v>
      </c>
      <c r="BB183" s="170">
        <v>0</v>
      </c>
      <c r="BC183" s="170">
        <v>0</v>
      </c>
      <c r="BD183" s="170">
        <v>0</v>
      </c>
      <c r="BE183" s="170">
        <v>0</v>
      </c>
      <c r="BF183" s="170">
        <v>0</v>
      </c>
      <c r="BG183" s="170">
        <v>7245</v>
      </c>
      <c r="BH183" s="170">
        <v>0</v>
      </c>
      <c r="BI183" s="170">
        <v>0</v>
      </c>
      <c r="BJ183" s="170">
        <v>0</v>
      </c>
      <c r="BK183" s="170">
        <v>0</v>
      </c>
      <c r="BL183" s="170">
        <v>0</v>
      </c>
      <c r="BM183" s="170">
        <v>0</v>
      </c>
      <c r="BN183" s="170">
        <v>0</v>
      </c>
      <c r="BO183" s="170">
        <v>0</v>
      </c>
      <c r="BP183" s="170">
        <v>0</v>
      </c>
      <c r="BQ183" s="170">
        <v>0</v>
      </c>
      <c r="BR183" s="170">
        <v>0</v>
      </c>
      <c r="BS183" s="170">
        <v>0</v>
      </c>
      <c r="BT183" s="170">
        <v>0</v>
      </c>
      <c r="BU183" s="170">
        <v>0</v>
      </c>
      <c r="BV183" s="170">
        <v>0</v>
      </c>
      <c r="BW183" s="170">
        <v>0</v>
      </c>
      <c r="BX183" s="170">
        <v>0</v>
      </c>
      <c r="BY183" s="170">
        <v>0</v>
      </c>
      <c r="BZ183" s="170">
        <v>0</v>
      </c>
      <c r="CA183" s="170">
        <v>0</v>
      </c>
      <c r="CB183" s="170">
        <v>0</v>
      </c>
      <c r="CC183" s="170">
        <v>0</v>
      </c>
      <c r="CD183" s="170">
        <v>0</v>
      </c>
      <c r="CE183" s="170">
        <v>0</v>
      </c>
      <c r="CF183" s="170">
        <v>0</v>
      </c>
      <c r="CG183" s="170">
        <v>0</v>
      </c>
      <c r="CH183" s="170">
        <v>0</v>
      </c>
      <c r="CI183" s="170">
        <v>0</v>
      </c>
      <c r="CJ183" s="170">
        <v>0</v>
      </c>
      <c r="CK183" s="170">
        <v>0</v>
      </c>
      <c r="CL183" s="170">
        <v>0</v>
      </c>
      <c r="CM183" s="170">
        <v>0</v>
      </c>
      <c r="CN183" s="170">
        <v>0</v>
      </c>
      <c r="CO183" s="170">
        <v>0</v>
      </c>
      <c r="CP183" s="170">
        <v>0</v>
      </c>
      <c r="CQ183" s="170">
        <v>0</v>
      </c>
      <c r="CR183" s="170">
        <v>0</v>
      </c>
      <c r="CS183" s="170">
        <v>0</v>
      </c>
      <c r="CT183" s="170">
        <v>0</v>
      </c>
      <c r="CU183" s="170">
        <v>0</v>
      </c>
      <c r="CV183" s="170">
        <v>0</v>
      </c>
      <c r="CW183" s="170">
        <v>0</v>
      </c>
      <c r="CX183" s="170">
        <v>0</v>
      </c>
      <c r="CY183" s="170">
        <v>0</v>
      </c>
      <c r="CZ183" s="170">
        <v>0</v>
      </c>
      <c r="DA183" s="170">
        <v>0</v>
      </c>
      <c r="DB183" s="170">
        <v>0</v>
      </c>
      <c r="DC183" s="170">
        <v>0</v>
      </c>
      <c r="DD183" s="170">
        <v>0</v>
      </c>
      <c r="DE183" s="170">
        <v>0</v>
      </c>
      <c r="DF183" s="170">
        <v>0</v>
      </c>
      <c r="DG183" s="170">
        <v>0</v>
      </c>
      <c r="DH183" s="170">
        <v>0</v>
      </c>
      <c r="DI183" s="170">
        <v>0</v>
      </c>
      <c r="DJ183" s="170">
        <v>0</v>
      </c>
      <c r="DK183" s="170">
        <v>0</v>
      </c>
      <c r="DL183" s="170">
        <v>2150</v>
      </c>
      <c r="DM183" s="170">
        <v>0</v>
      </c>
      <c r="DN183" s="170">
        <v>0</v>
      </c>
      <c r="DO183" s="170">
        <v>0</v>
      </c>
      <c r="DP183" s="170">
        <v>0</v>
      </c>
      <c r="DQ183" s="170">
        <v>0</v>
      </c>
      <c r="DR183" s="170">
        <v>0</v>
      </c>
      <c r="DS183" s="170">
        <v>0</v>
      </c>
      <c r="DT183" s="170">
        <v>0</v>
      </c>
      <c r="DU183" s="170">
        <v>0</v>
      </c>
      <c r="DV183" s="170">
        <v>0</v>
      </c>
      <c r="DW183" s="170">
        <v>6607</v>
      </c>
      <c r="DX183" s="170">
        <v>0</v>
      </c>
      <c r="DY183" s="170">
        <v>0</v>
      </c>
      <c r="DZ183" s="170">
        <v>8429</v>
      </c>
      <c r="EA183" s="170">
        <v>28526</v>
      </c>
      <c r="EB183" s="170">
        <v>0</v>
      </c>
      <c r="EC183" s="170">
        <v>0</v>
      </c>
      <c r="ED183" s="170">
        <v>0</v>
      </c>
      <c r="EE183" s="170">
        <v>26300</v>
      </c>
      <c r="EF183" s="170">
        <v>0</v>
      </c>
      <c r="EG183" s="170">
        <v>0</v>
      </c>
      <c r="EH183" s="170">
        <v>0</v>
      </c>
      <c r="EI183" s="170">
        <v>0</v>
      </c>
      <c r="EJ183" s="170">
        <v>19771</v>
      </c>
      <c r="EK183" s="170">
        <v>0</v>
      </c>
      <c r="EL183" s="170">
        <v>3347</v>
      </c>
      <c r="EM183" s="170">
        <v>0</v>
      </c>
      <c r="EN183" s="170">
        <v>0</v>
      </c>
      <c r="EO183" s="170">
        <v>0</v>
      </c>
      <c r="EP183" s="170">
        <v>0</v>
      </c>
      <c r="EQ183" s="170">
        <v>0</v>
      </c>
      <c r="ER183" s="170">
        <v>0</v>
      </c>
      <c r="ES183" s="170">
        <v>0</v>
      </c>
      <c r="ET183" s="170">
        <v>0</v>
      </c>
      <c r="EU183" s="170">
        <v>0</v>
      </c>
      <c r="EV183" s="170">
        <v>0</v>
      </c>
      <c r="EW183" s="170">
        <v>25482</v>
      </c>
      <c r="EX183" s="170">
        <v>0</v>
      </c>
      <c r="EY183" s="170">
        <v>0</v>
      </c>
      <c r="EZ183" s="170">
        <v>0</v>
      </c>
      <c r="FA183" s="170">
        <v>0</v>
      </c>
      <c r="FB183" s="170">
        <v>0</v>
      </c>
      <c r="FC183" s="170">
        <v>0</v>
      </c>
      <c r="FD183" s="170">
        <v>0</v>
      </c>
      <c r="FE183" s="170">
        <v>0</v>
      </c>
      <c r="FF183" s="170">
        <v>0</v>
      </c>
      <c r="FG183" s="170">
        <v>0</v>
      </c>
      <c r="FH183" s="170">
        <v>0</v>
      </c>
      <c r="FI183" s="170">
        <v>0</v>
      </c>
      <c r="FJ183" s="170">
        <v>0</v>
      </c>
      <c r="FK183" s="170">
        <v>0</v>
      </c>
      <c r="FL183" s="170">
        <v>0</v>
      </c>
      <c r="FM183" s="170">
        <v>0</v>
      </c>
      <c r="FN183" s="170">
        <v>0</v>
      </c>
      <c r="FO183" s="170">
        <v>0</v>
      </c>
      <c r="FP183" s="170">
        <v>0</v>
      </c>
      <c r="FQ183" s="170">
        <v>0</v>
      </c>
      <c r="FR183" s="170">
        <v>0</v>
      </c>
      <c r="FS183" s="170">
        <v>0</v>
      </c>
      <c r="FT183" s="170">
        <v>0</v>
      </c>
      <c r="FU183" s="170">
        <v>0</v>
      </c>
      <c r="FV183" s="170">
        <v>0</v>
      </c>
      <c r="FW183" s="170">
        <v>0</v>
      </c>
      <c r="FX183" s="170">
        <v>2688</v>
      </c>
      <c r="FY183" s="170">
        <v>2012</v>
      </c>
      <c r="FZ183" s="170">
        <v>0</v>
      </c>
      <c r="GA183" s="170">
        <v>0</v>
      </c>
      <c r="GB183" s="170">
        <v>0</v>
      </c>
      <c r="GC183" s="170">
        <v>0</v>
      </c>
      <c r="GD183" s="170">
        <v>0</v>
      </c>
      <c r="GE183" s="170">
        <v>0</v>
      </c>
      <c r="GF183" s="170">
        <v>0</v>
      </c>
      <c r="GG183" s="170">
        <v>0</v>
      </c>
      <c r="GH183" s="170">
        <v>0</v>
      </c>
      <c r="GI183" s="170">
        <v>0</v>
      </c>
      <c r="GJ183" s="170">
        <v>8985</v>
      </c>
      <c r="GK183" s="170">
        <v>0</v>
      </c>
      <c r="GL183" s="170">
        <v>0</v>
      </c>
      <c r="GM183" s="170">
        <v>10007</v>
      </c>
      <c r="GN183" s="170">
        <v>0</v>
      </c>
      <c r="GO183" s="170">
        <v>0</v>
      </c>
      <c r="GP183" s="170">
        <v>0</v>
      </c>
      <c r="GQ183" s="170">
        <v>0</v>
      </c>
      <c r="GR183" s="170">
        <v>0</v>
      </c>
      <c r="GS183" s="170">
        <v>0</v>
      </c>
      <c r="GT183" s="170">
        <v>0</v>
      </c>
      <c r="GU183" s="170">
        <v>0</v>
      </c>
      <c r="GV183" s="170">
        <v>0</v>
      </c>
      <c r="GW183" s="170">
        <v>0</v>
      </c>
      <c r="GX183" s="170">
        <v>0</v>
      </c>
      <c r="GY183" s="170">
        <v>0</v>
      </c>
      <c r="GZ183" s="170">
        <v>0</v>
      </c>
      <c r="HA183" s="170">
        <v>0</v>
      </c>
      <c r="HB183" s="170">
        <v>0</v>
      </c>
      <c r="HC183" s="170">
        <v>0</v>
      </c>
      <c r="HD183" s="170">
        <v>0</v>
      </c>
      <c r="HE183" s="170">
        <v>0</v>
      </c>
      <c r="HF183" s="170">
        <v>0</v>
      </c>
      <c r="HG183" s="170">
        <v>0</v>
      </c>
      <c r="HH183" s="170">
        <v>0</v>
      </c>
      <c r="HI183" s="170">
        <v>0</v>
      </c>
      <c r="HJ183" s="170">
        <v>62946</v>
      </c>
      <c r="HK183" s="170">
        <v>0</v>
      </c>
      <c r="HL183" s="170">
        <v>0</v>
      </c>
      <c r="HM183" s="170">
        <v>7232</v>
      </c>
      <c r="HN183" s="170">
        <v>14727</v>
      </c>
      <c r="HO183" s="170">
        <v>0</v>
      </c>
      <c r="HP183" s="170">
        <v>0</v>
      </c>
      <c r="HQ183" s="170">
        <v>0</v>
      </c>
      <c r="HR183" s="170">
        <v>0</v>
      </c>
      <c r="HS183" s="170">
        <v>5499</v>
      </c>
      <c r="HT183" s="170">
        <v>0</v>
      </c>
      <c r="HU183" s="170">
        <v>5706</v>
      </c>
      <c r="HV183" s="170">
        <v>0</v>
      </c>
      <c r="HW183" s="170">
        <v>17568</v>
      </c>
      <c r="HX183" s="170">
        <v>0</v>
      </c>
      <c r="HY183" s="170">
        <v>0</v>
      </c>
      <c r="HZ183" s="170">
        <v>0</v>
      </c>
      <c r="IA183" s="170">
        <v>0</v>
      </c>
      <c r="IB183" s="170">
        <v>0</v>
      </c>
      <c r="IC183" s="170">
        <v>0</v>
      </c>
      <c r="ID183" s="170">
        <v>0</v>
      </c>
      <c r="IE183" s="170">
        <v>0</v>
      </c>
      <c r="IF183" s="170">
        <v>0</v>
      </c>
      <c r="IG183" s="170">
        <v>0</v>
      </c>
      <c r="IH183" s="170">
        <v>0</v>
      </c>
      <c r="II183" s="170">
        <v>0</v>
      </c>
      <c r="IJ183" s="170">
        <v>0</v>
      </c>
      <c r="IK183" s="170">
        <v>0</v>
      </c>
      <c r="IL183" s="170">
        <v>0</v>
      </c>
      <c r="IM183" s="170">
        <v>0</v>
      </c>
      <c r="IN183" s="170">
        <v>0</v>
      </c>
      <c r="IO183" s="170">
        <v>0</v>
      </c>
      <c r="IP183" s="170">
        <v>0</v>
      </c>
      <c r="IQ183" s="170">
        <v>0</v>
      </c>
      <c r="IR183" s="170">
        <v>0</v>
      </c>
      <c r="IS183" s="170">
        <v>0</v>
      </c>
      <c r="IT183" s="170">
        <v>0</v>
      </c>
      <c r="IU183" s="170">
        <v>0</v>
      </c>
      <c r="IV183" s="170">
        <v>0</v>
      </c>
      <c r="IW183" s="170">
        <v>9885</v>
      </c>
      <c r="IX183" s="170">
        <v>9486</v>
      </c>
      <c r="IY183" s="170">
        <v>0</v>
      </c>
      <c r="IZ183" s="170">
        <v>0</v>
      </c>
      <c r="JA183" s="170">
        <v>0</v>
      </c>
      <c r="JB183" s="170">
        <v>0</v>
      </c>
      <c r="JC183" s="170">
        <v>0</v>
      </c>
      <c r="JD183" s="170">
        <v>0</v>
      </c>
      <c r="JE183" s="170">
        <v>0</v>
      </c>
      <c r="JF183" s="170">
        <v>0</v>
      </c>
      <c r="JG183" s="170">
        <v>0</v>
      </c>
      <c r="JH183" s="170">
        <v>0</v>
      </c>
      <c r="JI183" s="170">
        <v>0</v>
      </c>
      <c r="JJ183" s="170">
        <v>39531</v>
      </c>
      <c r="JK183" s="170">
        <v>7232</v>
      </c>
      <c r="JL183" s="170">
        <v>0</v>
      </c>
      <c r="JM183" s="170">
        <v>9486</v>
      </c>
      <c r="JN183" s="170">
        <v>0</v>
      </c>
      <c r="JO183" s="170">
        <v>0</v>
      </c>
      <c r="JP183" s="170">
        <v>0</v>
      </c>
      <c r="JQ183" s="170">
        <v>0</v>
      </c>
      <c r="JR183" s="170">
        <v>0</v>
      </c>
      <c r="JS183" s="170">
        <v>0</v>
      </c>
      <c r="JT183" s="170">
        <v>0</v>
      </c>
      <c r="JU183" s="170">
        <v>0</v>
      </c>
      <c r="JV183" s="170">
        <v>4266</v>
      </c>
      <c r="JW183" s="170">
        <v>91032</v>
      </c>
      <c r="JX183" s="170">
        <v>5420</v>
      </c>
      <c r="JY183" s="170">
        <v>19458</v>
      </c>
      <c r="JZ183" s="170">
        <v>6018</v>
      </c>
      <c r="KA183" s="170">
        <v>2704</v>
      </c>
      <c r="KB183" s="170">
        <v>0</v>
      </c>
      <c r="KC183" s="170">
        <v>0</v>
      </c>
      <c r="KD183" s="170">
        <v>5567</v>
      </c>
      <c r="KE183" s="170">
        <v>0</v>
      </c>
      <c r="KF183" s="170">
        <v>0</v>
      </c>
      <c r="KG183" s="170">
        <v>0</v>
      </c>
      <c r="KH183" s="170">
        <v>0</v>
      </c>
      <c r="KI183" s="170">
        <v>0</v>
      </c>
      <c r="KJ183" s="170">
        <v>693071</v>
      </c>
      <c r="KK183" s="170">
        <v>182445</v>
      </c>
      <c r="KL183" s="170">
        <v>160081</v>
      </c>
      <c r="KM183" s="170">
        <v>80482</v>
      </c>
      <c r="KN183" s="170">
        <v>21690</v>
      </c>
      <c r="KO183" s="170">
        <v>57766</v>
      </c>
      <c r="KP183" s="170">
        <v>213227</v>
      </c>
      <c r="KQ183" s="170">
        <v>0</v>
      </c>
      <c r="KR183" s="170">
        <v>22605</v>
      </c>
      <c r="KS183" s="170">
        <v>0</v>
      </c>
      <c r="KT183" s="170">
        <v>121669</v>
      </c>
      <c r="KU183" s="170">
        <v>8313</v>
      </c>
      <c r="KV183" s="170">
        <v>16343</v>
      </c>
      <c r="KW183" s="170">
        <v>0</v>
      </c>
      <c r="KX183" s="170">
        <v>395824</v>
      </c>
      <c r="KY183" s="170">
        <v>95881</v>
      </c>
      <c r="KZ183" s="170">
        <v>122382</v>
      </c>
      <c r="LA183" s="170">
        <v>61253</v>
      </c>
      <c r="LB183" s="170">
        <v>110050</v>
      </c>
      <c r="LC183" s="170">
        <v>54594</v>
      </c>
      <c r="LD183" s="170">
        <v>0</v>
      </c>
      <c r="LE183" s="170">
        <v>0</v>
      </c>
      <c r="LF183" s="170">
        <v>11098</v>
      </c>
      <c r="LG183" s="170">
        <v>15085</v>
      </c>
      <c r="LH183" s="170">
        <v>9962</v>
      </c>
      <c r="LI183" s="170">
        <v>0</v>
      </c>
      <c r="LJ183" s="170">
        <v>349168</v>
      </c>
      <c r="LK183" s="170">
        <v>6177</v>
      </c>
      <c r="LL183" s="170">
        <v>112202</v>
      </c>
      <c r="LM183" s="170">
        <v>147215</v>
      </c>
      <c r="LN183" s="170">
        <v>5604</v>
      </c>
      <c r="LO183" s="170">
        <v>175470</v>
      </c>
    </row>
    <row r="184" spans="1:327" ht="15" x14ac:dyDescent="0.25">
      <c r="A184" s="128" t="s">
        <v>108</v>
      </c>
      <c r="B184" s="170">
        <v>1832567</v>
      </c>
      <c r="C184" s="170">
        <v>1143046</v>
      </c>
      <c r="D184" s="170">
        <v>766479</v>
      </c>
      <c r="E184" s="170">
        <v>104339</v>
      </c>
      <c r="F184" s="170">
        <v>403757</v>
      </c>
      <c r="G184" s="170">
        <v>289157</v>
      </c>
      <c r="H184" s="170">
        <v>281621</v>
      </c>
      <c r="I184" s="170">
        <v>17637</v>
      </c>
      <c r="J184" s="170">
        <v>701952</v>
      </c>
      <c r="K184" s="170">
        <v>40642</v>
      </c>
      <c r="L184" s="170">
        <v>180933</v>
      </c>
      <c r="M184" s="170">
        <v>348119</v>
      </c>
      <c r="N184" s="170">
        <v>458704</v>
      </c>
      <c r="O184" s="170">
        <v>36358</v>
      </c>
      <c r="P184" s="170">
        <v>436341</v>
      </c>
      <c r="Q184" s="170">
        <v>6298</v>
      </c>
      <c r="R184" s="170">
        <v>170256</v>
      </c>
      <c r="S184" s="170">
        <v>198612</v>
      </c>
      <c r="T184" s="170">
        <v>165894</v>
      </c>
      <c r="U184" s="170">
        <v>0</v>
      </c>
      <c r="V184" s="170">
        <v>377313</v>
      </c>
      <c r="W184" s="170">
        <v>36711</v>
      </c>
      <c r="X184" s="170">
        <v>1439</v>
      </c>
      <c r="Y184" s="170">
        <v>21435</v>
      </c>
      <c r="Z184" s="170">
        <v>0</v>
      </c>
      <c r="AA184" s="170">
        <v>0</v>
      </c>
      <c r="AB184" s="170">
        <v>0</v>
      </c>
      <c r="AC184" s="170">
        <v>0</v>
      </c>
      <c r="AD184" s="170">
        <v>0</v>
      </c>
      <c r="AE184" s="170">
        <v>0</v>
      </c>
      <c r="AF184" s="170">
        <v>0</v>
      </c>
      <c r="AG184" s="170">
        <v>0</v>
      </c>
      <c r="AH184" s="170">
        <v>0</v>
      </c>
      <c r="AI184" s="170">
        <v>0</v>
      </c>
      <c r="AJ184" s="170">
        <v>37710</v>
      </c>
      <c r="AK184" s="170">
        <v>0</v>
      </c>
      <c r="AL184" s="170">
        <v>16646</v>
      </c>
      <c r="AM184" s="170">
        <v>0</v>
      </c>
      <c r="AN184" s="170">
        <v>0</v>
      </c>
      <c r="AO184" s="170">
        <v>0</v>
      </c>
      <c r="AP184" s="170">
        <v>0</v>
      </c>
      <c r="AQ184" s="170">
        <v>0</v>
      </c>
      <c r="AR184" s="170">
        <v>0</v>
      </c>
      <c r="AS184" s="170">
        <v>0</v>
      </c>
      <c r="AT184" s="170">
        <v>0</v>
      </c>
      <c r="AU184" s="170">
        <v>0</v>
      </c>
      <c r="AV184" s="170">
        <v>0</v>
      </c>
      <c r="AW184" s="170">
        <v>13753</v>
      </c>
      <c r="AX184" s="170">
        <v>0</v>
      </c>
      <c r="AY184" s="170">
        <v>0</v>
      </c>
      <c r="AZ184" s="170">
        <v>0</v>
      </c>
      <c r="BA184" s="170">
        <v>0</v>
      </c>
      <c r="BB184" s="170">
        <v>0</v>
      </c>
      <c r="BC184" s="170">
        <v>0</v>
      </c>
      <c r="BD184" s="170">
        <v>0</v>
      </c>
      <c r="BE184" s="170">
        <v>0</v>
      </c>
      <c r="BF184" s="170">
        <v>0</v>
      </c>
      <c r="BG184" s="170">
        <v>8026</v>
      </c>
      <c r="BH184" s="170">
        <v>0</v>
      </c>
      <c r="BI184" s="170">
        <v>0</v>
      </c>
      <c r="BJ184" s="170">
        <v>0</v>
      </c>
      <c r="BK184" s="170">
        <v>0</v>
      </c>
      <c r="BL184" s="170">
        <v>0</v>
      </c>
      <c r="BM184" s="170">
        <v>0</v>
      </c>
      <c r="BN184" s="170">
        <v>0</v>
      </c>
      <c r="BO184" s="170">
        <v>0</v>
      </c>
      <c r="BP184" s="170">
        <v>0</v>
      </c>
      <c r="BQ184" s="170">
        <v>0</v>
      </c>
      <c r="BR184" s="170">
        <v>0</v>
      </c>
      <c r="BS184" s="170">
        <v>0</v>
      </c>
      <c r="BT184" s="170">
        <v>0</v>
      </c>
      <c r="BU184" s="170">
        <v>0</v>
      </c>
      <c r="BV184" s="170">
        <v>0</v>
      </c>
      <c r="BW184" s="170">
        <v>23188</v>
      </c>
      <c r="BX184" s="170">
        <v>0</v>
      </c>
      <c r="BY184" s="170">
        <v>0</v>
      </c>
      <c r="BZ184" s="170">
        <v>0</v>
      </c>
      <c r="CA184" s="170">
        <v>0</v>
      </c>
      <c r="CB184" s="170">
        <v>0</v>
      </c>
      <c r="CC184" s="170">
        <v>0</v>
      </c>
      <c r="CD184" s="170">
        <v>0</v>
      </c>
      <c r="CE184" s="170">
        <v>0</v>
      </c>
      <c r="CF184" s="170">
        <v>0</v>
      </c>
      <c r="CG184" s="170">
        <v>0</v>
      </c>
      <c r="CH184" s="170">
        <v>0</v>
      </c>
      <c r="CI184" s="170">
        <v>0</v>
      </c>
      <c r="CJ184" s="170">
        <v>0</v>
      </c>
      <c r="CK184" s="170">
        <v>0</v>
      </c>
      <c r="CL184" s="170">
        <v>0</v>
      </c>
      <c r="CM184" s="170">
        <v>0</v>
      </c>
      <c r="CN184" s="170">
        <v>0</v>
      </c>
      <c r="CO184" s="170">
        <v>0</v>
      </c>
      <c r="CP184" s="170">
        <v>0</v>
      </c>
      <c r="CQ184" s="170">
        <v>0</v>
      </c>
      <c r="CR184" s="170">
        <v>0</v>
      </c>
      <c r="CS184" s="170">
        <v>0</v>
      </c>
      <c r="CT184" s="170">
        <v>0</v>
      </c>
      <c r="CU184" s="170">
        <v>0</v>
      </c>
      <c r="CV184" s="170">
        <v>0</v>
      </c>
      <c r="CW184" s="170">
        <v>3184</v>
      </c>
      <c r="CX184" s="170">
        <v>0</v>
      </c>
      <c r="CY184" s="170">
        <v>0</v>
      </c>
      <c r="CZ184" s="170">
        <v>0</v>
      </c>
      <c r="DA184" s="170">
        <v>0</v>
      </c>
      <c r="DB184" s="170">
        <v>0</v>
      </c>
      <c r="DC184" s="170">
        <v>0</v>
      </c>
      <c r="DD184" s="170">
        <v>0</v>
      </c>
      <c r="DE184" s="170">
        <v>0</v>
      </c>
      <c r="DF184" s="170">
        <v>0</v>
      </c>
      <c r="DG184" s="170">
        <v>0</v>
      </c>
      <c r="DH184" s="170">
        <v>0</v>
      </c>
      <c r="DI184" s="170">
        <v>0</v>
      </c>
      <c r="DJ184" s="170">
        <v>0</v>
      </c>
      <c r="DK184" s="170">
        <v>0</v>
      </c>
      <c r="DL184" s="170">
        <v>0</v>
      </c>
      <c r="DM184" s="170">
        <v>0</v>
      </c>
      <c r="DN184" s="170">
        <v>0</v>
      </c>
      <c r="DO184" s="170">
        <v>0</v>
      </c>
      <c r="DP184" s="170">
        <v>0</v>
      </c>
      <c r="DQ184" s="170">
        <v>0</v>
      </c>
      <c r="DR184" s="170">
        <v>0</v>
      </c>
      <c r="DS184" s="170">
        <v>0</v>
      </c>
      <c r="DT184" s="170">
        <v>0</v>
      </c>
      <c r="DU184" s="170">
        <v>0</v>
      </c>
      <c r="DV184" s="170">
        <v>0</v>
      </c>
      <c r="DW184" s="170">
        <v>4521</v>
      </c>
      <c r="DX184" s="170">
        <v>0</v>
      </c>
      <c r="DY184" s="170">
        <v>958</v>
      </c>
      <c r="DZ184" s="170">
        <v>0</v>
      </c>
      <c r="EA184" s="170">
        <v>0</v>
      </c>
      <c r="EB184" s="170">
        <v>0</v>
      </c>
      <c r="EC184" s="170">
        <v>0</v>
      </c>
      <c r="ED184" s="170">
        <v>0</v>
      </c>
      <c r="EE184" s="170">
        <v>0</v>
      </c>
      <c r="EF184" s="170">
        <v>0</v>
      </c>
      <c r="EG184" s="170">
        <v>0</v>
      </c>
      <c r="EH184" s="170">
        <v>0</v>
      </c>
      <c r="EI184" s="170">
        <v>0</v>
      </c>
      <c r="EJ184" s="170">
        <v>22935</v>
      </c>
      <c r="EK184" s="170">
        <v>0</v>
      </c>
      <c r="EL184" s="170">
        <v>0</v>
      </c>
      <c r="EM184" s="170">
        <v>0</v>
      </c>
      <c r="EN184" s="170">
        <v>0</v>
      </c>
      <c r="EO184" s="170">
        <v>0</v>
      </c>
      <c r="EP184" s="170">
        <v>0</v>
      </c>
      <c r="EQ184" s="170">
        <v>0</v>
      </c>
      <c r="ER184" s="170">
        <v>0</v>
      </c>
      <c r="ES184" s="170">
        <v>0</v>
      </c>
      <c r="ET184" s="170">
        <v>0</v>
      </c>
      <c r="EU184" s="170">
        <v>0</v>
      </c>
      <c r="EV184" s="170">
        <v>0</v>
      </c>
      <c r="EW184" s="170">
        <v>3510</v>
      </c>
      <c r="EX184" s="170">
        <v>0</v>
      </c>
      <c r="EY184" s="170">
        <v>0</v>
      </c>
      <c r="EZ184" s="170">
        <v>0</v>
      </c>
      <c r="FA184" s="170">
        <v>0</v>
      </c>
      <c r="FB184" s="170">
        <v>0</v>
      </c>
      <c r="FC184" s="170">
        <v>0</v>
      </c>
      <c r="FD184" s="170">
        <v>0</v>
      </c>
      <c r="FE184" s="170">
        <v>0</v>
      </c>
      <c r="FF184" s="170">
        <v>0</v>
      </c>
      <c r="FG184" s="170">
        <v>0</v>
      </c>
      <c r="FH184" s="170">
        <v>0</v>
      </c>
      <c r="FI184" s="170">
        <v>0</v>
      </c>
      <c r="FJ184" s="170">
        <v>12040</v>
      </c>
      <c r="FK184" s="170">
        <v>0</v>
      </c>
      <c r="FL184" s="170">
        <v>0</v>
      </c>
      <c r="FM184" s="170">
        <v>0</v>
      </c>
      <c r="FN184" s="170">
        <v>0</v>
      </c>
      <c r="FO184" s="170">
        <v>0</v>
      </c>
      <c r="FP184" s="170">
        <v>0</v>
      </c>
      <c r="FQ184" s="170">
        <v>0</v>
      </c>
      <c r="FR184" s="170">
        <v>0</v>
      </c>
      <c r="FS184" s="170">
        <v>0</v>
      </c>
      <c r="FT184" s="170">
        <v>0</v>
      </c>
      <c r="FU184" s="170">
        <v>0</v>
      </c>
      <c r="FV184" s="170">
        <v>0</v>
      </c>
      <c r="FW184" s="170">
        <v>5840</v>
      </c>
      <c r="FX184" s="170">
        <v>4808</v>
      </c>
      <c r="FY184" s="170">
        <v>0</v>
      </c>
      <c r="FZ184" s="170">
        <v>0</v>
      </c>
      <c r="GA184" s="170">
        <v>0</v>
      </c>
      <c r="GB184" s="170">
        <v>0</v>
      </c>
      <c r="GC184" s="170">
        <v>0</v>
      </c>
      <c r="GD184" s="170">
        <v>0</v>
      </c>
      <c r="GE184" s="170">
        <v>0</v>
      </c>
      <c r="GF184" s="170">
        <v>0</v>
      </c>
      <c r="GG184" s="170">
        <v>0</v>
      </c>
      <c r="GH184" s="170">
        <v>0</v>
      </c>
      <c r="GI184" s="170">
        <v>0</v>
      </c>
      <c r="GJ184" s="170">
        <v>2229</v>
      </c>
      <c r="GK184" s="170">
        <v>0</v>
      </c>
      <c r="GL184" s="170">
        <v>0</v>
      </c>
      <c r="GM184" s="170">
        <v>0</v>
      </c>
      <c r="GN184" s="170">
        <v>0</v>
      </c>
      <c r="GO184" s="170">
        <v>0</v>
      </c>
      <c r="GP184" s="170">
        <v>0</v>
      </c>
      <c r="GQ184" s="170">
        <v>0</v>
      </c>
      <c r="GR184" s="170">
        <v>0</v>
      </c>
      <c r="GS184" s="170">
        <v>0</v>
      </c>
      <c r="GT184" s="170">
        <v>0</v>
      </c>
      <c r="GU184" s="170">
        <v>0</v>
      </c>
      <c r="GV184" s="170">
        <v>0</v>
      </c>
      <c r="GW184" s="170">
        <v>7967</v>
      </c>
      <c r="GX184" s="170">
        <v>0</v>
      </c>
      <c r="GY184" s="170">
        <v>0</v>
      </c>
      <c r="GZ184" s="170">
        <v>0</v>
      </c>
      <c r="HA184" s="170">
        <v>0</v>
      </c>
      <c r="HB184" s="170">
        <v>0</v>
      </c>
      <c r="HC184" s="170">
        <v>0</v>
      </c>
      <c r="HD184" s="170">
        <v>0</v>
      </c>
      <c r="HE184" s="170">
        <v>0</v>
      </c>
      <c r="HF184" s="170">
        <v>0</v>
      </c>
      <c r="HG184" s="170">
        <v>0</v>
      </c>
      <c r="HH184" s="170">
        <v>0</v>
      </c>
      <c r="HI184" s="170">
        <v>0</v>
      </c>
      <c r="HJ184" s="170">
        <v>57554</v>
      </c>
      <c r="HK184" s="170">
        <v>0</v>
      </c>
      <c r="HL184" s="170">
        <v>2294</v>
      </c>
      <c r="HM184" s="170">
        <v>9415</v>
      </c>
      <c r="HN184" s="170">
        <v>0</v>
      </c>
      <c r="HO184" s="170">
        <v>0</v>
      </c>
      <c r="HP184" s="170">
        <v>0</v>
      </c>
      <c r="HQ184" s="170">
        <v>0</v>
      </c>
      <c r="HR184" s="170">
        <v>0</v>
      </c>
      <c r="HS184" s="170">
        <v>0</v>
      </c>
      <c r="HT184" s="170">
        <v>0</v>
      </c>
      <c r="HU184" s="170">
        <v>0</v>
      </c>
      <c r="HV184" s="170">
        <v>0</v>
      </c>
      <c r="HW184" s="170">
        <v>36321</v>
      </c>
      <c r="HX184" s="170">
        <v>0</v>
      </c>
      <c r="HY184" s="170">
        <v>0</v>
      </c>
      <c r="HZ184" s="170">
        <v>0</v>
      </c>
      <c r="IA184" s="170">
        <v>0</v>
      </c>
      <c r="IB184" s="170">
        <v>0</v>
      </c>
      <c r="IC184" s="170">
        <v>0</v>
      </c>
      <c r="ID184" s="170">
        <v>0</v>
      </c>
      <c r="IE184" s="170">
        <v>0</v>
      </c>
      <c r="IF184" s="170">
        <v>0</v>
      </c>
      <c r="IG184" s="170">
        <v>0</v>
      </c>
      <c r="IH184" s="170">
        <v>0</v>
      </c>
      <c r="II184" s="170">
        <v>1981</v>
      </c>
      <c r="IJ184" s="170">
        <v>0</v>
      </c>
      <c r="IK184" s="170">
        <v>0</v>
      </c>
      <c r="IL184" s="170">
        <v>0</v>
      </c>
      <c r="IM184" s="170">
        <v>0</v>
      </c>
      <c r="IN184" s="170">
        <v>0</v>
      </c>
      <c r="IO184" s="170">
        <v>0</v>
      </c>
      <c r="IP184" s="170">
        <v>0</v>
      </c>
      <c r="IQ184" s="170">
        <v>0</v>
      </c>
      <c r="IR184" s="170">
        <v>0</v>
      </c>
      <c r="IS184" s="170">
        <v>0</v>
      </c>
      <c r="IT184" s="170">
        <v>0</v>
      </c>
      <c r="IU184" s="170">
        <v>0</v>
      </c>
      <c r="IV184" s="170">
        <v>0</v>
      </c>
      <c r="IW184" s="170">
        <v>15654</v>
      </c>
      <c r="IX184" s="170">
        <v>0</v>
      </c>
      <c r="IY184" s="170">
        <v>0</v>
      </c>
      <c r="IZ184" s="170">
        <v>2239</v>
      </c>
      <c r="JA184" s="170">
        <v>0</v>
      </c>
      <c r="JB184" s="170">
        <v>0</v>
      </c>
      <c r="JC184" s="170">
        <v>0</v>
      </c>
      <c r="JD184" s="170">
        <v>0</v>
      </c>
      <c r="JE184" s="170">
        <v>0</v>
      </c>
      <c r="JF184" s="170">
        <v>0</v>
      </c>
      <c r="JG184" s="170">
        <v>0</v>
      </c>
      <c r="JH184" s="170">
        <v>0</v>
      </c>
      <c r="JI184" s="170">
        <v>0</v>
      </c>
      <c r="JJ184" s="170">
        <v>9722</v>
      </c>
      <c r="JK184" s="170">
        <v>4611</v>
      </c>
      <c r="JL184" s="170">
        <v>0</v>
      </c>
      <c r="JM184" s="170">
        <v>0</v>
      </c>
      <c r="JN184" s="170">
        <v>0</v>
      </c>
      <c r="JO184" s="170">
        <v>0</v>
      </c>
      <c r="JP184" s="170">
        <v>0</v>
      </c>
      <c r="JQ184" s="170">
        <v>0</v>
      </c>
      <c r="JR184" s="170">
        <v>0</v>
      </c>
      <c r="JS184" s="170">
        <v>0</v>
      </c>
      <c r="JT184" s="170">
        <v>0</v>
      </c>
      <c r="JU184" s="170">
        <v>0</v>
      </c>
      <c r="JV184" s="170">
        <v>0</v>
      </c>
      <c r="JW184" s="170">
        <v>47192</v>
      </c>
      <c r="JX184" s="170">
        <v>6040</v>
      </c>
      <c r="JY184" s="170">
        <v>22247</v>
      </c>
      <c r="JZ184" s="170">
        <v>0</v>
      </c>
      <c r="KA184" s="170">
        <v>6300</v>
      </c>
      <c r="KB184" s="170">
        <v>13465</v>
      </c>
      <c r="KC184" s="170">
        <v>7037</v>
      </c>
      <c r="KD184" s="170">
        <v>0</v>
      </c>
      <c r="KE184" s="170">
        <v>0</v>
      </c>
      <c r="KF184" s="170">
        <v>24464</v>
      </c>
      <c r="KG184" s="170">
        <v>0</v>
      </c>
      <c r="KH184" s="170">
        <v>0</v>
      </c>
      <c r="KI184" s="170">
        <v>13390</v>
      </c>
      <c r="KJ184" s="170">
        <v>618037</v>
      </c>
      <c r="KK184" s="170">
        <v>157956</v>
      </c>
      <c r="KL184" s="170">
        <v>103757</v>
      </c>
      <c r="KM184" s="170">
        <v>116817</v>
      </c>
      <c r="KN184" s="170">
        <v>72241</v>
      </c>
      <c r="KO184" s="170">
        <v>43218</v>
      </c>
      <c r="KP184" s="170">
        <v>90215</v>
      </c>
      <c r="KQ184" s="170">
        <v>0</v>
      </c>
      <c r="KR184" s="170">
        <v>37838</v>
      </c>
      <c r="KS184" s="170">
        <v>0</v>
      </c>
      <c r="KT184" s="170">
        <v>104287</v>
      </c>
      <c r="KU184" s="170">
        <v>21619</v>
      </c>
      <c r="KV184" s="170">
        <v>29407</v>
      </c>
      <c r="KW184" s="170">
        <v>0</v>
      </c>
      <c r="KX184" s="170">
        <v>373722</v>
      </c>
      <c r="KY184" s="170">
        <v>85923</v>
      </c>
      <c r="KZ184" s="170">
        <v>103522</v>
      </c>
      <c r="LA184" s="170">
        <v>53942</v>
      </c>
      <c r="LB184" s="170">
        <v>146859</v>
      </c>
      <c r="LC184" s="170">
        <v>89111</v>
      </c>
      <c r="LD184" s="170">
        <v>12393</v>
      </c>
      <c r="LE184" s="170">
        <v>16244</v>
      </c>
      <c r="LF184" s="170">
        <v>0</v>
      </c>
      <c r="LG184" s="170">
        <v>12429</v>
      </c>
      <c r="LH184" s="170">
        <v>7392</v>
      </c>
      <c r="LI184" s="170">
        <v>0</v>
      </c>
      <c r="LJ184" s="170">
        <v>218982</v>
      </c>
      <c r="LK184" s="170">
        <v>12748</v>
      </c>
      <c r="LL184" s="170">
        <v>26058</v>
      </c>
      <c r="LM184" s="170">
        <v>115315</v>
      </c>
      <c r="LN184" s="170">
        <v>0</v>
      </c>
      <c r="LO184" s="170">
        <v>119003</v>
      </c>
    </row>
    <row r="185" spans="1:327" ht="15" x14ac:dyDescent="0.25">
      <c r="A185" s="128" t="s">
        <v>109</v>
      </c>
      <c r="B185" s="170">
        <v>1676459</v>
      </c>
      <c r="C185" s="170">
        <v>992811</v>
      </c>
      <c r="D185" s="170">
        <v>709589</v>
      </c>
      <c r="E185" s="170">
        <v>165840</v>
      </c>
      <c r="F185" s="170">
        <v>279320</v>
      </c>
      <c r="G185" s="170">
        <v>301103</v>
      </c>
      <c r="H185" s="170">
        <v>183476</v>
      </c>
      <c r="I185" s="170">
        <v>64987</v>
      </c>
      <c r="J185" s="170">
        <v>564441</v>
      </c>
      <c r="K185" s="170">
        <v>89979</v>
      </c>
      <c r="L185" s="170">
        <v>75697</v>
      </c>
      <c r="M185" s="170">
        <v>314170</v>
      </c>
      <c r="N185" s="170">
        <v>245998</v>
      </c>
      <c r="O185" s="170">
        <v>5061</v>
      </c>
      <c r="P185" s="170">
        <v>374720</v>
      </c>
      <c r="Q185" s="170">
        <v>15528</v>
      </c>
      <c r="R185" s="170">
        <v>138319</v>
      </c>
      <c r="S185" s="170">
        <v>247483</v>
      </c>
      <c r="T185" s="170">
        <v>61549</v>
      </c>
      <c r="U185" s="170">
        <v>10403</v>
      </c>
      <c r="V185" s="170">
        <v>373863</v>
      </c>
      <c r="W185" s="170">
        <v>65980</v>
      </c>
      <c r="X185" s="170">
        <v>8205</v>
      </c>
      <c r="Y185" s="170">
        <v>0</v>
      </c>
      <c r="Z185" s="170">
        <v>0</v>
      </c>
      <c r="AA185" s="170">
        <v>0</v>
      </c>
      <c r="AB185" s="170">
        <v>3306</v>
      </c>
      <c r="AC185" s="170">
        <v>0</v>
      </c>
      <c r="AD185" s="170">
        <v>12481</v>
      </c>
      <c r="AE185" s="170">
        <v>0</v>
      </c>
      <c r="AF185" s="170">
        <v>0</v>
      </c>
      <c r="AG185" s="170">
        <v>0</v>
      </c>
      <c r="AH185" s="170">
        <v>0</v>
      </c>
      <c r="AI185" s="170">
        <v>0</v>
      </c>
      <c r="AJ185" s="170">
        <v>78139</v>
      </c>
      <c r="AK185" s="170">
        <v>0</v>
      </c>
      <c r="AL185" s="170">
        <v>0</v>
      </c>
      <c r="AM185" s="170">
        <v>0</v>
      </c>
      <c r="AN185" s="170">
        <v>0</v>
      </c>
      <c r="AO185" s="170">
        <v>0</v>
      </c>
      <c r="AP185" s="170">
        <v>0</v>
      </c>
      <c r="AQ185" s="170">
        <v>0</v>
      </c>
      <c r="AR185" s="170">
        <v>0</v>
      </c>
      <c r="AS185" s="170">
        <v>0</v>
      </c>
      <c r="AT185" s="170">
        <v>0</v>
      </c>
      <c r="AU185" s="170">
        <v>0</v>
      </c>
      <c r="AV185" s="170">
        <v>0</v>
      </c>
      <c r="AW185" s="170">
        <v>13839</v>
      </c>
      <c r="AX185" s="170">
        <v>4700</v>
      </c>
      <c r="AY185" s="170">
        <v>0</v>
      </c>
      <c r="AZ185" s="170">
        <v>8586</v>
      </c>
      <c r="BA185" s="170">
        <v>0</v>
      </c>
      <c r="BB185" s="170">
        <v>0</v>
      </c>
      <c r="BC185" s="170">
        <v>0</v>
      </c>
      <c r="BD185" s="170">
        <v>0</v>
      </c>
      <c r="BE185" s="170">
        <v>0</v>
      </c>
      <c r="BF185" s="170">
        <v>0</v>
      </c>
      <c r="BG185" s="170">
        <v>0</v>
      </c>
      <c r="BH185" s="170">
        <v>0</v>
      </c>
      <c r="BI185" s="170">
        <v>0</v>
      </c>
      <c r="BJ185" s="170">
        <v>7688</v>
      </c>
      <c r="BK185" s="170">
        <v>0</v>
      </c>
      <c r="BL185" s="170">
        <v>0</v>
      </c>
      <c r="BM185" s="170">
        <v>0</v>
      </c>
      <c r="BN185" s="170">
        <v>0</v>
      </c>
      <c r="BO185" s="170">
        <v>0</v>
      </c>
      <c r="BP185" s="170">
        <v>0</v>
      </c>
      <c r="BQ185" s="170">
        <v>0</v>
      </c>
      <c r="BR185" s="170">
        <v>0</v>
      </c>
      <c r="BS185" s="170">
        <v>0</v>
      </c>
      <c r="BT185" s="170">
        <v>0</v>
      </c>
      <c r="BU185" s="170">
        <v>0</v>
      </c>
      <c r="BV185" s="170">
        <v>0</v>
      </c>
      <c r="BW185" s="170">
        <v>0</v>
      </c>
      <c r="BX185" s="170">
        <v>0</v>
      </c>
      <c r="BY185" s="170">
        <v>0</v>
      </c>
      <c r="BZ185" s="170">
        <v>0</v>
      </c>
      <c r="CA185" s="170">
        <v>0</v>
      </c>
      <c r="CB185" s="170">
        <v>0</v>
      </c>
      <c r="CC185" s="170">
        <v>0</v>
      </c>
      <c r="CD185" s="170">
        <v>0</v>
      </c>
      <c r="CE185" s="170">
        <v>0</v>
      </c>
      <c r="CF185" s="170">
        <v>0</v>
      </c>
      <c r="CG185" s="170">
        <v>0</v>
      </c>
      <c r="CH185" s="170">
        <v>0</v>
      </c>
      <c r="CI185" s="170">
        <v>0</v>
      </c>
      <c r="CJ185" s="170">
        <v>0</v>
      </c>
      <c r="CK185" s="170">
        <v>0</v>
      </c>
      <c r="CL185" s="170">
        <v>0</v>
      </c>
      <c r="CM185" s="170">
        <v>0</v>
      </c>
      <c r="CN185" s="170">
        <v>0</v>
      </c>
      <c r="CO185" s="170">
        <v>0</v>
      </c>
      <c r="CP185" s="170">
        <v>0</v>
      </c>
      <c r="CQ185" s="170">
        <v>0</v>
      </c>
      <c r="CR185" s="170">
        <v>0</v>
      </c>
      <c r="CS185" s="170">
        <v>0</v>
      </c>
      <c r="CT185" s="170">
        <v>0</v>
      </c>
      <c r="CU185" s="170">
        <v>0</v>
      </c>
      <c r="CV185" s="170">
        <v>0</v>
      </c>
      <c r="CW185" s="170">
        <v>0</v>
      </c>
      <c r="CX185" s="170">
        <v>0</v>
      </c>
      <c r="CY185" s="170">
        <v>0</v>
      </c>
      <c r="CZ185" s="170">
        <v>0</v>
      </c>
      <c r="DA185" s="170">
        <v>0</v>
      </c>
      <c r="DB185" s="170">
        <v>0</v>
      </c>
      <c r="DC185" s="170">
        <v>0</v>
      </c>
      <c r="DD185" s="170">
        <v>2866</v>
      </c>
      <c r="DE185" s="170">
        <v>0</v>
      </c>
      <c r="DF185" s="170">
        <v>0</v>
      </c>
      <c r="DG185" s="170">
        <v>0</v>
      </c>
      <c r="DH185" s="170">
        <v>0</v>
      </c>
      <c r="DI185" s="170">
        <v>0</v>
      </c>
      <c r="DJ185" s="170">
        <v>11707</v>
      </c>
      <c r="DK185" s="170">
        <v>0</v>
      </c>
      <c r="DL185" s="170">
        <v>0</v>
      </c>
      <c r="DM185" s="170">
        <v>0</v>
      </c>
      <c r="DN185" s="170">
        <v>0</v>
      </c>
      <c r="DO185" s="170">
        <v>0</v>
      </c>
      <c r="DP185" s="170">
        <v>0</v>
      </c>
      <c r="DQ185" s="170">
        <v>0</v>
      </c>
      <c r="DR185" s="170">
        <v>0</v>
      </c>
      <c r="DS185" s="170">
        <v>0</v>
      </c>
      <c r="DT185" s="170">
        <v>0</v>
      </c>
      <c r="DU185" s="170">
        <v>0</v>
      </c>
      <c r="DV185" s="170">
        <v>0</v>
      </c>
      <c r="DW185" s="170">
        <v>27644</v>
      </c>
      <c r="DX185" s="170">
        <v>0</v>
      </c>
      <c r="DY185" s="170">
        <v>3005</v>
      </c>
      <c r="DZ185" s="170">
        <v>0</v>
      </c>
      <c r="EA185" s="170">
        <v>0</v>
      </c>
      <c r="EB185" s="170">
        <v>12022</v>
      </c>
      <c r="EC185" s="170">
        <v>9180</v>
      </c>
      <c r="ED185" s="170">
        <v>2813</v>
      </c>
      <c r="EE185" s="170">
        <v>5224</v>
      </c>
      <c r="EF185" s="170">
        <v>0</v>
      </c>
      <c r="EG185" s="170">
        <v>0</v>
      </c>
      <c r="EH185" s="170">
        <v>0</v>
      </c>
      <c r="EI185" s="170">
        <v>0</v>
      </c>
      <c r="EJ185" s="170">
        <v>10414</v>
      </c>
      <c r="EK185" s="170">
        <v>0</v>
      </c>
      <c r="EL185" s="170">
        <v>0</v>
      </c>
      <c r="EM185" s="170">
        <v>0</v>
      </c>
      <c r="EN185" s="170">
        <v>0</v>
      </c>
      <c r="EO185" s="170">
        <v>0</v>
      </c>
      <c r="EP185" s="170">
        <v>0</v>
      </c>
      <c r="EQ185" s="170">
        <v>0</v>
      </c>
      <c r="ER185" s="170">
        <v>0</v>
      </c>
      <c r="ES185" s="170">
        <v>0</v>
      </c>
      <c r="ET185" s="170">
        <v>0</v>
      </c>
      <c r="EU185" s="170">
        <v>0</v>
      </c>
      <c r="EV185" s="170">
        <v>0</v>
      </c>
      <c r="EW185" s="170">
        <v>20986</v>
      </c>
      <c r="EX185" s="170">
        <v>4421</v>
      </c>
      <c r="EY185" s="170">
        <v>0</v>
      </c>
      <c r="EZ185" s="170">
        <v>0</v>
      </c>
      <c r="FA185" s="170">
        <v>0</v>
      </c>
      <c r="FB185" s="170">
        <v>0</v>
      </c>
      <c r="FC185" s="170">
        <v>0</v>
      </c>
      <c r="FD185" s="170">
        <v>0</v>
      </c>
      <c r="FE185" s="170">
        <v>0</v>
      </c>
      <c r="FF185" s="170">
        <v>0</v>
      </c>
      <c r="FG185" s="170">
        <v>0</v>
      </c>
      <c r="FH185" s="170">
        <v>0</v>
      </c>
      <c r="FI185" s="170">
        <v>0</v>
      </c>
      <c r="FJ185" s="170">
        <v>0</v>
      </c>
      <c r="FK185" s="170">
        <v>0</v>
      </c>
      <c r="FL185" s="170">
        <v>0</v>
      </c>
      <c r="FM185" s="170">
        <v>0</v>
      </c>
      <c r="FN185" s="170">
        <v>0</v>
      </c>
      <c r="FO185" s="170">
        <v>0</v>
      </c>
      <c r="FP185" s="170">
        <v>0</v>
      </c>
      <c r="FQ185" s="170">
        <v>0</v>
      </c>
      <c r="FR185" s="170">
        <v>0</v>
      </c>
      <c r="FS185" s="170">
        <v>0</v>
      </c>
      <c r="FT185" s="170">
        <v>0</v>
      </c>
      <c r="FU185" s="170">
        <v>0</v>
      </c>
      <c r="FV185" s="170">
        <v>0</v>
      </c>
      <c r="FW185" s="170">
        <v>3551</v>
      </c>
      <c r="FX185" s="170">
        <v>6422</v>
      </c>
      <c r="FY185" s="170">
        <v>0</v>
      </c>
      <c r="FZ185" s="170">
        <v>6675</v>
      </c>
      <c r="GA185" s="170">
        <v>0</v>
      </c>
      <c r="GB185" s="170">
        <v>6675</v>
      </c>
      <c r="GC185" s="170">
        <v>0</v>
      </c>
      <c r="GD185" s="170">
        <v>0</v>
      </c>
      <c r="GE185" s="170">
        <v>0</v>
      </c>
      <c r="GF185" s="170">
        <v>0</v>
      </c>
      <c r="GG185" s="170">
        <v>0</v>
      </c>
      <c r="GH185" s="170">
        <v>0</v>
      </c>
      <c r="GI185" s="170">
        <v>0</v>
      </c>
      <c r="GJ185" s="170">
        <v>0</v>
      </c>
      <c r="GK185" s="170">
        <v>0</v>
      </c>
      <c r="GL185" s="170">
        <v>0</v>
      </c>
      <c r="GM185" s="170">
        <v>0</v>
      </c>
      <c r="GN185" s="170">
        <v>0</v>
      </c>
      <c r="GO185" s="170">
        <v>0</v>
      </c>
      <c r="GP185" s="170">
        <v>0</v>
      </c>
      <c r="GQ185" s="170">
        <v>0</v>
      </c>
      <c r="GR185" s="170">
        <v>0</v>
      </c>
      <c r="GS185" s="170">
        <v>0</v>
      </c>
      <c r="GT185" s="170">
        <v>0</v>
      </c>
      <c r="GU185" s="170">
        <v>0</v>
      </c>
      <c r="GV185" s="170">
        <v>0</v>
      </c>
      <c r="GW185" s="170">
        <v>6657</v>
      </c>
      <c r="GX185" s="170">
        <v>0</v>
      </c>
      <c r="GY185" s="170">
        <v>0</v>
      </c>
      <c r="GZ185" s="170">
        <v>0</v>
      </c>
      <c r="HA185" s="170">
        <v>0</v>
      </c>
      <c r="HB185" s="170">
        <v>0</v>
      </c>
      <c r="HC185" s="170">
        <v>0</v>
      </c>
      <c r="HD185" s="170">
        <v>0</v>
      </c>
      <c r="HE185" s="170">
        <v>0</v>
      </c>
      <c r="HF185" s="170">
        <v>0</v>
      </c>
      <c r="HG185" s="170">
        <v>0</v>
      </c>
      <c r="HH185" s="170">
        <v>0</v>
      </c>
      <c r="HI185" s="170">
        <v>0</v>
      </c>
      <c r="HJ185" s="170">
        <v>47811</v>
      </c>
      <c r="HK185" s="170">
        <v>0</v>
      </c>
      <c r="HL185" s="170">
        <v>18189</v>
      </c>
      <c r="HM185" s="170">
        <v>0</v>
      </c>
      <c r="HN185" s="170">
        <v>3635</v>
      </c>
      <c r="HO185" s="170">
        <v>0</v>
      </c>
      <c r="HP185" s="170">
        <v>0</v>
      </c>
      <c r="HQ185" s="170">
        <v>0</v>
      </c>
      <c r="HR185" s="170">
        <v>0</v>
      </c>
      <c r="HS185" s="170">
        <v>0</v>
      </c>
      <c r="HT185" s="170">
        <v>0</v>
      </c>
      <c r="HU185" s="170">
        <v>0</v>
      </c>
      <c r="HV185" s="170">
        <v>0</v>
      </c>
      <c r="HW185" s="170">
        <v>11987</v>
      </c>
      <c r="HX185" s="170">
        <v>0</v>
      </c>
      <c r="HY185" s="170">
        <v>0</v>
      </c>
      <c r="HZ185" s="170">
        <v>6675</v>
      </c>
      <c r="IA185" s="170">
        <v>0</v>
      </c>
      <c r="IB185" s="170">
        <v>0</v>
      </c>
      <c r="IC185" s="170">
        <v>0</v>
      </c>
      <c r="ID185" s="170">
        <v>0</v>
      </c>
      <c r="IE185" s="170">
        <v>0</v>
      </c>
      <c r="IF185" s="170">
        <v>0</v>
      </c>
      <c r="IG185" s="170">
        <v>0</v>
      </c>
      <c r="IH185" s="170">
        <v>0</v>
      </c>
      <c r="II185" s="170">
        <v>0</v>
      </c>
      <c r="IJ185" s="170">
        <v>0</v>
      </c>
      <c r="IK185" s="170">
        <v>0</v>
      </c>
      <c r="IL185" s="170">
        <v>0</v>
      </c>
      <c r="IM185" s="170">
        <v>0</v>
      </c>
      <c r="IN185" s="170">
        <v>0</v>
      </c>
      <c r="IO185" s="170">
        <v>0</v>
      </c>
      <c r="IP185" s="170">
        <v>0</v>
      </c>
      <c r="IQ185" s="170">
        <v>0</v>
      </c>
      <c r="IR185" s="170">
        <v>0</v>
      </c>
      <c r="IS185" s="170">
        <v>0</v>
      </c>
      <c r="IT185" s="170">
        <v>0</v>
      </c>
      <c r="IU185" s="170">
        <v>0</v>
      </c>
      <c r="IV185" s="170">
        <v>0</v>
      </c>
      <c r="IW185" s="170">
        <v>23181</v>
      </c>
      <c r="IX185" s="170">
        <v>4700</v>
      </c>
      <c r="IY185" s="170">
        <v>0</v>
      </c>
      <c r="IZ185" s="170">
        <v>0</v>
      </c>
      <c r="JA185" s="170">
        <v>0</v>
      </c>
      <c r="JB185" s="170">
        <v>0</v>
      </c>
      <c r="JC185" s="170">
        <v>0</v>
      </c>
      <c r="JD185" s="170">
        <v>0</v>
      </c>
      <c r="JE185" s="170">
        <v>0</v>
      </c>
      <c r="JF185" s="170">
        <v>0</v>
      </c>
      <c r="JG185" s="170">
        <v>0</v>
      </c>
      <c r="JH185" s="170">
        <v>0</v>
      </c>
      <c r="JI185" s="170">
        <v>0</v>
      </c>
      <c r="JJ185" s="170">
        <v>30561</v>
      </c>
      <c r="JK185" s="170">
        <v>16654</v>
      </c>
      <c r="JL185" s="170">
        <v>0</v>
      </c>
      <c r="JM185" s="170">
        <v>0</v>
      </c>
      <c r="JN185" s="170">
        <v>0</v>
      </c>
      <c r="JO185" s="170">
        <v>0</v>
      </c>
      <c r="JP185" s="170">
        <v>0</v>
      </c>
      <c r="JQ185" s="170">
        <v>0</v>
      </c>
      <c r="JR185" s="170">
        <v>0</v>
      </c>
      <c r="JS185" s="170">
        <v>0</v>
      </c>
      <c r="JT185" s="170">
        <v>0</v>
      </c>
      <c r="JU185" s="170">
        <v>0</v>
      </c>
      <c r="JV185" s="170">
        <v>4700</v>
      </c>
      <c r="JW185" s="170">
        <v>58697</v>
      </c>
      <c r="JX185" s="170">
        <v>1991</v>
      </c>
      <c r="JY185" s="170">
        <v>3635</v>
      </c>
      <c r="JZ185" s="170">
        <v>0</v>
      </c>
      <c r="KA185" s="170">
        <v>31359</v>
      </c>
      <c r="KB185" s="170">
        <v>0</v>
      </c>
      <c r="KC185" s="170">
        <v>3635</v>
      </c>
      <c r="KD185" s="170">
        <v>0</v>
      </c>
      <c r="KE185" s="170">
        <v>0</v>
      </c>
      <c r="KF185" s="170">
        <v>0</v>
      </c>
      <c r="KG185" s="170">
        <v>9780</v>
      </c>
      <c r="KH185" s="170">
        <v>0</v>
      </c>
      <c r="KI185" s="170">
        <v>7965</v>
      </c>
      <c r="KJ185" s="170">
        <v>646319</v>
      </c>
      <c r="KK185" s="170">
        <v>122207</v>
      </c>
      <c r="KL185" s="170">
        <v>215613</v>
      </c>
      <c r="KM185" s="170">
        <v>50394</v>
      </c>
      <c r="KN185" s="170">
        <v>26741</v>
      </c>
      <c r="KO185" s="170">
        <v>14939</v>
      </c>
      <c r="KP185" s="170">
        <v>190027</v>
      </c>
      <c r="KQ185" s="170">
        <v>0</v>
      </c>
      <c r="KR185" s="170">
        <v>20676</v>
      </c>
      <c r="KS185" s="170">
        <v>0</v>
      </c>
      <c r="KT185" s="170">
        <v>107495</v>
      </c>
      <c r="KU185" s="170">
        <v>16063</v>
      </c>
      <c r="KV185" s="170">
        <v>16822</v>
      </c>
      <c r="KW185" s="170">
        <v>0</v>
      </c>
      <c r="KX185" s="170">
        <v>352991</v>
      </c>
      <c r="KY185" s="170">
        <v>88065</v>
      </c>
      <c r="KZ185" s="170">
        <v>81228</v>
      </c>
      <c r="LA185" s="170">
        <v>37656</v>
      </c>
      <c r="LB185" s="170">
        <v>110265</v>
      </c>
      <c r="LC185" s="170">
        <v>91810</v>
      </c>
      <c r="LD185" s="170">
        <v>0</v>
      </c>
      <c r="LE185" s="170">
        <v>40856</v>
      </c>
      <c r="LF185" s="170">
        <v>0</v>
      </c>
      <c r="LG185" s="170">
        <v>15045</v>
      </c>
      <c r="LH185" s="170">
        <v>5454</v>
      </c>
      <c r="LI185" s="170">
        <v>0</v>
      </c>
      <c r="LJ185" s="170">
        <v>229611</v>
      </c>
      <c r="LK185" s="170">
        <v>0</v>
      </c>
      <c r="LL185" s="170">
        <v>72886</v>
      </c>
      <c r="LM185" s="170">
        <v>104427</v>
      </c>
      <c r="LN185" s="170">
        <v>0</v>
      </c>
      <c r="LO185" s="170">
        <v>71956</v>
      </c>
    </row>
    <row r="186" spans="1:327" ht="15" x14ac:dyDescent="0.25">
      <c r="A186" s="128" t="s">
        <v>110</v>
      </c>
      <c r="B186" s="170">
        <v>2222444</v>
      </c>
      <c r="C186" s="170">
        <v>1785973</v>
      </c>
      <c r="D186" s="170">
        <v>1102020</v>
      </c>
      <c r="E186" s="170">
        <v>77275</v>
      </c>
      <c r="F186" s="170">
        <v>431805</v>
      </c>
      <c r="G186" s="170">
        <v>490395</v>
      </c>
      <c r="H186" s="170">
        <v>510224</v>
      </c>
      <c r="I186" s="170">
        <v>22338</v>
      </c>
      <c r="J186" s="170">
        <v>1267997</v>
      </c>
      <c r="K186" s="170">
        <v>15269</v>
      </c>
      <c r="L186" s="170">
        <v>168991</v>
      </c>
      <c r="M186" s="170">
        <v>573331</v>
      </c>
      <c r="N186" s="170">
        <v>908084</v>
      </c>
      <c r="O186" s="170">
        <v>3900</v>
      </c>
      <c r="P186" s="170">
        <v>698232</v>
      </c>
      <c r="Q186" s="170">
        <v>0</v>
      </c>
      <c r="R186" s="170">
        <v>208863</v>
      </c>
      <c r="S186" s="170">
        <v>246341</v>
      </c>
      <c r="T186" s="170">
        <v>420612</v>
      </c>
      <c r="U186" s="170">
        <v>0</v>
      </c>
      <c r="V186" s="170">
        <v>286805</v>
      </c>
      <c r="W186" s="170">
        <v>56690</v>
      </c>
      <c r="X186" s="170">
        <v>12578</v>
      </c>
      <c r="Y186" s="170">
        <v>1961</v>
      </c>
      <c r="Z186" s="170">
        <v>0</v>
      </c>
      <c r="AA186" s="170">
        <v>14463</v>
      </c>
      <c r="AB186" s="170">
        <v>0</v>
      </c>
      <c r="AC186" s="170">
        <v>0</v>
      </c>
      <c r="AD186" s="170">
        <v>0</v>
      </c>
      <c r="AE186" s="170">
        <v>0</v>
      </c>
      <c r="AF186" s="170">
        <v>0</v>
      </c>
      <c r="AG186" s="170">
        <v>0</v>
      </c>
      <c r="AH186" s="170">
        <v>0</v>
      </c>
      <c r="AI186" s="170">
        <v>0</v>
      </c>
      <c r="AJ186" s="170">
        <v>33062</v>
      </c>
      <c r="AK186" s="170">
        <v>0</v>
      </c>
      <c r="AL186" s="170">
        <v>0</v>
      </c>
      <c r="AM186" s="170">
        <v>0</v>
      </c>
      <c r="AN186" s="170">
        <v>0</v>
      </c>
      <c r="AO186" s="170">
        <v>0</v>
      </c>
      <c r="AP186" s="170">
        <v>0</v>
      </c>
      <c r="AQ186" s="170">
        <v>0</v>
      </c>
      <c r="AR186" s="170">
        <v>0</v>
      </c>
      <c r="AS186" s="170">
        <v>0</v>
      </c>
      <c r="AT186" s="170">
        <v>0</v>
      </c>
      <c r="AU186" s="170">
        <v>0</v>
      </c>
      <c r="AV186" s="170">
        <v>0</v>
      </c>
      <c r="AW186" s="170">
        <v>2114</v>
      </c>
      <c r="AX186" s="170">
        <v>0</v>
      </c>
      <c r="AY186" s="170">
        <v>0</v>
      </c>
      <c r="AZ186" s="170">
        <v>8812</v>
      </c>
      <c r="BA186" s="170">
        <v>0</v>
      </c>
      <c r="BB186" s="170">
        <v>0</v>
      </c>
      <c r="BC186" s="170">
        <v>0</v>
      </c>
      <c r="BD186" s="170">
        <v>0</v>
      </c>
      <c r="BE186" s="170">
        <v>0</v>
      </c>
      <c r="BF186" s="170">
        <v>0</v>
      </c>
      <c r="BG186" s="170">
        <v>0</v>
      </c>
      <c r="BH186" s="170">
        <v>0</v>
      </c>
      <c r="BI186" s="170">
        <v>0</v>
      </c>
      <c r="BJ186" s="170">
        <v>0</v>
      </c>
      <c r="BK186" s="170">
        <v>0</v>
      </c>
      <c r="BL186" s="170">
        <v>0</v>
      </c>
      <c r="BM186" s="170">
        <v>0</v>
      </c>
      <c r="BN186" s="170">
        <v>0</v>
      </c>
      <c r="BO186" s="170">
        <v>6505</v>
      </c>
      <c r="BP186" s="170">
        <v>0</v>
      </c>
      <c r="BQ186" s="170">
        <v>0</v>
      </c>
      <c r="BR186" s="170">
        <v>0</v>
      </c>
      <c r="BS186" s="170">
        <v>0</v>
      </c>
      <c r="BT186" s="170">
        <v>0</v>
      </c>
      <c r="BU186" s="170">
        <v>0</v>
      </c>
      <c r="BV186" s="170">
        <v>0</v>
      </c>
      <c r="BW186" s="170">
        <v>0</v>
      </c>
      <c r="BX186" s="170">
        <v>0</v>
      </c>
      <c r="BY186" s="170">
        <v>0</v>
      </c>
      <c r="BZ186" s="170">
        <v>0</v>
      </c>
      <c r="CA186" s="170">
        <v>0</v>
      </c>
      <c r="CB186" s="170">
        <v>0</v>
      </c>
      <c r="CC186" s="170">
        <v>0</v>
      </c>
      <c r="CD186" s="170">
        <v>0</v>
      </c>
      <c r="CE186" s="170">
        <v>0</v>
      </c>
      <c r="CF186" s="170">
        <v>0</v>
      </c>
      <c r="CG186" s="170">
        <v>0</v>
      </c>
      <c r="CH186" s="170">
        <v>0</v>
      </c>
      <c r="CI186" s="170">
        <v>0</v>
      </c>
      <c r="CJ186" s="170">
        <v>0</v>
      </c>
      <c r="CK186" s="170">
        <v>0</v>
      </c>
      <c r="CL186" s="170">
        <v>0</v>
      </c>
      <c r="CM186" s="170">
        <v>0</v>
      </c>
      <c r="CN186" s="170">
        <v>0</v>
      </c>
      <c r="CO186" s="170">
        <v>0</v>
      </c>
      <c r="CP186" s="170">
        <v>0</v>
      </c>
      <c r="CQ186" s="170">
        <v>0</v>
      </c>
      <c r="CR186" s="170">
        <v>0</v>
      </c>
      <c r="CS186" s="170">
        <v>0</v>
      </c>
      <c r="CT186" s="170">
        <v>0</v>
      </c>
      <c r="CU186" s="170">
        <v>0</v>
      </c>
      <c r="CV186" s="170">
        <v>0</v>
      </c>
      <c r="CW186" s="170">
        <v>0</v>
      </c>
      <c r="CX186" s="170">
        <v>0</v>
      </c>
      <c r="CY186" s="170">
        <v>0</v>
      </c>
      <c r="CZ186" s="170">
        <v>0</v>
      </c>
      <c r="DA186" s="170">
        <v>0</v>
      </c>
      <c r="DB186" s="170">
        <v>0</v>
      </c>
      <c r="DC186" s="170">
        <v>0</v>
      </c>
      <c r="DD186" s="170">
        <v>0</v>
      </c>
      <c r="DE186" s="170">
        <v>0</v>
      </c>
      <c r="DF186" s="170">
        <v>0</v>
      </c>
      <c r="DG186" s="170">
        <v>0</v>
      </c>
      <c r="DH186" s="170">
        <v>0</v>
      </c>
      <c r="DI186" s="170">
        <v>0</v>
      </c>
      <c r="DJ186" s="170">
        <v>0</v>
      </c>
      <c r="DK186" s="170">
        <v>0</v>
      </c>
      <c r="DL186" s="170">
        <v>0</v>
      </c>
      <c r="DM186" s="170">
        <v>0</v>
      </c>
      <c r="DN186" s="170">
        <v>0</v>
      </c>
      <c r="DO186" s="170">
        <v>0</v>
      </c>
      <c r="DP186" s="170">
        <v>0</v>
      </c>
      <c r="DQ186" s="170">
        <v>0</v>
      </c>
      <c r="DR186" s="170">
        <v>0</v>
      </c>
      <c r="DS186" s="170">
        <v>0</v>
      </c>
      <c r="DT186" s="170">
        <v>0</v>
      </c>
      <c r="DU186" s="170">
        <v>0</v>
      </c>
      <c r="DV186" s="170">
        <v>0</v>
      </c>
      <c r="DW186" s="170">
        <v>11530</v>
      </c>
      <c r="DX186" s="170">
        <v>0</v>
      </c>
      <c r="DY186" s="170">
        <v>975</v>
      </c>
      <c r="DZ186" s="170">
        <v>3697</v>
      </c>
      <c r="EA186" s="170">
        <v>0</v>
      </c>
      <c r="EB186" s="170">
        <v>0</v>
      </c>
      <c r="EC186" s="170">
        <v>0</v>
      </c>
      <c r="ED186" s="170">
        <v>0</v>
      </c>
      <c r="EE186" s="170">
        <v>0</v>
      </c>
      <c r="EF186" s="170">
        <v>0</v>
      </c>
      <c r="EG186" s="170">
        <v>0</v>
      </c>
      <c r="EH186" s="170">
        <v>0</v>
      </c>
      <c r="EI186" s="170">
        <v>0</v>
      </c>
      <c r="EJ186" s="170">
        <v>4076</v>
      </c>
      <c r="EK186" s="170">
        <v>0</v>
      </c>
      <c r="EL186" s="170">
        <v>0</v>
      </c>
      <c r="EM186" s="170">
        <v>0</v>
      </c>
      <c r="EN186" s="170">
        <v>0</v>
      </c>
      <c r="EO186" s="170">
        <v>0</v>
      </c>
      <c r="EP186" s="170">
        <v>0</v>
      </c>
      <c r="EQ186" s="170">
        <v>0</v>
      </c>
      <c r="ER186" s="170">
        <v>0</v>
      </c>
      <c r="ES186" s="170">
        <v>0</v>
      </c>
      <c r="ET186" s="170">
        <v>0</v>
      </c>
      <c r="EU186" s="170">
        <v>0</v>
      </c>
      <c r="EV186" s="170">
        <v>0</v>
      </c>
      <c r="EW186" s="170">
        <v>0</v>
      </c>
      <c r="EX186" s="170">
        <v>0</v>
      </c>
      <c r="EY186" s="170">
        <v>0</v>
      </c>
      <c r="EZ186" s="170">
        <v>0</v>
      </c>
      <c r="FA186" s="170">
        <v>0</v>
      </c>
      <c r="FB186" s="170">
        <v>0</v>
      </c>
      <c r="FC186" s="170">
        <v>0</v>
      </c>
      <c r="FD186" s="170">
        <v>0</v>
      </c>
      <c r="FE186" s="170">
        <v>0</v>
      </c>
      <c r="FF186" s="170">
        <v>0</v>
      </c>
      <c r="FG186" s="170">
        <v>0</v>
      </c>
      <c r="FH186" s="170">
        <v>0</v>
      </c>
      <c r="FI186" s="170">
        <v>0</v>
      </c>
      <c r="FJ186" s="170">
        <v>10740</v>
      </c>
      <c r="FK186" s="170">
        <v>0</v>
      </c>
      <c r="FL186" s="170">
        <v>0</v>
      </c>
      <c r="FM186" s="170">
        <v>0</v>
      </c>
      <c r="FN186" s="170">
        <v>0</v>
      </c>
      <c r="FO186" s="170">
        <v>0</v>
      </c>
      <c r="FP186" s="170">
        <v>0</v>
      </c>
      <c r="FQ186" s="170">
        <v>0</v>
      </c>
      <c r="FR186" s="170">
        <v>0</v>
      </c>
      <c r="FS186" s="170">
        <v>0</v>
      </c>
      <c r="FT186" s="170">
        <v>0</v>
      </c>
      <c r="FU186" s="170">
        <v>0</v>
      </c>
      <c r="FV186" s="170">
        <v>0</v>
      </c>
      <c r="FW186" s="170">
        <v>0</v>
      </c>
      <c r="FX186" s="170">
        <v>0</v>
      </c>
      <c r="FY186" s="170">
        <v>0</v>
      </c>
      <c r="FZ186" s="170">
        <v>0</v>
      </c>
      <c r="GA186" s="170">
        <v>0</v>
      </c>
      <c r="GB186" s="170">
        <v>0</v>
      </c>
      <c r="GC186" s="170">
        <v>0</v>
      </c>
      <c r="GD186" s="170">
        <v>0</v>
      </c>
      <c r="GE186" s="170">
        <v>0</v>
      </c>
      <c r="GF186" s="170">
        <v>0</v>
      </c>
      <c r="GG186" s="170">
        <v>0</v>
      </c>
      <c r="GH186" s="170">
        <v>0</v>
      </c>
      <c r="GI186" s="170">
        <v>0</v>
      </c>
      <c r="GJ186" s="170">
        <v>0</v>
      </c>
      <c r="GK186" s="170">
        <v>0</v>
      </c>
      <c r="GL186" s="170">
        <v>0</v>
      </c>
      <c r="GM186" s="170">
        <v>0</v>
      </c>
      <c r="GN186" s="170">
        <v>0</v>
      </c>
      <c r="GO186" s="170">
        <v>0</v>
      </c>
      <c r="GP186" s="170">
        <v>0</v>
      </c>
      <c r="GQ186" s="170">
        <v>0</v>
      </c>
      <c r="GR186" s="170">
        <v>0</v>
      </c>
      <c r="GS186" s="170">
        <v>0</v>
      </c>
      <c r="GT186" s="170">
        <v>0</v>
      </c>
      <c r="GU186" s="170">
        <v>0</v>
      </c>
      <c r="GV186" s="170">
        <v>0</v>
      </c>
      <c r="GW186" s="170">
        <v>0</v>
      </c>
      <c r="GX186" s="170">
        <v>0</v>
      </c>
      <c r="GY186" s="170">
        <v>0</v>
      </c>
      <c r="GZ186" s="170">
        <v>0</v>
      </c>
      <c r="HA186" s="170">
        <v>0</v>
      </c>
      <c r="HB186" s="170">
        <v>0</v>
      </c>
      <c r="HC186" s="170">
        <v>0</v>
      </c>
      <c r="HD186" s="170">
        <v>0</v>
      </c>
      <c r="HE186" s="170">
        <v>0</v>
      </c>
      <c r="HF186" s="170">
        <v>0</v>
      </c>
      <c r="HG186" s="170">
        <v>0</v>
      </c>
      <c r="HH186" s="170">
        <v>0</v>
      </c>
      <c r="HI186" s="170">
        <v>0</v>
      </c>
      <c r="HJ186" s="170">
        <v>39369</v>
      </c>
      <c r="HK186" s="170">
        <v>0</v>
      </c>
      <c r="HL186" s="170">
        <v>8268</v>
      </c>
      <c r="HM186" s="170">
        <v>7204</v>
      </c>
      <c r="HN186" s="170">
        <v>2062</v>
      </c>
      <c r="HO186" s="170">
        <v>0</v>
      </c>
      <c r="HP186" s="170">
        <v>0</v>
      </c>
      <c r="HQ186" s="170">
        <v>0</v>
      </c>
      <c r="HR186" s="170">
        <v>0</v>
      </c>
      <c r="HS186" s="170">
        <v>0</v>
      </c>
      <c r="HT186" s="170">
        <v>0</v>
      </c>
      <c r="HU186" s="170">
        <v>0</v>
      </c>
      <c r="HV186" s="170">
        <v>0</v>
      </c>
      <c r="HW186" s="170">
        <v>5093</v>
      </c>
      <c r="HX186" s="170">
        <v>0</v>
      </c>
      <c r="HY186" s="170">
        <v>0</v>
      </c>
      <c r="HZ186" s="170">
        <v>0</v>
      </c>
      <c r="IA186" s="170">
        <v>0</v>
      </c>
      <c r="IB186" s="170">
        <v>0</v>
      </c>
      <c r="IC186" s="170">
        <v>0</v>
      </c>
      <c r="ID186" s="170">
        <v>0</v>
      </c>
      <c r="IE186" s="170">
        <v>0</v>
      </c>
      <c r="IF186" s="170">
        <v>0</v>
      </c>
      <c r="IG186" s="170">
        <v>0</v>
      </c>
      <c r="IH186" s="170">
        <v>0</v>
      </c>
      <c r="II186" s="170">
        <v>0</v>
      </c>
      <c r="IJ186" s="170">
        <v>0</v>
      </c>
      <c r="IK186" s="170">
        <v>0</v>
      </c>
      <c r="IL186" s="170">
        <v>0</v>
      </c>
      <c r="IM186" s="170">
        <v>0</v>
      </c>
      <c r="IN186" s="170">
        <v>0</v>
      </c>
      <c r="IO186" s="170">
        <v>0</v>
      </c>
      <c r="IP186" s="170">
        <v>0</v>
      </c>
      <c r="IQ186" s="170">
        <v>0</v>
      </c>
      <c r="IR186" s="170">
        <v>0</v>
      </c>
      <c r="IS186" s="170">
        <v>0</v>
      </c>
      <c r="IT186" s="170">
        <v>0</v>
      </c>
      <c r="IU186" s="170">
        <v>0</v>
      </c>
      <c r="IV186" s="170">
        <v>0</v>
      </c>
      <c r="IW186" s="170">
        <v>4519</v>
      </c>
      <c r="IX186" s="170">
        <v>0</v>
      </c>
      <c r="IY186" s="170">
        <v>0</v>
      </c>
      <c r="IZ186" s="170">
        <v>6626</v>
      </c>
      <c r="JA186" s="170">
        <v>0</v>
      </c>
      <c r="JB186" s="170">
        <v>0</v>
      </c>
      <c r="JC186" s="170">
        <v>0</v>
      </c>
      <c r="JD186" s="170">
        <v>0</v>
      </c>
      <c r="JE186" s="170">
        <v>0</v>
      </c>
      <c r="JF186" s="170">
        <v>0</v>
      </c>
      <c r="JG186" s="170">
        <v>0</v>
      </c>
      <c r="JH186" s="170">
        <v>0</v>
      </c>
      <c r="JI186" s="170">
        <v>0</v>
      </c>
      <c r="JJ186" s="170">
        <v>8841</v>
      </c>
      <c r="JK186" s="170">
        <v>0</v>
      </c>
      <c r="JL186" s="170">
        <v>0</v>
      </c>
      <c r="JM186" s="170">
        <v>0</v>
      </c>
      <c r="JN186" s="170">
        <v>0</v>
      </c>
      <c r="JO186" s="170">
        <v>0</v>
      </c>
      <c r="JP186" s="170">
        <v>0</v>
      </c>
      <c r="JQ186" s="170">
        <v>0</v>
      </c>
      <c r="JR186" s="170">
        <v>0</v>
      </c>
      <c r="JS186" s="170">
        <v>0</v>
      </c>
      <c r="JT186" s="170">
        <v>0</v>
      </c>
      <c r="JU186" s="170">
        <v>0</v>
      </c>
      <c r="JV186" s="170">
        <v>0</v>
      </c>
      <c r="JW186" s="170">
        <v>73473</v>
      </c>
      <c r="JX186" s="170">
        <v>1470</v>
      </c>
      <c r="JY186" s="170">
        <v>3264</v>
      </c>
      <c r="JZ186" s="170">
        <v>6222</v>
      </c>
      <c r="KA186" s="170">
        <v>5572</v>
      </c>
      <c r="KB186" s="170">
        <v>17391</v>
      </c>
      <c r="KC186" s="170">
        <v>0</v>
      </c>
      <c r="KD186" s="170">
        <v>4432</v>
      </c>
      <c r="KE186" s="170">
        <v>10919</v>
      </c>
      <c r="KF186" s="170">
        <v>4271</v>
      </c>
      <c r="KG186" s="170">
        <v>0</v>
      </c>
      <c r="KH186" s="170">
        <v>0</v>
      </c>
      <c r="KI186" s="170">
        <v>16769</v>
      </c>
      <c r="KJ186" s="170">
        <v>931469</v>
      </c>
      <c r="KK186" s="170">
        <v>593715</v>
      </c>
      <c r="KL186" s="170">
        <v>179609</v>
      </c>
      <c r="KM186" s="170">
        <v>87627</v>
      </c>
      <c r="KN186" s="170">
        <v>27361</v>
      </c>
      <c r="KO186" s="170">
        <v>0</v>
      </c>
      <c r="KP186" s="170">
        <v>113063</v>
      </c>
      <c r="KQ186" s="170">
        <v>0</v>
      </c>
      <c r="KR186" s="170">
        <v>0</v>
      </c>
      <c r="KS186" s="170">
        <v>0</v>
      </c>
      <c r="KT186" s="170">
        <v>81825</v>
      </c>
      <c r="KU186" s="170">
        <v>0</v>
      </c>
      <c r="KV186" s="170">
        <v>0</v>
      </c>
      <c r="KW186" s="170">
        <v>0</v>
      </c>
      <c r="KX186" s="170">
        <v>228762</v>
      </c>
      <c r="KY186" s="170">
        <v>175382</v>
      </c>
      <c r="KZ186" s="170">
        <v>22135</v>
      </c>
      <c r="LA186" s="170">
        <v>35396</v>
      </c>
      <c r="LB186" s="170">
        <v>10219</v>
      </c>
      <c r="LC186" s="170">
        <v>10196</v>
      </c>
      <c r="LD186" s="170">
        <v>0</v>
      </c>
      <c r="LE186" s="170">
        <v>24404</v>
      </c>
      <c r="LF186" s="170">
        <v>0</v>
      </c>
      <c r="LG186" s="170">
        <v>0</v>
      </c>
      <c r="LH186" s="170">
        <v>0</v>
      </c>
      <c r="LI186" s="170">
        <v>0</v>
      </c>
      <c r="LJ186" s="170">
        <v>224483</v>
      </c>
      <c r="LK186" s="170">
        <v>57076</v>
      </c>
      <c r="LL186" s="170">
        <v>23425</v>
      </c>
      <c r="LM186" s="170">
        <v>38819</v>
      </c>
      <c r="LN186" s="170">
        <v>9364</v>
      </c>
      <c r="LO186" s="170">
        <v>159824</v>
      </c>
    </row>
    <row r="187" spans="1:327" ht="15" x14ac:dyDescent="0.25">
      <c r="A187" s="128" t="s">
        <v>111</v>
      </c>
      <c r="B187" s="170">
        <v>1713625</v>
      </c>
      <c r="C187" s="170">
        <v>1329319</v>
      </c>
      <c r="D187" s="170">
        <v>961143</v>
      </c>
      <c r="E187" s="170">
        <v>140566</v>
      </c>
      <c r="F187" s="170">
        <v>528304</v>
      </c>
      <c r="G187" s="170">
        <v>481846</v>
      </c>
      <c r="H187" s="170">
        <v>274180</v>
      </c>
      <c r="I187" s="170">
        <v>44598</v>
      </c>
      <c r="J187" s="170">
        <v>758567</v>
      </c>
      <c r="K187" s="170">
        <v>29163</v>
      </c>
      <c r="L187" s="170">
        <v>205581</v>
      </c>
      <c r="M187" s="170">
        <v>304346</v>
      </c>
      <c r="N187" s="170">
        <v>459858</v>
      </c>
      <c r="O187" s="170">
        <v>2479</v>
      </c>
      <c r="P187" s="170">
        <v>257886</v>
      </c>
      <c r="Q187" s="170">
        <v>11857</v>
      </c>
      <c r="R187" s="170">
        <v>91932</v>
      </c>
      <c r="S187" s="170">
        <v>112683</v>
      </c>
      <c r="T187" s="170">
        <v>71487</v>
      </c>
      <c r="U187" s="170">
        <v>0</v>
      </c>
      <c r="V187" s="170">
        <v>352460</v>
      </c>
      <c r="W187" s="170">
        <v>74731</v>
      </c>
      <c r="X187" s="170">
        <v>11670</v>
      </c>
      <c r="Y187" s="170">
        <v>8091</v>
      </c>
      <c r="Z187" s="170">
        <v>4250</v>
      </c>
      <c r="AA187" s="170">
        <v>0</v>
      </c>
      <c r="AB187" s="170">
        <v>3689</v>
      </c>
      <c r="AC187" s="170">
        <v>0</v>
      </c>
      <c r="AD187" s="170">
        <v>0</v>
      </c>
      <c r="AE187" s="170">
        <v>0</v>
      </c>
      <c r="AF187" s="170">
        <v>0</v>
      </c>
      <c r="AG187" s="170">
        <v>0</v>
      </c>
      <c r="AH187" s="170">
        <v>0</v>
      </c>
      <c r="AI187" s="170">
        <v>0</v>
      </c>
      <c r="AJ187" s="170">
        <v>25719</v>
      </c>
      <c r="AK187" s="170">
        <v>0</v>
      </c>
      <c r="AL187" s="170">
        <v>15811</v>
      </c>
      <c r="AM187" s="170">
        <v>5010</v>
      </c>
      <c r="AN187" s="170">
        <v>0</v>
      </c>
      <c r="AO187" s="170">
        <v>0</v>
      </c>
      <c r="AP187" s="170">
        <v>0</v>
      </c>
      <c r="AQ187" s="170">
        <v>0</v>
      </c>
      <c r="AR187" s="170">
        <v>0</v>
      </c>
      <c r="AS187" s="170">
        <v>0</v>
      </c>
      <c r="AT187" s="170">
        <v>0</v>
      </c>
      <c r="AU187" s="170">
        <v>0</v>
      </c>
      <c r="AV187" s="170">
        <v>0</v>
      </c>
      <c r="AW187" s="170">
        <v>5186</v>
      </c>
      <c r="AX187" s="170">
        <v>5244</v>
      </c>
      <c r="AY187" s="170">
        <v>0</v>
      </c>
      <c r="AZ187" s="170">
        <v>0</v>
      </c>
      <c r="BA187" s="170">
        <v>0</v>
      </c>
      <c r="BB187" s="170">
        <v>0</v>
      </c>
      <c r="BC187" s="170">
        <v>0</v>
      </c>
      <c r="BD187" s="170">
        <v>0</v>
      </c>
      <c r="BE187" s="170">
        <v>0</v>
      </c>
      <c r="BF187" s="170">
        <v>0</v>
      </c>
      <c r="BG187" s="170">
        <v>0</v>
      </c>
      <c r="BH187" s="170">
        <v>0</v>
      </c>
      <c r="BI187" s="170">
        <v>0</v>
      </c>
      <c r="BJ187" s="170">
        <v>0</v>
      </c>
      <c r="BK187" s="170">
        <v>5010</v>
      </c>
      <c r="BL187" s="170">
        <v>0</v>
      </c>
      <c r="BM187" s="170">
        <v>0</v>
      </c>
      <c r="BN187" s="170">
        <v>0</v>
      </c>
      <c r="BO187" s="170">
        <v>0</v>
      </c>
      <c r="BP187" s="170">
        <v>0</v>
      </c>
      <c r="BQ187" s="170">
        <v>0</v>
      </c>
      <c r="BR187" s="170">
        <v>0</v>
      </c>
      <c r="BS187" s="170">
        <v>0</v>
      </c>
      <c r="BT187" s="170">
        <v>0</v>
      </c>
      <c r="BU187" s="170">
        <v>0</v>
      </c>
      <c r="BV187" s="170">
        <v>0</v>
      </c>
      <c r="BW187" s="170">
        <v>5927</v>
      </c>
      <c r="BX187" s="170">
        <v>0</v>
      </c>
      <c r="BY187" s="170">
        <v>0</v>
      </c>
      <c r="BZ187" s="170">
        <v>0</v>
      </c>
      <c r="CA187" s="170">
        <v>0</v>
      </c>
      <c r="CB187" s="170">
        <v>0</v>
      </c>
      <c r="CC187" s="170">
        <v>0</v>
      </c>
      <c r="CD187" s="170">
        <v>0</v>
      </c>
      <c r="CE187" s="170">
        <v>0</v>
      </c>
      <c r="CF187" s="170">
        <v>0</v>
      </c>
      <c r="CG187" s="170">
        <v>0</v>
      </c>
      <c r="CH187" s="170">
        <v>0</v>
      </c>
      <c r="CI187" s="170">
        <v>0</v>
      </c>
      <c r="CJ187" s="170">
        <v>0</v>
      </c>
      <c r="CK187" s="170">
        <v>0</v>
      </c>
      <c r="CL187" s="170">
        <v>0</v>
      </c>
      <c r="CM187" s="170">
        <v>0</v>
      </c>
      <c r="CN187" s="170">
        <v>0</v>
      </c>
      <c r="CO187" s="170">
        <v>0</v>
      </c>
      <c r="CP187" s="170">
        <v>0</v>
      </c>
      <c r="CQ187" s="170">
        <v>0</v>
      </c>
      <c r="CR187" s="170">
        <v>0</v>
      </c>
      <c r="CS187" s="170">
        <v>0</v>
      </c>
      <c r="CT187" s="170">
        <v>0</v>
      </c>
      <c r="CU187" s="170">
        <v>0</v>
      </c>
      <c r="CV187" s="170">
        <v>0</v>
      </c>
      <c r="CW187" s="170">
        <v>0</v>
      </c>
      <c r="CX187" s="170">
        <v>0</v>
      </c>
      <c r="CY187" s="170">
        <v>0</v>
      </c>
      <c r="CZ187" s="170">
        <v>0</v>
      </c>
      <c r="DA187" s="170">
        <v>0</v>
      </c>
      <c r="DB187" s="170">
        <v>0</v>
      </c>
      <c r="DC187" s="170">
        <v>0</v>
      </c>
      <c r="DD187" s="170">
        <v>0</v>
      </c>
      <c r="DE187" s="170">
        <v>0</v>
      </c>
      <c r="DF187" s="170">
        <v>0</v>
      </c>
      <c r="DG187" s="170">
        <v>0</v>
      </c>
      <c r="DH187" s="170">
        <v>0</v>
      </c>
      <c r="DI187" s="170">
        <v>0</v>
      </c>
      <c r="DJ187" s="170">
        <v>4932</v>
      </c>
      <c r="DK187" s="170">
        <v>0</v>
      </c>
      <c r="DL187" s="170">
        <v>5459</v>
      </c>
      <c r="DM187" s="170">
        <v>0</v>
      </c>
      <c r="DN187" s="170">
        <v>0</v>
      </c>
      <c r="DO187" s="170">
        <v>0</v>
      </c>
      <c r="DP187" s="170">
        <v>0</v>
      </c>
      <c r="DQ187" s="170">
        <v>0</v>
      </c>
      <c r="DR187" s="170">
        <v>0</v>
      </c>
      <c r="DS187" s="170">
        <v>0</v>
      </c>
      <c r="DT187" s="170">
        <v>0</v>
      </c>
      <c r="DU187" s="170">
        <v>0</v>
      </c>
      <c r="DV187" s="170">
        <v>0</v>
      </c>
      <c r="DW187" s="170">
        <v>37548</v>
      </c>
      <c r="DX187" s="170">
        <v>9689</v>
      </c>
      <c r="DY187" s="170">
        <v>0</v>
      </c>
      <c r="DZ187" s="170">
        <v>0</v>
      </c>
      <c r="EA187" s="170">
        <v>0</v>
      </c>
      <c r="EB187" s="170">
        <v>9202</v>
      </c>
      <c r="EC187" s="170">
        <v>5179</v>
      </c>
      <c r="ED187" s="170">
        <v>0</v>
      </c>
      <c r="EE187" s="170">
        <v>0</v>
      </c>
      <c r="EF187" s="170">
        <v>0</v>
      </c>
      <c r="EG187" s="170">
        <v>0</v>
      </c>
      <c r="EH187" s="170">
        <v>0</v>
      </c>
      <c r="EI187" s="170">
        <v>0</v>
      </c>
      <c r="EJ187" s="170">
        <v>0</v>
      </c>
      <c r="EK187" s="170">
        <v>0</v>
      </c>
      <c r="EL187" s="170">
        <v>0</v>
      </c>
      <c r="EM187" s="170">
        <v>0</v>
      </c>
      <c r="EN187" s="170">
        <v>0</v>
      </c>
      <c r="EO187" s="170">
        <v>0</v>
      </c>
      <c r="EP187" s="170">
        <v>0</v>
      </c>
      <c r="EQ187" s="170">
        <v>0</v>
      </c>
      <c r="ER187" s="170">
        <v>0</v>
      </c>
      <c r="ES187" s="170">
        <v>0</v>
      </c>
      <c r="ET187" s="170">
        <v>0</v>
      </c>
      <c r="EU187" s="170">
        <v>0</v>
      </c>
      <c r="EV187" s="170">
        <v>0</v>
      </c>
      <c r="EW187" s="170">
        <v>11327</v>
      </c>
      <c r="EX187" s="170">
        <v>10793</v>
      </c>
      <c r="EY187" s="170">
        <v>0</v>
      </c>
      <c r="EZ187" s="170">
        <v>0</v>
      </c>
      <c r="FA187" s="170">
        <v>0</v>
      </c>
      <c r="FB187" s="170">
        <v>0</v>
      </c>
      <c r="FC187" s="170">
        <v>0</v>
      </c>
      <c r="FD187" s="170">
        <v>0</v>
      </c>
      <c r="FE187" s="170">
        <v>0</v>
      </c>
      <c r="FF187" s="170">
        <v>0</v>
      </c>
      <c r="FG187" s="170">
        <v>0</v>
      </c>
      <c r="FH187" s="170">
        <v>0</v>
      </c>
      <c r="FI187" s="170">
        <v>0</v>
      </c>
      <c r="FJ187" s="170">
        <v>0</v>
      </c>
      <c r="FK187" s="170">
        <v>0</v>
      </c>
      <c r="FL187" s="170">
        <v>0</v>
      </c>
      <c r="FM187" s="170">
        <v>0</v>
      </c>
      <c r="FN187" s="170">
        <v>0</v>
      </c>
      <c r="FO187" s="170">
        <v>0</v>
      </c>
      <c r="FP187" s="170">
        <v>0</v>
      </c>
      <c r="FQ187" s="170">
        <v>0</v>
      </c>
      <c r="FR187" s="170">
        <v>0</v>
      </c>
      <c r="FS187" s="170">
        <v>0</v>
      </c>
      <c r="FT187" s="170">
        <v>0</v>
      </c>
      <c r="FU187" s="170">
        <v>0</v>
      </c>
      <c r="FV187" s="170">
        <v>0</v>
      </c>
      <c r="FW187" s="170">
        <v>14964</v>
      </c>
      <c r="FX187" s="170">
        <v>17805</v>
      </c>
      <c r="FY187" s="170">
        <v>5061</v>
      </c>
      <c r="FZ187" s="170">
        <v>0</v>
      </c>
      <c r="GA187" s="170">
        <v>5673</v>
      </c>
      <c r="GB187" s="170">
        <v>0</v>
      </c>
      <c r="GC187" s="170">
        <v>0</v>
      </c>
      <c r="GD187" s="170">
        <v>0</v>
      </c>
      <c r="GE187" s="170">
        <v>0</v>
      </c>
      <c r="GF187" s="170">
        <v>0</v>
      </c>
      <c r="GG187" s="170">
        <v>0</v>
      </c>
      <c r="GH187" s="170">
        <v>0</v>
      </c>
      <c r="GI187" s="170">
        <v>0</v>
      </c>
      <c r="GJ187" s="170">
        <v>6435</v>
      </c>
      <c r="GK187" s="170">
        <v>0</v>
      </c>
      <c r="GL187" s="170">
        <v>0</v>
      </c>
      <c r="GM187" s="170">
        <v>0</v>
      </c>
      <c r="GN187" s="170">
        <v>5361</v>
      </c>
      <c r="GO187" s="170">
        <v>0</v>
      </c>
      <c r="GP187" s="170">
        <v>0</v>
      </c>
      <c r="GQ187" s="170">
        <v>0</v>
      </c>
      <c r="GR187" s="170">
        <v>0</v>
      </c>
      <c r="GS187" s="170">
        <v>0</v>
      </c>
      <c r="GT187" s="170">
        <v>0</v>
      </c>
      <c r="GU187" s="170">
        <v>0</v>
      </c>
      <c r="GV187" s="170">
        <v>0</v>
      </c>
      <c r="GW187" s="170">
        <v>1245</v>
      </c>
      <c r="GX187" s="170">
        <v>0</v>
      </c>
      <c r="GY187" s="170">
        <v>0</v>
      </c>
      <c r="GZ187" s="170">
        <v>0</v>
      </c>
      <c r="HA187" s="170">
        <v>0</v>
      </c>
      <c r="HB187" s="170">
        <v>0</v>
      </c>
      <c r="HC187" s="170">
        <v>0</v>
      </c>
      <c r="HD187" s="170">
        <v>0</v>
      </c>
      <c r="HE187" s="170">
        <v>0</v>
      </c>
      <c r="HF187" s="170">
        <v>0</v>
      </c>
      <c r="HG187" s="170">
        <v>0</v>
      </c>
      <c r="HH187" s="170">
        <v>0</v>
      </c>
      <c r="HI187" s="170">
        <v>0</v>
      </c>
      <c r="HJ187" s="170">
        <v>75281</v>
      </c>
      <c r="HK187" s="170">
        <v>7447</v>
      </c>
      <c r="HL187" s="170">
        <v>0</v>
      </c>
      <c r="HM187" s="170">
        <v>4094</v>
      </c>
      <c r="HN187" s="170">
        <v>1473</v>
      </c>
      <c r="HO187" s="170">
        <v>0</v>
      </c>
      <c r="HP187" s="170">
        <v>0</v>
      </c>
      <c r="HQ187" s="170">
        <v>0</v>
      </c>
      <c r="HR187" s="170">
        <v>0</v>
      </c>
      <c r="HS187" s="170">
        <v>0</v>
      </c>
      <c r="HT187" s="170">
        <v>0</v>
      </c>
      <c r="HU187" s="170">
        <v>0</v>
      </c>
      <c r="HV187" s="170">
        <v>0</v>
      </c>
      <c r="HW187" s="170">
        <v>18415</v>
      </c>
      <c r="HX187" s="170">
        <v>0</v>
      </c>
      <c r="HY187" s="170">
        <v>0</v>
      </c>
      <c r="HZ187" s="170">
        <v>4457</v>
      </c>
      <c r="IA187" s="170">
        <v>0</v>
      </c>
      <c r="IB187" s="170">
        <v>0</v>
      </c>
      <c r="IC187" s="170">
        <v>0</v>
      </c>
      <c r="ID187" s="170">
        <v>0</v>
      </c>
      <c r="IE187" s="170">
        <v>0</v>
      </c>
      <c r="IF187" s="170">
        <v>0</v>
      </c>
      <c r="IG187" s="170">
        <v>0</v>
      </c>
      <c r="IH187" s="170">
        <v>0</v>
      </c>
      <c r="II187" s="170">
        <v>0</v>
      </c>
      <c r="IJ187" s="170">
        <v>6024</v>
      </c>
      <c r="IK187" s="170">
        <v>0</v>
      </c>
      <c r="IL187" s="170">
        <v>0</v>
      </c>
      <c r="IM187" s="170">
        <v>0</v>
      </c>
      <c r="IN187" s="170">
        <v>0</v>
      </c>
      <c r="IO187" s="170">
        <v>0</v>
      </c>
      <c r="IP187" s="170">
        <v>0</v>
      </c>
      <c r="IQ187" s="170">
        <v>2087</v>
      </c>
      <c r="IR187" s="170">
        <v>0</v>
      </c>
      <c r="IS187" s="170">
        <v>0</v>
      </c>
      <c r="IT187" s="170">
        <v>0</v>
      </c>
      <c r="IU187" s="170">
        <v>0</v>
      </c>
      <c r="IV187" s="170">
        <v>0</v>
      </c>
      <c r="IW187" s="170">
        <v>15984</v>
      </c>
      <c r="IX187" s="170">
        <v>15908</v>
      </c>
      <c r="IY187" s="170">
        <v>0</v>
      </c>
      <c r="IZ187" s="170">
        <v>0</v>
      </c>
      <c r="JA187" s="170">
        <v>0</v>
      </c>
      <c r="JB187" s="170">
        <v>0</v>
      </c>
      <c r="JC187" s="170">
        <v>0</v>
      </c>
      <c r="JD187" s="170">
        <v>0</v>
      </c>
      <c r="JE187" s="170">
        <v>0</v>
      </c>
      <c r="JF187" s="170">
        <v>0</v>
      </c>
      <c r="JG187" s="170">
        <v>0</v>
      </c>
      <c r="JH187" s="170">
        <v>0</v>
      </c>
      <c r="JI187" s="170">
        <v>0</v>
      </c>
      <c r="JJ187" s="170">
        <v>17709</v>
      </c>
      <c r="JK187" s="170">
        <v>10235</v>
      </c>
      <c r="JL187" s="170">
        <v>5346</v>
      </c>
      <c r="JM187" s="170">
        <v>21230</v>
      </c>
      <c r="JN187" s="170">
        <v>0</v>
      </c>
      <c r="JO187" s="170">
        <v>6258</v>
      </c>
      <c r="JP187" s="170">
        <v>0</v>
      </c>
      <c r="JQ187" s="170">
        <v>0</v>
      </c>
      <c r="JR187" s="170">
        <v>0</v>
      </c>
      <c r="JS187" s="170">
        <v>0</v>
      </c>
      <c r="JT187" s="170">
        <v>0</v>
      </c>
      <c r="JU187" s="170">
        <v>0</v>
      </c>
      <c r="JV187" s="170">
        <v>5244</v>
      </c>
      <c r="JW187" s="170">
        <v>60138</v>
      </c>
      <c r="JX187" s="170">
        <v>5815</v>
      </c>
      <c r="JY187" s="170">
        <v>11015</v>
      </c>
      <c r="JZ187" s="170">
        <v>0</v>
      </c>
      <c r="KA187" s="170">
        <v>14403</v>
      </c>
      <c r="KB187" s="170">
        <v>3674</v>
      </c>
      <c r="KC187" s="170">
        <v>0</v>
      </c>
      <c r="KD187" s="170">
        <v>0</v>
      </c>
      <c r="KE187" s="170">
        <v>0</v>
      </c>
      <c r="KF187" s="170">
        <v>5030</v>
      </c>
      <c r="KG187" s="170">
        <v>0</v>
      </c>
      <c r="KH187" s="170">
        <v>0</v>
      </c>
      <c r="KI187" s="170">
        <v>0</v>
      </c>
      <c r="KJ187" s="170">
        <v>513799</v>
      </c>
      <c r="KK187" s="170">
        <v>215207</v>
      </c>
      <c r="KL187" s="170">
        <v>121841</v>
      </c>
      <c r="KM187" s="170">
        <v>27754</v>
      </c>
      <c r="KN187" s="170">
        <v>56192</v>
      </c>
      <c r="KO187" s="170">
        <v>7269</v>
      </c>
      <c r="KP187" s="170">
        <v>137601</v>
      </c>
      <c r="KQ187" s="170">
        <v>0</v>
      </c>
      <c r="KR187" s="170">
        <v>16344</v>
      </c>
      <c r="KS187" s="170">
        <v>0</v>
      </c>
      <c r="KT187" s="170">
        <v>67557</v>
      </c>
      <c r="KU187" s="170">
        <v>14487</v>
      </c>
      <c r="KV187" s="170">
        <v>7252</v>
      </c>
      <c r="KW187" s="170">
        <v>0</v>
      </c>
      <c r="KX187" s="170">
        <v>215457</v>
      </c>
      <c r="KY187" s="170">
        <v>88560</v>
      </c>
      <c r="KZ187" s="170">
        <v>27612</v>
      </c>
      <c r="LA187" s="170">
        <v>29168</v>
      </c>
      <c r="LB187" s="170">
        <v>33014</v>
      </c>
      <c r="LC187" s="170">
        <v>26758</v>
      </c>
      <c r="LD187" s="170">
        <v>0</v>
      </c>
      <c r="LE187" s="170">
        <v>9823</v>
      </c>
      <c r="LF187" s="170">
        <v>0</v>
      </c>
      <c r="LG187" s="170">
        <v>5012</v>
      </c>
      <c r="LH187" s="170">
        <v>6085</v>
      </c>
      <c r="LI187" s="170">
        <v>0</v>
      </c>
      <c r="LJ187" s="170">
        <v>259084</v>
      </c>
      <c r="LK187" s="170">
        <v>0</v>
      </c>
      <c r="LL187" s="170">
        <v>40577</v>
      </c>
      <c r="LM187" s="170">
        <v>92089</v>
      </c>
      <c r="LN187" s="170">
        <v>0</v>
      </c>
      <c r="LO187" s="170">
        <v>176609</v>
      </c>
    </row>
    <row r="188" spans="1:327" ht="15" x14ac:dyDescent="0.25">
      <c r="A188" s="128" t="s">
        <v>112</v>
      </c>
      <c r="B188" s="170">
        <v>2857370</v>
      </c>
      <c r="C188" s="170">
        <v>2189934</v>
      </c>
      <c r="D188" s="170">
        <v>1644702</v>
      </c>
      <c r="E188" s="170">
        <v>218469</v>
      </c>
      <c r="F188" s="170">
        <v>793105</v>
      </c>
      <c r="G188" s="170">
        <v>857046</v>
      </c>
      <c r="H188" s="170">
        <v>485723</v>
      </c>
      <c r="I188" s="170">
        <v>18981</v>
      </c>
      <c r="J188" s="170">
        <v>1162392</v>
      </c>
      <c r="K188" s="170">
        <v>95076</v>
      </c>
      <c r="L188" s="170">
        <v>326749</v>
      </c>
      <c r="M188" s="170">
        <v>553515</v>
      </c>
      <c r="N188" s="170">
        <v>596994</v>
      </c>
      <c r="O188" s="170">
        <v>28981</v>
      </c>
      <c r="P188" s="170">
        <v>501724</v>
      </c>
      <c r="Q188" s="170">
        <v>15929</v>
      </c>
      <c r="R188" s="170">
        <v>192399</v>
      </c>
      <c r="S188" s="170">
        <v>237548</v>
      </c>
      <c r="T188" s="170">
        <v>110702</v>
      </c>
      <c r="U188" s="170">
        <v>25112</v>
      </c>
      <c r="V188" s="170">
        <v>789728</v>
      </c>
      <c r="W188" s="170">
        <v>129275</v>
      </c>
      <c r="X188" s="170">
        <v>9500</v>
      </c>
      <c r="Y188" s="170">
        <v>39916</v>
      </c>
      <c r="Z188" s="170">
        <v>0</v>
      </c>
      <c r="AA188" s="170">
        <v>5147</v>
      </c>
      <c r="AB188" s="170">
        <v>9836</v>
      </c>
      <c r="AC188" s="170">
        <v>0</v>
      </c>
      <c r="AD188" s="170">
        <v>6682</v>
      </c>
      <c r="AE188" s="170">
        <v>0</v>
      </c>
      <c r="AF188" s="170">
        <v>0</v>
      </c>
      <c r="AG188" s="170">
        <v>0</v>
      </c>
      <c r="AH188" s="170">
        <v>0</v>
      </c>
      <c r="AI188" s="170">
        <v>0</v>
      </c>
      <c r="AJ188" s="170">
        <v>85525</v>
      </c>
      <c r="AK188" s="170">
        <v>0</v>
      </c>
      <c r="AL188" s="170">
        <v>11811</v>
      </c>
      <c r="AM188" s="170">
        <v>0</v>
      </c>
      <c r="AN188" s="170">
        <v>0</v>
      </c>
      <c r="AO188" s="170">
        <v>0</v>
      </c>
      <c r="AP188" s="170">
        <v>0</v>
      </c>
      <c r="AQ188" s="170">
        <v>0</v>
      </c>
      <c r="AR188" s="170">
        <v>0</v>
      </c>
      <c r="AS188" s="170">
        <v>0</v>
      </c>
      <c r="AT188" s="170">
        <v>0</v>
      </c>
      <c r="AU188" s="170">
        <v>0</v>
      </c>
      <c r="AV188" s="170">
        <v>0</v>
      </c>
      <c r="AW188" s="170">
        <v>7728</v>
      </c>
      <c r="AX188" s="170">
        <v>0</v>
      </c>
      <c r="AY188" s="170">
        <v>0</v>
      </c>
      <c r="AZ188" s="170">
        <v>3142</v>
      </c>
      <c r="BA188" s="170">
        <v>0</v>
      </c>
      <c r="BB188" s="170">
        <v>0</v>
      </c>
      <c r="BC188" s="170">
        <v>0</v>
      </c>
      <c r="BD188" s="170">
        <v>6555</v>
      </c>
      <c r="BE188" s="170">
        <v>0</v>
      </c>
      <c r="BF188" s="170">
        <v>0</v>
      </c>
      <c r="BG188" s="170">
        <v>0</v>
      </c>
      <c r="BH188" s="170">
        <v>0</v>
      </c>
      <c r="BI188" s="170">
        <v>0</v>
      </c>
      <c r="BJ188" s="170">
        <v>8958</v>
      </c>
      <c r="BK188" s="170">
        <v>0</v>
      </c>
      <c r="BL188" s="170">
        <v>0</v>
      </c>
      <c r="BM188" s="170">
        <v>0</v>
      </c>
      <c r="BN188" s="170">
        <v>2203</v>
      </c>
      <c r="BO188" s="170">
        <v>1855</v>
      </c>
      <c r="BP188" s="170">
        <v>0</v>
      </c>
      <c r="BQ188" s="170">
        <v>0</v>
      </c>
      <c r="BR188" s="170">
        <v>0</v>
      </c>
      <c r="BS188" s="170">
        <v>0</v>
      </c>
      <c r="BT188" s="170">
        <v>0</v>
      </c>
      <c r="BU188" s="170">
        <v>0</v>
      </c>
      <c r="BV188" s="170">
        <v>0</v>
      </c>
      <c r="BW188" s="170">
        <v>18396</v>
      </c>
      <c r="BX188" s="170">
        <v>0</v>
      </c>
      <c r="BY188" s="170">
        <v>0</v>
      </c>
      <c r="BZ188" s="170">
        <v>0</v>
      </c>
      <c r="CA188" s="170">
        <v>0</v>
      </c>
      <c r="CB188" s="170">
        <v>0</v>
      </c>
      <c r="CC188" s="170">
        <v>0</v>
      </c>
      <c r="CD188" s="170">
        <v>0</v>
      </c>
      <c r="CE188" s="170">
        <v>0</v>
      </c>
      <c r="CF188" s="170">
        <v>0</v>
      </c>
      <c r="CG188" s="170">
        <v>0</v>
      </c>
      <c r="CH188" s="170">
        <v>0</v>
      </c>
      <c r="CI188" s="170">
        <v>0</v>
      </c>
      <c r="CJ188" s="170">
        <v>0</v>
      </c>
      <c r="CK188" s="170">
        <v>0</v>
      </c>
      <c r="CL188" s="170">
        <v>0</v>
      </c>
      <c r="CM188" s="170">
        <v>0</v>
      </c>
      <c r="CN188" s="170">
        <v>0</v>
      </c>
      <c r="CO188" s="170">
        <v>0</v>
      </c>
      <c r="CP188" s="170">
        <v>0</v>
      </c>
      <c r="CQ188" s="170">
        <v>0</v>
      </c>
      <c r="CR188" s="170">
        <v>0</v>
      </c>
      <c r="CS188" s="170">
        <v>0</v>
      </c>
      <c r="CT188" s="170">
        <v>0</v>
      </c>
      <c r="CU188" s="170">
        <v>0</v>
      </c>
      <c r="CV188" s="170">
        <v>0</v>
      </c>
      <c r="CW188" s="170">
        <v>5978</v>
      </c>
      <c r="CX188" s="170">
        <v>0</v>
      </c>
      <c r="CY188" s="170">
        <v>0</v>
      </c>
      <c r="CZ188" s="170">
        <v>0</v>
      </c>
      <c r="DA188" s="170">
        <v>0</v>
      </c>
      <c r="DB188" s="170">
        <v>0</v>
      </c>
      <c r="DC188" s="170">
        <v>0</v>
      </c>
      <c r="DD188" s="170">
        <v>2962</v>
      </c>
      <c r="DE188" s="170">
        <v>0</v>
      </c>
      <c r="DF188" s="170">
        <v>0</v>
      </c>
      <c r="DG188" s="170">
        <v>0</v>
      </c>
      <c r="DH188" s="170">
        <v>0</v>
      </c>
      <c r="DI188" s="170">
        <v>0</v>
      </c>
      <c r="DJ188" s="170">
        <v>6953</v>
      </c>
      <c r="DK188" s="170">
        <v>0</v>
      </c>
      <c r="DL188" s="170">
        <v>6438</v>
      </c>
      <c r="DM188" s="170">
        <v>0</v>
      </c>
      <c r="DN188" s="170">
        <v>0</v>
      </c>
      <c r="DO188" s="170">
        <v>0</v>
      </c>
      <c r="DP188" s="170">
        <v>0</v>
      </c>
      <c r="DQ188" s="170">
        <v>0</v>
      </c>
      <c r="DR188" s="170">
        <v>0</v>
      </c>
      <c r="DS188" s="170">
        <v>0</v>
      </c>
      <c r="DT188" s="170">
        <v>0</v>
      </c>
      <c r="DU188" s="170">
        <v>0</v>
      </c>
      <c r="DV188" s="170">
        <v>0</v>
      </c>
      <c r="DW188" s="170">
        <v>19986</v>
      </c>
      <c r="DX188" s="170">
        <v>0</v>
      </c>
      <c r="DY188" s="170">
        <v>3106</v>
      </c>
      <c r="DZ188" s="170">
        <v>4358</v>
      </c>
      <c r="EA188" s="170">
        <v>0</v>
      </c>
      <c r="EB188" s="170">
        <v>17170</v>
      </c>
      <c r="EC188" s="170">
        <v>0</v>
      </c>
      <c r="ED188" s="170">
        <v>2908</v>
      </c>
      <c r="EE188" s="170">
        <v>6227</v>
      </c>
      <c r="EF188" s="170">
        <v>0</v>
      </c>
      <c r="EG188" s="170">
        <v>0</v>
      </c>
      <c r="EH188" s="170">
        <v>0</v>
      </c>
      <c r="EI188" s="170">
        <v>0</v>
      </c>
      <c r="EJ188" s="170">
        <v>37390</v>
      </c>
      <c r="EK188" s="170">
        <v>0</v>
      </c>
      <c r="EL188" s="170">
        <v>0</v>
      </c>
      <c r="EM188" s="170">
        <v>0</v>
      </c>
      <c r="EN188" s="170">
        <v>0</v>
      </c>
      <c r="EO188" s="170">
        <v>0</v>
      </c>
      <c r="EP188" s="170">
        <v>0</v>
      </c>
      <c r="EQ188" s="170">
        <v>0</v>
      </c>
      <c r="ER188" s="170">
        <v>0</v>
      </c>
      <c r="ES188" s="170">
        <v>0</v>
      </c>
      <c r="ET188" s="170">
        <v>0</v>
      </c>
      <c r="EU188" s="170">
        <v>0</v>
      </c>
      <c r="EV188" s="170">
        <v>0</v>
      </c>
      <c r="EW188" s="170">
        <v>35516</v>
      </c>
      <c r="EX188" s="170">
        <v>0</v>
      </c>
      <c r="EY188" s="170">
        <v>0</v>
      </c>
      <c r="EZ188" s="170">
        <v>0</v>
      </c>
      <c r="FA188" s="170">
        <v>0</v>
      </c>
      <c r="FB188" s="170">
        <v>0</v>
      </c>
      <c r="FC188" s="170">
        <v>0</v>
      </c>
      <c r="FD188" s="170">
        <v>4582</v>
      </c>
      <c r="FE188" s="170">
        <v>0</v>
      </c>
      <c r="FF188" s="170">
        <v>0</v>
      </c>
      <c r="FG188" s="170">
        <v>0</v>
      </c>
      <c r="FH188" s="170">
        <v>0</v>
      </c>
      <c r="FI188" s="170">
        <v>0</v>
      </c>
      <c r="FJ188" s="170">
        <v>1079</v>
      </c>
      <c r="FK188" s="170">
        <v>0</v>
      </c>
      <c r="FL188" s="170">
        <v>0</v>
      </c>
      <c r="FM188" s="170">
        <v>0</v>
      </c>
      <c r="FN188" s="170">
        <v>0</v>
      </c>
      <c r="FO188" s="170">
        <v>0</v>
      </c>
      <c r="FP188" s="170">
        <v>0</v>
      </c>
      <c r="FQ188" s="170">
        <v>0</v>
      </c>
      <c r="FR188" s="170">
        <v>0</v>
      </c>
      <c r="FS188" s="170">
        <v>0</v>
      </c>
      <c r="FT188" s="170">
        <v>0</v>
      </c>
      <c r="FU188" s="170">
        <v>0</v>
      </c>
      <c r="FV188" s="170">
        <v>0</v>
      </c>
      <c r="FW188" s="170">
        <v>1113</v>
      </c>
      <c r="FX188" s="170">
        <v>24581</v>
      </c>
      <c r="FY188" s="170">
        <v>9716</v>
      </c>
      <c r="FZ188" s="170">
        <v>13745</v>
      </c>
      <c r="GA188" s="170">
        <v>0</v>
      </c>
      <c r="GB188" s="170">
        <v>16831</v>
      </c>
      <c r="GC188" s="170">
        <v>0</v>
      </c>
      <c r="GD188" s="170">
        <v>0</v>
      </c>
      <c r="GE188" s="170">
        <v>0</v>
      </c>
      <c r="GF188" s="170">
        <v>0</v>
      </c>
      <c r="GG188" s="170">
        <v>0</v>
      </c>
      <c r="GH188" s="170">
        <v>0</v>
      </c>
      <c r="GI188" s="170">
        <v>0</v>
      </c>
      <c r="GJ188" s="170">
        <v>33926</v>
      </c>
      <c r="GK188" s="170">
        <v>0</v>
      </c>
      <c r="GL188" s="170">
        <v>0</v>
      </c>
      <c r="GM188" s="170">
        <v>0</v>
      </c>
      <c r="GN188" s="170">
        <v>0</v>
      </c>
      <c r="GO188" s="170">
        <v>0</v>
      </c>
      <c r="GP188" s="170">
        <v>0</v>
      </c>
      <c r="GQ188" s="170">
        <v>0</v>
      </c>
      <c r="GR188" s="170">
        <v>0</v>
      </c>
      <c r="GS188" s="170">
        <v>0</v>
      </c>
      <c r="GT188" s="170">
        <v>0</v>
      </c>
      <c r="GU188" s="170">
        <v>0</v>
      </c>
      <c r="GV188" s="170">
        <v>0</v>
      </c>
      <c r="GW188" s="170">
        <v>1872</v>
      </c>
      <c r="GX188" s="170">
        <v>0</v>
      </c>
      <c r="GY188" s="170">
        <v>0</v>
      </c>
      <c r="GZ188" s="170">
        <v>0</v>
      </c>
      <c r="HA188" s="170">
        <v>0</v>
      </c>
      <c r="HB188" s="170">
        <v>0</v>
      </c>
      <c r="HC188" s="170">
        <v>0</v>
      </c>
      <c r="HD188" s="170">
        <v>0</v>
      </c>
      <c r="HE188" s="170">
        <v>0</v>
      </c>
      <c r="HF188" s="170">
        <v>0</v>
      </c>
      <c r="HG188" s="170">
        <v>0</v>
      </c>
      <c r="HH188" s="170">
        <v>0</v>
      </c>
      <c r="HI188" s="170">
        <v>0</v>
      </c>
      <c r="HJ188" s="170">
        <v>95676</v>
      </c>
      <c r="HK188" s="170">
        <v>0</v>
      </c>
      <c r="HL188" s="170">
        <v>1750</v>
      </c>
      <c r="HM188" s="170">
        <v>0</v>
      </c>
      <c r="HN188" s="170">
        <v>20985</v>
      </c>
      <c r="HO188" s="170">
        <v>0</v>
      </c>
      <c r="HP188" s="170">
        <v>0</v>
      </c>
      <c r="HQ188" s="170">
        <v>7856</v>
      </c>
      <c r="HR188" s="170">
        <v>0</v>
      </c>
      <c r="HS188" s="170">
        <v>0</v>
      </c>
      <c r="HT188" s="170">
        <v>0</v>
      </c>
      <c r="HU188" s="170">
        <v>0</v>
      </c>
      <c r="HV188" s="170">
        <v>0</v>
      </c>
      <c r="HW188" s="170">
        <v>11883</v>
      </c>
      <c r="HX188" s="170">
        <v>3179</v>
      </c>
      <c r="HY188" s="170">
        <v>7621</v>
      </c>
      <c r="HZ188" s="170">
        <v>6899</v>
      </c>
      <c r="IA188" s="170">
        <v>0</v>
      </c>
      <c r="IB188" s="170">
        <v>0</v>
      </c>
      <c r="IC188" s="170">
        <v>0</v>
      </c>
      <c r="ID188" s="170">
        <v>0</v>
      </c>
      <c r="IE188" s="170">
        <v>0</v>
      </c>
      <c r="IF188" s="170">
        <v>0</v>
      </c>
      <c r="IG188" s="170">
        <v>0</v>
      </c>
      <c r="IH188" s="170">
        <v>0</v>
      </c>
      <c r="II188" s="170">
        <v>2027</v>
      </c>
      <c r="IJ188" s="170">
        <v>2878</v>
      </c>
      <c r="IK188" s="170">
        <v>0</v>
      </c>
      <c r="IL188" s="170">
        <v>0</v>
      </c>
      <c r="IM188" s="170">
        <v>0</v>
      </c>
      <c r="IN188" s="170">
        <v>0</v>
      </c>
      <c r="IO188" s="170">
        <v>0</v>
      </c>
      <c r="IP188" s="170">
        <v>0</v>
      </c>
      <c r="IQ188" s="170">
        <v>0</v>
      </c>
      <c r="IR188" s="170">
        <v>0</v>
      </c>
      <c r="IS188" s="170">
        <v>0</v>
      </c>
      <c r="IT188" s="170">
        <v>0</v>
      </c>
      <c r="IU188" s="170">
        <v>0</v>
      </c>
      <c r="IV188" s="170">
        <v>0</v>
      </c>
      <c r="IW188" s="170">
        <v>10673</v>
      </c>
      <c r="IX188" s="170">
        <v>0</v>
      </c>
      <c r="IY188" s="170">
        <v>0</v>
      </c>
      <c r="IZ188" s="170">
        <v>0</v>
      </c>
      <c r="JA188" s="170">
        <v>0</v>
      </c>
      <c r="JB188" s="170">
        <v>0</v>
      </c>
      <c r="JC188" s="170">
        <v>0</v>
      </c>
      <c r="JD188" s="170">
        <v>0</v>
      </c>
      <c r="JE188" s="170">
        <v>0</v>
      </c>
      <c r="JF188" s="170">
        <v>0</v>
      </c>
      <c r="JG188" s="170">
        <v>0</v>
      </c>
      <c r="JH188" s="170">
        <v>0</v>
      </c>
      <c r="JI188" s="170">
        <v>0</v>
      </c>
      <c r="JJ188" s="170">
        <v>80667</v>
      </c>
      <c r="JK188" s="170">
        <v>17656</v>
      </c>
      <c r="JL188" s="170">
        <v>19197</v>
      </c>
      <c r="JM188" s="170">
        <v>9680</v>
      </c>
      <c r="JN188" s="170">
        <v>5869</v>
      </c>
      <c r="JO188" s="170">
        <v>0</v>
      </c>
      <c r="JP188" s="170">
        <v>0</v>
      </c>
      <c r="JQ188" s="170">
        <v>0</v>
      </c>
      <c r="JR188" s="170">
        <v>0</v>
      </c>
      <c r="JS188" s="170">
        <v>0</v>
      </c>
      <c r="JT188" s="170">
        <v>0</v>
      </c>
      <c r="JU188" s="170">
        <v>0</v>
      </c>
      <c r="JV188" s="170">
        <v>0</v>
      </c>
      <c r="JW188" s="170">
        <v>210092</v>
      </c>
      <c r="JX188" s="170">
        <v>24416</v>
      </c>
      <c r="JY188" s="170">
        <v>27811</v>
      </c>
      <c r="JZ188" s="170">
        <v>0</v>
      </c>
      <c r="KA188" s="170">
        <v>13407</v>
      </c>
      <c r="KB188" s="170">
        <v>22998</v>
      </c>
      <c r="KC188" s="170">
        <v>3756</v>
      </c>
      <c r="KD188" s="170">
        <v>6054</v>
      </c>
      <c r="KE188" s="170">
        <v>0</v>
      </c>
      <c r="KF188" s="170">
        <v>0</v>
      </c>
      <c r="KG188" s="170">
        <v>2183</v>
      </c>
      <c r="KH188" s="170">
        <v>0</v>
      </c>
      <c r="KI188" s="170">
        <v>5639</v>
      </c>
      <c r="KJ188" s="170">
        <v>779602</v>
      </c>
      <c r="KK188" s="170">
        <v>162323</v>
      </c>
      <c r="KL188" s="170">
        <v>218984</v>
      </c>
      <c r="KM188" s="170">
        <v>25176</v>
      </c>
      <c r="KN188" s="170">
        <v>59756</v>
      </c>
      <c r="KO188" s="170">
        <v>8601</v>
      </c>
      <c r="KP188" s="170">
        <v>227303</v>
      </c>
      <c r="KQ188" s="170">
        <v>0</v>
      </c>
      <c r="KR188" s="170">
        <v>51251</v>
      </c>
      <c r="KS188" s="170">
        <v>0</v>
      </c>
      <c r="KT188" s="170">
        <v>145407</v>
      </c>
      <c r="KU188" s="170">
        <v>22072</v>
      </c>
      <c r="KV188" s="170">
        <v>37011</v>
      </c>
      <c r="KW188" s="170">
        <v>0</v>
      </c>
      <c r="KX188" s="170">
        <v>365969</v>
      </c>
      <c r="KY188" s="170">
        <v>92461</v>
      </c>
      <c r="KZ188" s="170">
        <v>78064</v>
      </c>
      <c r="LA188" s="170">
        <v>97912</v>
      </c>
      <c r="LB188" s="170">
        <v>80578</v>
      </c>
      <c r="LC188" s="170">
        <v>43387</v>
      </c>
      <c r="LD188" s="170">
        <v>11989</v>
      </c>
      <c r="LE188" s="170">
        <v>7961</v>
      </c>
      <c r="LF188" s="170">
        <v>11557</v>
      </c>
      <c r="LG188" s="170">
        <v>0</v>
      </c>
      <c r="LH188" s="170">
        <v>13802</v>
      </c>
      <c r="LI188" s="170">
        <v>0</v>
      </c>
      <c r="LJ188" s="170">
        <v>395490</v>
      </c>
      <c r="LK188" s="170">
        <v>7965</v>
      </c>
      <c r="LL188" s="170">
        <v>95690</v>
      </c>
      <c r="LM188" s="170">
        <v>160667</v>
      </c>
      <c r="LN188" s="170">
        <v>3834</v>
      </c>
      <c r="LO188" s="170">
        <v>189935</v>
      </c>
    </row>
    <row r="189" spans="1:327" ht="15" x14ac:dyDescent="0.25">
      <c r="A189" s="128" t="s">
        <v>113</v>
      </c>
      <c r="B189" s="170">
        <v>5524012</v>
      </c>
      <c r="C189" s="170">
        <v>3802106</v>
      </c>
      <c r="D189" s="170">
        <v>2865898</v>
      </c>
      <c r="E189" s="170">
        <v>611059</v>
      </c>
      <c r="F189" s="170">
        <v>1372620</v>
      </c>
      <c r="G189" s="170">
        <v>1268062</v>
      </c>
      <c r="H189" s="170">
        <v>502047</v>
      </c>
      <c r="I189" s="170">
        <v>243731</v>
      </c>
      <c r="J189" s="170">
        <v>2006917</v>
      </c>
      <c r="K189" s="170">
        <v>204759</v>
      </c>
      <c r="L189" s="170">
        <v>376603</v>
      </c>
      <c r="M189" s="170">
        <v>1144794</v>
      </c>
      <c r="N189" s="170">
        <v>1005970</v>
      </c>
      <c r="O189" s="170">
        <v>24994</v>
      </c>
      <c r="P189" s="170">
        <v>1067553</v>
      </c>
      <c r="Q189" s="170">
        <v>82217</v>
      </c>
      <c r="R189" s="170">
        <v>392146</v>
      </c>
      <c r="S189" s="170">
        <v>549533</v>
      </c>
      <c r="T189" s="170">
        <v>226595</v>
      </c>
      <c r="U189" s="170">
        <v>13205</v>
      </c>
      <c r="V189" s="170">
        <v>1347482</v>
      </c>
      <c r="W189" s="170">
        <v>66242</v>
      </c>
      <c r="X189" s="170">
        <v>15341</v>
      </c>
      <c r="Y189" s="170">
        <v>15611</v>
      </c>
      <c r="Z189" s="170">
        <v>0</v>
      </c>
      <c r="AA189" s="170">
        <v>5907</v>
      </c>
      <c r="AB189" s="170">
        <v>4288</v>
      </c>
      <c r="AC189" s="170">
        <v>0</v>
      </c>
      <c r="AD189" s="170">
        <v>0</v>
      </c>
      <c r="AE189" s="170">
        <v>0</v>
      </c>
      <c r="AF189" s="170">
        <v>0</v>
      </c>
      <c r="AG189" s="170">
        <v>0</v>
      </c>
      <c r="AH189" s="170">
        <v>0</v>
      </c>
      <c r="AI189" s="170">
        <v>0</v>
      </c>
      <c r="AJ189" s="170">
        <v>261149</v>
      </c>
      <c r="AK189" s="170">
        <v>5108</v>
      </c>
      <c r="AL189" s="170">
        <v>13709</v>
      </c>
      <c r="AM189" s="170">
        <v>0</v>
      </c>
      <c r="AN189" s="170">
        <v>0</v>
      </c>
      <c r="AO189" s="170">
        <v>32841</v>
      </c>
      <c r="AP189" s="170">
        <v>0</v>
      </c>
      <c r="AQ189" s="170">
        <v>0</v>
      </c>
      <c r="AR189" s="170">
        <v>0</v>
      </c>
      <c r="AS189" s="170">
        <v>0</v>
      </c>
      <c r="AT189" s="170">
        <v>0</v>
      </c>
      <c r="AU189" s="170">
        <v>0</v>
      </c>
      <c r="AV189" s="170">
        <v>0</v>
      </c>
      <c r="AW189" s="170">
        <v>7367</v>
      </c>
      <c r="AX189" s="170">
        <v>7836</v>
      </c>
      <c r="AY189" s="170">
        <v>8721</v>
      </c>
      <c r="AZ189" s="170">
        <v>0</v>
      </c>
      <c r="BA189" s="170">
        <v>0</v>
      </c>
      <c r="BB189" s="170">
        <v>1076</v>
      </c>
      <c r="BC189" s="170">
        <v>0</v>
      </c>
      <c r="BD189" s="170">
        <v>0</v>
      </c>
      <c r="BE189" s="170">
        <v>11849</v>
      </c>
      <c r="BF189" s="170">
        <v>0</v>
      </c>
      <c r="BG189" s="170">
        <v>0</v>
      </c>
      <c r="BH189" s="170">
        <v>0</v>
      </c>
      <c r="BI189" s="170">
        <v>7175</v>
      </c>
      <c r="BJ189" s="170">
        <v>16783</v>
      </c>
      <c r="BK189" s="170">
        <v>0</v>
      </c>
      <c r="BL189" s="170">
        <v>0</v>
      </c>
      <c r="BM189" s="170">
        <v>0</v>
      </c>
      <c r="BN189" s="170">
        <v>0</v>
      </c>
      <c r="BO189" s="170">
        <v>0</v>
      </c>
      <c r="BP189" s="170">
        <v>0</v>
      </c>
      <c r="BQ189" s="170">
        <v>0</v>
      </c>
      <c r="BR189" s="170">
        <v>0</v>
      </c>
      <c r="BS189" s="170">
        <v>0</v>
      </c>
      <c r="BT189" s="170">
        <v>0</v>
      </c>
      <c r="BU189" s="170">
        <v>0</v>
      </c>
      <c r="BV189" s="170">
        <v>0</v>
      </c>
      <c r="BW189" s="170">
        <v>0</v>
      </c>
      <c r="BX189" s="170">
        <v>0</v>
      </c>
      <c r="BY189" s="170">
        <v>0</v>
      </c>
      <c r="BZ189" s="170">
        <v>0</v>
      </c>
      <c r="CA189" s="170">
        <v>0</v>
      </c>
      <c r="CB189" s="170">
        <v>0</v>
      </c>
      <c r="CC189" s="170">
        <v>0</v>
      </c>
      <c r="CD189" s="170">
        <v>0</v>
      </c>
      <c r="CE189" s="170">
        <v>0</v>
      </c>
      <c r="CF189" s="170">
        <v>0</v>
      </c>
      <c r="CG189" s="170">
        <v>0</v>
      </c>
      <c r="CH189" s="170">
        <v>0</v>
      </c>
      <c r="CI189" s="170">
        <v>0</v>
      </c>
      <c r="CJ189" s="170">
        <v>0</v>
      </c>
      <c r="CK189" s="170">
        <v>0</v>
      </c>
      <c r="CL189" s="170">
        <v>0</v>
      </c>
      <c r="CM189" s="170">
        <v>0</v>
      </c>
      <c r="CN189" s="170">
        <v>0</v>
      </c>
      <c r="CO189" s="170">
        <v>0</v>
      </c>
      <c r="CP189" s="170">
        <v>0</v>
      </c>
      <c r="CQ189" s="170">
        <v>0</v>
      </c>
      <c r="CR189" s="170">
        <v>0</v>
      </c>
      <c r="CS189" s="170">
        <v>0</v>
      </c>
      <c r="CT189" s="170">
        <v>0</v>
      </c>
      <c r="CU189" s="170">
        <v>0</v>
      </c>
      <c r="CV189" s="170">
        <v>0</v>
      </c>
      <c r="CW189" s="170">
        <v>11469</v>
      </c>
      <c r="CX189" s="170">
        <v>0</v>
      </c>
      <c r="CY189" s="170">
        <v>0</v>
      </c>
      <c r="CZ189" s="170">
        <v>0</v>
      </c>
      <c r="DA189" s="170">
        <v>0</v>
      </c>
      <c r="DB189" s="170">
        <v>0</v>
      </c>
      <c r="DC189" s="170">
        <v>0</v>
      </c>
      <c r="DD189" s="170">
        <v>0</v>
      </c>
      <c r="DE189" s="170">
        <v>0</v>
      </c>
      <c r="DF189" s="170">
        <v>0</v>
      </c>
      <c r="DG189" s="170">
        <v>0</v>
      </c>
      <c r="DH189" s="170">
        <v>0</v>
      </c>
      <c r="DI189" s="170">
        <v>0</v>
      </c>
      <c r="DJ189" s="170">
        <v>23858</v>
      </c>
      <c r="DK189" s="170">
        <v>0</v>
      </c>
      <c r="DL189" s="170">
        <v>17418</v>
      </c>
      <c r="DM189" s="170">
        <v>0</v>
      </c>
      <c r="DN189" s="170">
        <v>0</v>
      </c>
      <c r="DO189" s="170">
        <v>0</v>
      </c>
      <c r="DP189" s="170">
        <v>0</v>
      </c>
      <c r="DQ189" s="170">
        <v>0</v>
      </c>
      <c r="DR189" s="170">
        <v>0</v>
      </c>
      <c r="DS189" s="170">
        <v>0</v>
      </c>
      <c r="DT189" s="170">
        <v>0</v>
      </c>
      <c r="DU189" s="170">
        <v>0</v>
      </c>
      <c r="DV189" s="170">
        <v>0</v>
      </c>
      <c r="DW189" s="170">
        <v>37393</v>
      </c>
      <c r="DX189" s="170">
        <v>7847</v>
      </c>
      <c r="DY189" s="170">
        <v>0</v>
      </c>
      <c r="DZ189" s="170">
        <v>0</v>
      </c>
      <c r="EA189" s="170">
        <v>0</v>
      </c>
      <c r="EB189" s="170">
        <v>14023</v>
      </c>
      <c r="EC189" s="170">
        <v>4516</v>
      </c>
      <c r="ED189" s="170">
        <v>0</v>
      </c>
      <c r="EE189" s="170">
        <v>28495</v>
      </c>
      <c r="EF189" s="170">
        <v>0</v>
      </c>
      <c r="EG189" s="170">
        <v>0</v>
      </c>
      <c r="EH189" s="170">
        <v>0</v>
      </c>
      <c r="EI189" s="170">
        <v>0</v>
      </c>
      <c r="EJ189" s="170">
        <v>76835</v>
      </c>
      <c r="EK189" s="170">
        <v>0</v>
      </c>
      <c r="EL189" s="170">
        <v>19389</v>
      </c>
      <c r="EM189" s="170">
        <v>0</v>
      </c>
      <c r="EN189" s="170">
        <v>0</v>
      </c>
      <c r="EO189" s="170">
        <v>0</v>
      </c>
      <c r="EP189" s="170">
        <v>0</v>
      </c>
      <c r="EQ189" s="170">
        <v>0</v>
      </c>
      <c r="ER189" s="170">
        <v>0</v>
      </c>
      <c r="ES189" s="170">
        <v>0</v>
      </c>
      <c r="ET189" s="170">
        <v>0</v>
      </c>
      <c r="EU189" s="170">
        <v>0</v>
      </c>
      <c r="EV189" s="170">
        <v>0</v>
      </c>
      <c r="EW189" s="170">
        <v>69295</v>
      </c>
      <c r="EX189" s="170">
        <v>5150</v>
      </c>
      <c r="EY189" s="170">
        <v>0</v>
      </c>
      <c r="EZ189" s="170">
        <v>6813</v>
      </c>
      <c r="FA189" s="170">
        <v>0</v>
      </c>
      <c r="FB189" s="170">
        <v>0</v>
      </c>
      <c r="FC189" s="170">
        <v>0</v>
      </c>
      <c r="FD189" s="170">
        <v>0</v>
      </c>
      <c r="FE189" s="170">
        <v>0</v>
      </c>
      <c r="FF189" s="170">
        <v>0</v>
      </c>
      <c r="FG189" s="170">
        <v>0</v>
      </c>
      <c r="FH189" s="170">
        <v>0</v>
      </c>
      <c r="FI189" s="170">
        <v>0</v>
      </c>
      <c r="FJ189" s="170">
        <v>47812</v>
      </c>
      <c r="FK189" s="170">
        <v>6645</v>
      </c>
      <c r="FL189" s="170">
        <v>0</v>
      </c>
      <c r="FM189" s="170">
        <v>0</v>
      </c>
      <c r="FN189" s="170">
        <v>0</v>
      </c>
      <c r="FO189" s="170">
        <v>0</v>
      </c>
      <c r="FP189" s="170">
        <v>0</v>
      </c>
      <c r="FQ189" s="170">
        <v>0</v>
      </c>
      <c r="FR189" s="170">
        <v>0</v>
      </c>
      <c r="FS189" s="170">
        <v>0</v>
      </c>
      <c r="FT189" s="170">
        <v>0</v>
      </c>
      <c r="FU189" s="170">
        <v>0</v>
      </c>
      <c r="FV189" s="170">
        <v>0</v>
      </c>
      <c r="FW189" s="170">
        <v>19861</v>
      </c>
      <c r="FX189" s="170">
        <v>10997</v>
      </c>
      <c r="FY189" s="170">
        <v>5108</v>
      </c>
      <c r="FZ189" s="170">
        <v>0</v>
      </c>
      <c r="GA189" s="170">
        <v>0</v>
      </c>
      <c r="GB189" s="170">
        <v>0</v>
      </c>
      <c r="GC189" s="170">
        <v>0</v>
      </c>
      <c r="GD189" s="170">
        <v>0</v>
      </c>
      <c r="GE189" s="170">
        <v>0</v>
      </c>
      <c r="GF189" s="170">
        <v>0</v>
      </c>
      <c r="GG189" s="170">
        <v>0</v>
      </c>
      <c r="GH189" s="170">
        <v>0</v>
      </c>
      <c r="GI189" s="170">
        <v>0</v>
      </c>
      <c r="GJ189" s="170">
        <v>2588</v>
      </c>
      <c r="GK189" s="170">
        <v>0</v>
      </c>
      <c r="GL189" s="170">
        <v>0</v>
      </c>
      <c r="GM189" s="170">
        <v>10025</v>
      </c>
      <c r="GN189" s="170">
        <v>0</v>
      </c>
      <c r="GO189" s="170">
        <v>0</v>
      </c>
      <c r="GP189" s="170">
        <v>0</v>
      </c>
      <c r="GQ189" s="170">
        <v>0</v>
      </c>
      <c r="GR189" s="170">
        <v>0</v>
      </c>
      <c r="GS189" s="170">
        <v>0</v>
      </c>
      <c r="GT189" s="170">
        <v>0</v>
      </c>
      <c r="GU189" s="170">
        <v>0</v>
      </c>
      <c r="GV189" s="170">
        <v>0</v>
      </c>
      <c r="GW189" s="170">
        <v>0</v>
      </c>
      <c r="GX189" s="170">
        <v>0</v>
      </c>
      <c r="GY189" s="170">
        <v>0</v>
      </c>
      <c r="GZ189" s="170">
        <v>0</v>
      </c>
      <c r="HA189" s="170">
        <v>0</v>
      </c>
      <c r="HB189" s="170">
        <v>0</v>
      </c>
      <c r="HC189" s="170">
        <v>0</v>
      </c>
      <c r="HD189" s="170">
        <v>0</v>
      </c>
      <c r="HE189" s="170">
        <v>0</v>
      </c>
      <c r="HF189" s="170">
        <v>0</v>
      </c>
      <c r="HG189" s="170">
        <v>0</v>
      </c>
      <c r="HH189" s="170">
        <v>0</v>
      </c>
      <c r="HI189" s="170">
        <v>0</v>
      </c>
      <c r="HJ189" s="170">
        <v>163135</v>
      </c>
      <c r="HK189" s="170">
        <v>0</v>
      </c>
      <c r="HL189" s="170">
        <v>7753</v>
      </c>
      <c r="HM189" s="170">
        <v>8721</v>
      </c>
      <c r="HN189" s="170">
        <v>25054</v>
      </c>
      <c r="HO189" s="170">
        <v>0</v>
      </c>
      <c r="HP189" s="170">
        <v>0</v>
      </c>
      <c r="HQ189" s="170">
        <v>0</v>
      </c>
      <c r="HR189" s="170">
        <v>0</v>
      </c>
      <c r="HS189" s="170">
        <v>5733</v>
      </c>
      <c r="HT189" s="170">
        <v>0</v>
      </c>
      <c r="HU189" s="170">
        <v>5716</v>
      </c>
      <c r="HV189" s="170">
        <v>0</v>
      </c>
      <c r="HW189" s="170">
        <v>62657</v>
      </c>
      <c r="HX189" s="170">
        <v>6463</v>
      </c>
      <c r="HY189" s="170">
        <v>0</v>
      </c>
      <c r="HZ189" s="170">
        <v>0</v>
      </c>
      <c r="IA189" s="170">
        <v>7037</v>
      </c>
      <c r="IB189" s="170">
        <v>0</v>
      </c>
      <c r="IC189" s="170">
        <v>0</v>
      </c>
      <c r="ID189" s="170">
        <v>0</v>
      </c>
      <c r="IE189" s="170">
        <v>0</v>
      </c>
      <c r="IF189" s="170">
        <v>0</v>
      </c>
      <c r="IG189" s="170">
        <v>0</v>
      </c>
      <c r="IH189" s="170">
        <v>0</v>
      </c>
      <c r="II189" s="170">
        <v>0</v>
      </c>
      <c r="IJ189" s="170">
        <v>0</v>
      </c>
      <c r="IK189" s="170">
        <v>0</v>
      </c>
      <c r="IL189" s="170">
        <v>0</v>
      </c>
      <c r="IM189" s="170">
        <v>0</v>
      </c>
      <c r="IN189" s="170">
        <v>0</v>
      </c>
      <c r="IO189" s="170">
        <v>0</v>
      </c>
      <c r="IP189" s="170">
        <v>0</v>
      </c>
      <c r="IQ189" s="170">
        <v>0</v>
      </c>
      <c r="IR189" s="170">
        <v>0</v>
      </c>
      <c r="IS189" s="170">
        <v>0</v>
      </c>
      <c r="IT189" s="170">
        <v>0</v>
      </c>
      <c r="IU189" s="170">
        <v>0</v>
      </c>
      <c r="IV189" s="170">
        <v>0</v>
      </c>
      <c r="IW189" s="170">
        <v>35147</v>
      </c>
      <c r="IX189" s="170">
        <v>0</v>
      </c>
      <c r="IY189" s="170">
        <v>0</v>
      </c>
      <c r="IZ189" s="170">
        <v>0</v>
      </c>
      <c r="JA189" s="170">
        <v>0</v>
      </c>
      <c r="JB189" s="170">
        <v>0</v>
      </c>
      <c r="JC189" s="170">
        <v>0</v>
      </c>
      <c r="JD189" s="170">
        <v>0</v>
      </c>
      <c r="JE189" s="170">
        <v>0</v>
      </c>
      <c r="JF189" s="170">
        <v>0</v>
      </c>
      <c r="JG189" s="170">
        <v>0</v>
      </c>
      <c r="JH189" s="170">
        <v>0</v>
      </c>
      <c r="JI189" s="170">
        <v>0</v>
      </c>
      <c r="JJ189" s="170">
        <v>86902</v>
      </c>
      <c r="JK189" s="170">
        <v>48855</v>
      </c>
      <c r="JL189" s="170">
        <v>12211</v>
      </c>
      <c r="JM189" s="170">
        <v>0</v>
      </c>
      <c r="JN189" s="170">
        <v>0</v>
      </c>
      <c r="JO189" s="170">
        <v>0</v>
      </c>
      <c r="JP189" s="170">
        <v>0</v>
      </c>
      <c r="JQ189" s="170">
        <v>0</v>
      </c>
      <c r="JR189" s="170">
        <v>0</v>
      </c>
      <c r="JS189" s="170">
        <v>0</v>
      </c>
      <c r="JT189" s="170">
        <v>0</v>
      </c>
      <c r="JU189" s="170">
        <v>0</v>
      </c>
      <c r="JV189" s="170">
        <v>4274</v>
      </c>
      <c r="JW189" s="170">
        <v>283504</v>
      </c>
      <c r="JX189" s="170">
        <v>16127</v>
      </c>
      <c r="JY189" s="170">
        <v>31934</v>
      </c>
      <c r="JZ189" s="170">
        <v>0</v>
      </c>
      <c r="KA189" s="170">
        <v>13604</v>
      </c>
      <c r="KB189" s="170">
        <v>48460</v>
      </c>
      <c r="KC189" s="170">
        <v>6967</v>
      </c>
      <c r="KD189" s="170">
        <v>5577</v>
      </c>
      <c r="KE189" s="170">
        <v>12943</v>
      </c>
      <c r="KF189" s="170">
        <v>12903</v>
      </c>
      <c r="KG189" s="170">
        <v>5703</v>
      </c>
      <c r="KH189" s="170">
        <v>0</v>
      </c>
      <c r="KI189" s="170">
        <v>30330</v>
      </c>
      <c r="KJ189" s="170">
        <v>1860056</v>
      </c>
      <c r="KK189" s="170">
        <v>326167</v>
      </c>
      <c r="KL189" s="170">
        <v>462287</v>
      </c>
      <c r="KM189" s="170">
        <v>207131</v>
      </c>
      <c r="KN189" s="170">
        <v>157292</v>
      </c>
      <c r="KO189" s="170">
        <v>87731</v>
      </c>
      <c r="KP189" s="170">
        <v>690469</v>
      </c>
      <c r="KQ189" s="170">
        <v>0</v>
      </c>
      <c r="KR189" s="170">
        <v>82637</v>
      </c>
      <c r="KS189" s="170">
        <v>0</v>
      </c>
      <c r="KT189" s="170">
        <v>312766</v>
      </c>
      <c r="KU189" s="170">
        <v>74541</v>
      </c>
      <c r="KV189" s="170">
        <v>70235</v>
      </c>
      <c r="KW189" s="170">
        <v>4040</v>
      </c>
      <c r="KX189" s="170">
        <v>916371</v>
      </c>
      <c r="KY189" s="170">
        <v>211253</v>
      </c>
      <c r="KZ189" s="170">
        <v>293724</v>
      </c>
      <c r="LA189" s="170">
        <v>174086</v>
      </c>
      <c r="LB189" s="170">
        <v>264556</v>
      </c>
      <c r="LC189" s="170">
        <v>112496</v>
      </c>
      <c r="LD189" s="170">
        <v>0</v>
      </c>
      <c r="LE189" s="170">
        <v>44863</v>
      </c>
      <c r="LF189" s="170">
        <v>0</v>
      </c>
      <c r="LG189" s="170">
        <v>81604</v>
      </c>
      <c r="LH189" s="170">
        <v>33891</v>
      </c>
      <c r="LI189" s="170">
        <v>0</v>
      </c>
      <c r="LJ189" s="170">
        <v>796114</v>
      </c>
      <c r="LK189" s="170">
        <v>6154</v>
      </c>
      <c r="LL189" s="170">
        <v>200585</v>
      </c>
      <c r="LM189" s="170">
        <v>344131</v>
      </c>
      <c r="LN189" s="170">
        <v>23473</v>
      </c>
      <c r="LO189" s="170">
        <v>330874</v>
      </c>
    </row>
    <row r="190" spans="1:327" ht="15" x14ac:dyDescent="0.25">
      <c r="A190" s="128" t="s">
        <v>114</v>
      </c>
      <c r="B190" s="170">
        <v>5988294</v>
      </c>
      <c r="C190" s="170">
        <v>3202894</v>
      </c>
      <c r="D190" s="170">
        <v>2630606</v>
      </c>
      <c r="E190" s="170">
        <v>809161</v>
      </c>
      <c r="F190" s="170">
        <v>1263259</v>
      </c>
      <c r="G190" s="170">
        <v>1090392</v>
      </c>
      <c r="H190" s="170">
        <v>591632</v>
      </c>
      <c r="I190" s="170">
        <v>137846</v>
      </c>
      <c r="J190" s="170">
        <v>1463505</v>
      </c>
      <c r="K190" s="170">
        <v>180364</v>
      </c>
      <c r="L190" s="170">
        <v>380432</v>
      </c>
      <c r="M190" s="170">
        <v>912344</v>
      </c>
      <c r="N190" s="170">
        <v>573511</v>
      </c>
      <c r="O190" s="170">
        <v>32493</v>
      </c>
      <c r="P190" s="170">
        <v>1236199</v>
      </c>
      <c r="Q190" s="170">
        <v>205358</v>
      </c>
      <c r="R190" s="170">
        <v>583291</v>
      </c>
      <c r="S190" s="170">
        <v>637250</v>
      </c>
      <c r="T190" s="170">
        <v>225617</v>
      </c>
      <c r="U190" s="170">
        <v>50781</v>
      </c>
      <c r="V190" s="170">
        <v>1152678</v>
      </c>
      <c r="W190" s="170">
        <v>107767</v>
      </c>
      <c r="X190" s="170">
        <v>9278</v>
      </c>
      <c r="Y190" s="170">
        <v>39839</v>
      </c>
      <c r="Z190" s="170">
        <v>0</v>
      </c>
      <c r="AA190" s="170">
        <v>5455</v>
      </c>
      <c r="AB190" s="170">
        <v>3286</v>
      </c>
      <c r="AC190" s="170">
        <v>0</v>
      </c>
      <c r="AD190" s="170">
        <v>12296</v>
      </c>
      <c r="AE190" s="170">
        <v>0</v>
      </c>
      <c r="AF190" s="170">
        <v>0</v>
      </c>
      <c r="AG190" s="170">
        <v>0</v>
      </c>
      <c r="AH190" s="170">
        <v>0</v>
      </c>
      <c r="AI190" s="170">
        <v>1058</v>
      </c>
      <c r="AJ190" s="170">
        <v>237779</v>
      </c>
      <c r="AK190" s="170">
        <v>0</v>
      </c>
      <c r="AL190" s="170">
        <v>61389</v>
      </c>
      <c r="AM190" s="170">
        <v>0</v>
      </c>
      <c r="AN190" s="170">
        <v>0</v>
      </c>
      <c r="AO190" s="170">
        <v>9816</v>
      </c>
      <c r="AP190" s="170">
        <v>0</v>
      </c>
      <c r="AQ190" s="170">
        <v>0</v>
      </c>
      <c r="AR190" s="170">
        <v>0</v>
      </c>
      <c r="AS190" s="170">
        <v>0</v>
      </c>
      <c r="AT190" s="170">
        <v>0</v>
      </c>
      <c r="AU190" s="170">
        <v>0</v>
      </c>
      <c r="AV190" s="170">
        <v>0</v>
      </c>
      <c r="AW190" s="170">
        <v>34444</v>
      </c>
      <c r="AX190" s="170">
        <v>0</v>
      </c>
      <c r="AY190" s="170">
        <v>1057</v>
      </c>
      <c r="AZ190" s="170">
        <v>0</v>
      </c>
      <c r="BA190" s="170">
        <v>0</v>
      </c>
      <c r="BB190" s="170">
        <v>0</v>
      </c>
      <c r="BC190" s="170">
        <v>0</v>
      </c>
      <c r="BD190" s="170">
        <v>9409</v>
      </c>
      <c r="BE190" s="170">
        <v>10399</v>
      </c>
      <c r="BF190" s="170">
        <v>0</v>
      </c>
      <c r="BG190" s="170">
        <v>35246</v>
      </c>
      <c r="BH190" s="170">
        <v>0</v>
      </c>
      <c r="BI190" s="170">
        <v>0</v>
      </c>
      <c r="BJ190" s="170">
        <v>0</v>
      </c>
      <c r="BK190" s="170">
        <v>0</v>
      </c>
      <c r="BL190" s="170">
        <v>0</v>
      </c>
      <c r="BM190" s="170">
        <v>0</v>
      </c>
      <c r="BN190" s="170">
        <v>1056</v>
      </c>
      <c r="BO190" s="170">
        <v>0</v>
      </c>
      <c r="BP190" s="170">
        <v>0</v>
      </c>
      <c r="BQ190" s="170">
        <v>0</v>
      </c>
      <c r="BR190" s="170">
        <v>0</v>
      </c>
      <c r="BS190" s="170">
        <v>0</v>
      </c>
      <c r="BT190" s="170">
        <v>0</v>
      </c>
      <c r="BU190" s="170">
        <v>0</v>
      </c>
      <c r="BV190" s="170">
        <v>0</v>
      </c>
      <c r="BW190" s="170">
        <v>24184</v>
      </c>
      <c r="BX190" s="170">
        <v>0</v>
      </c>
      <c r="BY190" s="170">
        <v>0</v>
      </c>
      <c r="BZ190" s="170">
        <v>0</v>
      </c>
      <c r="CA190" s="170">
        <v>0</v>
      </c>
      <c r="CB190" s="170">
        <v>0</v>
      </c>
      <c r="CC190" s="170">
        <v>0</v>
      </c>
      <c r="CD190" s="170">
        <v>0</v>
      </c>
      <c r="CE190" s="170">
        <v>0</v>
      </c>
      <c r="CF190" s="170">
        <v>0</v>
      </c>
      <c r="CG190" s="170">
        <v>0</v>
      </c>
      <c r="CH190" s="170">
        <v>0</v>
      </c>
      <c r="CI190" s="170">
        <v>0</v>
      </c>
      <c r="CJ190" s="170">
        <v>0</v>
      </c>
      <c r="CK190" s="170">
        <v>0</v>
      </c>
      <c r="CL190" s="170">
        <v>0</v>
      </c>
      <c r="CM190" s="170">
        <v>0</v>
      </c>
      <c r="CN190" s="170">
        <v>0</v>
      </c>
      <c r="CO190" s="170">
        <v>0</v>
      </c>
      <c r="CP190" s="170">
        <v>0</v>
      </c>
      <c r="CQ190" s="170">
        <v>0</v>
      </c>
      <c r="CR190" s="170">
        <v>0</v>
      </c>
      <c r="CS190" s="170">
        <v>0</v>
      </c>
      <c r="CT190" s="170">
        <v>0</v>
      </c>
      <c r="CU190" s="170">
        <v>0</v>
      </c>
      <c r="CV190" s="170">
        <v>0</v>
      </c>
      <c r="CW190" s="170">
        <v>13193</v>
      </c>
      <c r="CX190" s="170">
        <v>0</v>
      </c>
      <c r="CY190" s="170">
        <v>0</v>
      </c>
      <c r="CZ190" s="170">
        <v>0</v>
      </c>
      <c r="DA190" s="170">
        <v>10983</v>
      </c>
      <c r="DB190" s="170">
        <v>0</v>
      </c>
      <c r="DC190" s="170">
        <v>0</v>
      </c>
      <c r="DD190" s="170">
        <v>0</v>
      </c>
      <c r="DE190" s="170">
        <v>11104</v>
      </c>
      <c r="DF190" s="170">
        <v>0</v>
      </c>
      <c r="DG190" s="170">
        <v>0</v>
      </c>
      <c r="DH190" s="170">
        <v>0</v>
      </c>
      <c r="DI190" s="170">
        <v>0</v>
      </c>
      <c r="DJ190" s="170">
        <v>0</v>
      </c>
      <c r="DK190" s="170">
        <v>0</v>
      </c>
      <c r="DL190" s="170">
        <v>12620</v>
      </c>
      <c r="DM190" s="170">
        <v>0</v>
      </c>
      <c r="DN190" s="170">
        <v>0</v>
      </c>
      <c r="DO190" s="170">
        <v>12911</v>
      </c>
      <c r="DP190" s="170">
        <v>0</v>
      </c>
      <c r="DQ190" s="170">
        <v>0</v>
      </c>
      <c r="DR190" s="170">
        <v>0</v>
      </c>
      <c r="DS190" s="170">
        <v>0</v>
      </c>
      <c r="DT190" s="170">
        <v>0</v>
      </c>
      <c r="DU190" s="170">
        <v>0</v>
      </c>
      <c r="DV190" s="170">
        <v>0</v>
      </c>
      <c r="DW190" s="170">
        <v>28943</v>
      </c>
      <c r="DX190" s="170">
        <v>0</v>
      </c>
      <c r="DY190" s="170">
        <v>0</v>
      </c>
      <c r="DZ190" s="170">
        <v>8361</v>
      </c>
      <c r="EA190" s="170">
        <v>28316</v>
      </c>
      <c r="EB190" s="170">
        <v>26671</v>
      </c>
      <c r="EC190" s="170">
        <v>35211</v>
      </c>
      <c r="ED190" s="170">
        <v>0</v>
      </c>
      <c r="EE190" s="170">
        <v>32069</v>
      </c>
      <c r="EF190" s="170">
        <v>19136</v>
      </c>
      <c r="EG190" s="170">
        <v>0</v>
      </c>
      <c r="EH190" s="170">
        <v>0</v>
      </c>
      <c r="EI190" s="170">
        <v>0</v>
      </c>
      <c r="EJ190" s="170">
        <v>15325</v>
      </c>
      <c r="EK190" s="170">
        <v>0</v>
      </c>
      <c r="EL190" s="170">
        <v>0</v>
      </c>
      <c r="EM190" s="170">
        <v>9994</v>
      </c>
      <c r="EN190" s="170">
        <v>0</v>
      </c>
      <c r="EO190" s="170">
        <v>0</v>
      </c>
      <c r="EP190" s="170">
        <v>0</v>
      </c>
      <c r="EQ190" s="170">
        <v>0</v>
      </c>
      <c r="ER190" s="170">
        <v>0</v>
      </c>
      <c r="ES190" s="170">
        <v>0</v>
      </c>
      <c r="ET190" s="170">
        <v>0</v>
      </c>
      <c r="EU190" s="170">
        <v>0</v>
      </c>
      <c r="EV190" s="170">
        <v>0</v>
      </c>
      <c r="EW190" s="170">
        <v>29340</v>
      </c>
      <c r="EX190" s="170">
        <v>0</v>
      </c>
      <c r="EY190" s="170">
        <v>10328</v>
      </c>
      <c r="EZ190" s="170">
        <v>0</v>
      </c>
      <c r="FA190" s="170">
        <v>0</v>
      </c>
      <c r="FB190" s="170">
        <v>0</v>
      </c>
      <c r="FC190" s="170">
        <v>0</v>
      </c>
      <c r="FD190" s="170">
        <v>0</v>
      </c>
      <c r="FE190" s="170">
        <v>0</v>
      </c>
      <c r="FF190" s="170">
        <v>0</v>
      </c>
      <c r="FG190" s="170">
        <v>0</v>
      </c>
      <c r="FH190" s="170">
        <v>0</v>
      </c>
      <c r="FI190" s="170">
        <v>0</v>
      </c>
      <c r="FJ190" s="170">
        <v>9331</v>
      </c>
      <c r="FK190" s="170">
        <v>0</v>
      </c>
      <c r="FL190" s="170">
        <v>0</v>
      </c>
      <c r="FM190" s="170">
        <v>0</v>
      </c>
      <c r="FN190" s="170">
        <v>0</v>
      </c>
      <c r="FO190" s="170">
        <v>13290</v>
      </c>
      <c r="FP190" s="170">
        <v>0</v>
      </c>
      <c r="FQ190" s="170">
        <v>0</v>
      </c>
      <c r="FR190" s="170">
        <v>0</v>
      </c>
      <c r="FS190" s="170">
        <v>0</v>
      </c>
      <c r="FT190" s="170">
        <v>0</v>
      </c>
      <c r="FU190" s="170">
        <v>0</v>
      </c>
      <c r="FV190" s="170">
        <v>0</v>
      </c>
      <c r="FW190" s="170">
        <v>19005</v>
      </c>
      <c r="FX190" s="170">
        <v>0</v>
      </c>
      <c r="FY190" s="170">
        <v>0</v>
      </c>
      <c r="FZ190" s="170">
        <v>0</v>
      </c>
      <c r="GA190" s="170">
        <v>0</v>
      </c>
      <c r="GB190" s="170">
        <v>0</v>
      </c>
      <c r="GC190" s="170">
        <v>0</v>
      </c>
      <c r="GD190" s="170">
        <v>0</v>
      </c>
      <c r="GE190" s="170">
        <v>5836</v>
      </c>
      <c r="GF190" s="170">
        <v>0</v>
      </c>
      <c r="GG190" s="170">
        <v>0</v>
      </c>
      <c r="GH190" s="170">
        <v>0</v>
      </c>
      <c r="GI190" s="170">
        <v>0</v>
      </c>
      <c r="GJ190" s="170">
        <v>19198</v>
      </c>
      <c r="GK190" s="170">
        <v>0</v>
      </c>
      <c r="GL190" s="170">
        <v>0</v>
      </c>
      <c r="GM190" s="170">
        <v>0</v>
      </c>
      <c r="GN190" s="170">
        <v>8625</v>
      </c>
      <c r="GO190" s="170">
        <v>0</v>
      </c>
      <c r="GP190" s="170">
        <v>0</v>
      </c>
      <c r="GQ190" s="170">
        <v>0</v>
      </c>
      <c r="GR190" s="170">
        <v>0</v>
      </c>
      <c r="GS190" s="170">
        <v>0</v>
      </c>
      <c r="GT190" s="170">
        <v>0</v>
      </c>
      <c r="GU190" s="170">
        <v>0</v>
      </c>
      <c r="GV190" s="170">
        <v>0</v>
      </c>
      <c r="GW190" s="170">
        <v>14375</v>
      </c>
      <c r="GX190" s="170">
        <v>0</v>
      </c>
      <c r="GY190" s="170">
        <v>0</v>
      </c>
      <c r="GZ190" s="170">
        <v>0</v>
      </c>
      <c r="HA190" s="170">
        <v>0</v>
      </c>
      <c r="HB190" s="170">
        <v>0</v>
      </c>
      <c r="HC190" s="170">
        <v>0</v>
      </c>
      <c r="HD190" s="170">
        <v>0</v>
      </c>
      <c r="HE190" s="170">
        <v>0</v>
      </c>
      <c r="HF190" s="170">
        <v>0</v>
      </c>
      <c r="HG190" s="170">
        <v>0</v>
      </c>
      <c r="HH190" s="170">
        <v>0</v>
      </c>
      <c r="HI190" s="170">
        <v>0</v>
      </c>
      <c r="HJ190" s="170">
        <v>147326</v>
      </c>
      <c r="HK190" s="170">
        <v>0</v>
      </c>
      <c r="HL190" s="170">
        <v>36203</v>
      </c>
      <c r="HM190" s="170">
        <v>23589</v>
      </c>
      <c r="HN190" s="170">
        <v>15824</v>
      </c>
      <c r="HO190" s="170">
        <v>0</v>
      </c>
      <c r="HP190" s="170">
        <v>0</v>
      </c>
      <c r="HQ190" s="170">
        <v>7161</v>
      </c>
      <c r="HR190" s="170">
        <v>0</v>
      </c>
      <c r="HS190" s="170">
        <v>5476</v>
      </c>
      <c r="HT190" s="170">
        <v>0</v>
      </c>
      <c r="HU190" s="170">
        <v>0</v>
      </c>
      <c r="HV190" s="170">
        <v>0</v>
      </c>
      <c r="HW190" s="170">
        <v>19969</v>
      </c>
      <c r="HX190" s="170">
        <v>0</v>
      </c>
      <c r="HY190" s="170">
        <v>0</v>
      </c>
      <c r="HZ190" s="170">
        <v>9761</v>
      </c>
      <c r="IA190" s="170">
        <v>0</v>
      </c>
      <c r="IB190" s="170">
        <v>0</v>
      </c>
      <c r="IC190" s="170">
        <v>0</v>
      </c>
      <c r="ID190" s="170">
        <v>0</v>
      </c>
      <c r="IE190" s="170">
        <v>0</v>
      </c>
      <c r="IF190" s="170">
        <v>0</v>
      </c>
      <c r="IG190" s="170">
        <v>0</v>
      </c>
      <c r="IH190" s="170">
        <v>0</v>
      </c>
      <c r="II190" s="170">
        <v>0</v>
      </c>
      <c r="IJ190" s="170">
        <v>0</v>
      </c>
      <c r="IK190" s="170">
        <v>0</v>
      </c>
      <c r="IL190" s="170">
        <v>0</v>
      </c>
      <c r="IM190" s="170">
        <v>0</v>
      </c>
      <c r="IN190" s="170">
        <v>0</v>
      </c>
      <c r="IO190" s="170">
        <v>0</v>
      </c>
      <c r="IP190" s="170">
        <v>0</v>
      </c>
      <c r="IQ190" s="170">
        <v>0</v>
      </c>
      <c r="IR190" s="170">
        <v>0</v>
      </c>
      <c r="IS190" s="170">
        <v>0</v>
      </c>
      <c r="IT190" s="170">
        <v>0</v>
      </c>
      <c r="IU190" s="170">
        <v>0</v>
      </c>
      <c r="IV190" s="170">
        <v>0</v>
      </c>
      <c r="IW190" s="170">
        <v>38453</v>
      </c>
      <c r="IX190" s="170">
        <v>0</v>
      </c>
      <c r="IY190" s="170">
        <v>0</v>
      </c>
      <c r="IZ190" s="170">
        <v>0</v>
      </c>
      <c r="JA190" s="170">
        <v>0</v>
      </c>
      <c r="JB190" s="170">
        <v>0</v>
      </c>
      <c r="JC190" s="170">
        <v>0</v>
      </c>
      <c r="JD190" s="170">
        <v>0</v>
      </c>
      <c r="JE190" s="170">
        <v>0</v>
      </c>
      <c r="JF190" s="170">
        <v>0</v>
      </c>
      <c r="JG190" s="170">
        <v>0</v>
      </c>
      <c r="JH190" s="170">
        <v>0</v>
      </c>
      <c r="JI190" s="170">
        <v>0</v>
      </c>
      <c r="JJ190" s="170">
        <v>88279</v>
      </c>
      <c r="JK190" s="170">
        <v>7178</v>
      </c>
      <c r="JL190" s="170">
        <v>0</v>
      </c>
      <c r="JM190" s="170">
        <v>0</v>
      </c>
      <c r="JN190" s="170">
        <v>0</v>
      </c>
      <c r="JO190" s="170">
        <v>0</v>
      </c>
      <c r="JP190" s="170">
        <v>0</v>
      </c>
      <c r="JQ190" s="170">
        <v>0</v>
      </c>
      <c r="JR190" s="170">
        <v>0</v>
      </c>
      <c r="JS190" s="170">
        <v>0</v>
      </c>
      <c r="JT190" s="170">
        <v>0</v>
      </c>
      <c r="JU190" s="170">
        <v>0</v>
      </c>
      <c r="JV190" s="170">
        <v>0</v>
      </c>
      <c r="JW190" s="170">
        <v>169721</v>
      </c>
      <c r="JX190" s="170">
        <v>8952</v>
      </c>
      <c r="JY190" s="170">
        <v>19159</v>
      </c>
      <c r="JZ190" s="170">
        <v>7024</v>
      </c>
      <c r="KA190" s="170">
        <v>32145</v>
      </c>
      <c r="KB190" s="170">
        <v>72704</v>
      </c>
      <c r="KC190" s="170">
        <v>0</v>
      </c>
      <c r="KD190" s="170">
        <v>9623</v>
      </c>
      <c r="KE190" s="170">
        <v>6946</v>
      </c>
      <c r="KF190" s="170">
        <v>34428</v>
      </c>
      <c r="KG190" s="170">
        <v>22922</v>
      </c>
      <c r="KH190" s="170">
        <v>0</v>
      </c>
      <c r="KI190" s="170">
        <v>22434</v>
      </c>
      <c r="KJ190" s="170">
        <v>2032260</v>
      </c>
      <c r="KK190" s="170">
        <v>185667</v>
      </c>
      <c r="KL190" s="170">
        <v>491391</v>
      </c>
      <c r="KM190" s="170">
        <v>419207</v>
      </c>
      <c r="KN190" s="170">
        <v>148332</v>
      </c>
      <c r="KO190" s="170">
        <v>143923</v>
      </c>
      <c r="KP190" s="170">
        <v>675301</v>
      </c>
      <c r="KQ190" s="170">
        <v>0</v>
      </c>
      <c r="KR190" s="170">
        <v>145059</v>
      </c>
      <c r="KS190" s="170">
        <v>17050</v>
      </c>
      <c r="KT190" s="170">
        <v>223487</v>
      </c>
      <c r="KU190" s="170">
        <v>96180</v>
      </c>
      <c r="KV190" s="170">
        <v>64922</v>
      </c>
      <c r="KW190" s="170">
        <v>5805</v>
      </c>
      <c r="KX190" s="170">
        <v>2033327</v>
      </c>
      <c r="KY190" s="170">
        <v>249286</v>
      </c>
      <c r="KZ190" s="170">
        <v>574288</v>
      </c>
      <c r="LA190" s="170">
        <v>162676</v>
      </c>
      <c r="LB190" s="170">
        <v>927189</v>
      </c>
      <c r="LC190" s="170">
        <v>521086</v>
      </c>
      <c r="LD190" s="170">
        <v>44184</v>
      </c>
      <c r="LE190" s="170">
        <v>44535</v>
      </c>
      <c r="LF190" s="170">
        <v>5631</v>
      </c>
      <c r="LG190" s="170">
        <v>95673</v>
      </c>
      <c r="LH190" s="170">
        <v>23507</v>
      </c>
      <c r="LI190" s="170">
        <v>0</v>
      </c>
      <c r="LJ190" s="170">
        <v>474406</v>
      </c>
      <c r="LK190" s="170">
        <v>18816</v>
      </c>
      <c r="LL190" s="170">
        <v>166840</v>
      </c>
      <c r="LM190" s="170">
        <v>199626</v>
      </c>
      <c r="LN190" s="170">
        <v>0</v>
      </c>
      <c r="LO190" s="170">
        <v>135188</v>
      </c>
    </row>
    <row r="191" spans="1:327" ht="15" x14ac:dyDescent="0.25">
      <c r="A191" s="128" t="s">
        <v>115</v>
      </c>
      <c r="B191" s="170">
        <v>8003103</v>
      </c>
      <c r="C191" s="170">
        <v>5423964</v>
      </c>
      <c r="D191" s="170">
        <v>4014751</v>
      </c>
      <c r="E191" s="170">
        <v>753512</v>
      </c>
      <c r="F191" s="170">
        <v>1891060</v>
      </c>
      <c r="G191" s="170">
        <v>1785728</v>
      </c>
      <c r="H191" s="170">
        <v>926968</v>
      </c>
      <c r="I191" s="170">
        <v>254130</v>
      </c>
      <c r="J191" s="170">
        <v>2817528</v>
      </c>
      <c r="K191" s="170">
        <v>183783</v>
      </c>
      <c r="L191" s="170">
        <v>661099</v>
      </c>
      <c r="M191" s="170">
        <v>1446262</v>
      </c>
      <c r="N191" s="170">
        <v>1510335</v>
      </c>
      <c r="O191" s="170">
        <v>71005</v>
      </c>
      <c r="P191" s="170">
        <v>1813450</v>
      </c>
      <c r="Q191" s="170">
        <v>139236</v>
      </c>
      <c r="R191" s="170">
        <v>726672</v>
      </c>
      <c r="S191" s="170">
        <v>828083</v>
      </c>
      <c r="T191" s="170">
        <v>553565</v>
      </c>
      <c r="U191" s="170">
        <v>9370</v>
      </c>
      <c r="V191" s="170">
        <v>1520447</v>
      </c>
      <c r="W191" s="170">
        <v>169544</v>
      </c>
      <c r="X191" s="170">
        <v>23521</v>
      </c>
      <c r="Y191" s="170">
        <v>57025</v>
      </c>
      <c r="Z191" s="170">
        <v>0</v>
      </c>
      <c r="AA191" s="170">
        <v>14136</v>
      </c>
      <c r="AB191" s="170">
        <v>6926</v>
      </c>
      <c r="AC191" s="170">
        <v>0</v>
      </c>
      <c r="AD191" s="170">
        <v>0</v>
      </c>
      <c r="AE191" s="170">
        <v>0</v>
      </c>
      <c r="AF191" s="170">
        <v>0</v>
      </c>
      <c r="AG191" s="170">
        <v>0</v>
      </c>
      <c r="AH191" s="170">
        <v>0</v>
      </c>
      <c r="AI191" s="170">
        <v>1067</v>
      </c>
      <c r="AJ191" s="170">
        <v>280546</v>
      </c>
      <c r="AK191" s="170">
        <v>5153</v>
      </c>
      <c r="AL191" s="170">
        <v>26427</v>
      </c>
      <c r="AM191" s="170">
        <v>0</v>
      </c>
      <c r="AN191" s="170">
        <v>0</v>
      </c>
      <c r="AO191" s="170">
        <v>3872</v>
      </c>
      <c r="AP191" s="170">
        <v>0</v>
      </c>
      <c r="AQ191" s="170">
        <v>0</v>
      </c>
      <c r="AR191" s="170">
        <v>0</v>
      </c>
      <c r="AS191" s="170">
        <v>0</v>
      </c>
      <c r="AT191" s="170">
        <v>0</v>
      </c>
      <c r="AU191" s="170">
        <v>0</v>
      </c>
      <c r="AV191" s="170">
        <v>0</v>
      </c>
      <c r="AW191" s="170">
        <v>28728</v>
      </c>
      <c r="AX191" s="170">
        <v>0</v>
      </c>
      <c r="AY191" s="170">
        <v>9717</v>
      </c>
      <c r="AZ191" s="170">
        <v>8613</v>
      </c>
      <c r="BA191" s="170">
        <v>0</v>
      </c>
      <c r="BB191" s="170">
        <v>0</v>
      </c>
      <c r="BC191" s="170">
        <v>0</v>
      </c>
      <c r="BD191" s="170">
        <v>0</v>
      </c>
      <c r="BE191" s="170">
        <v>10572</v>
      </c>
      <c r="BF191" s="170">
        <v>0</v>
      </c>
      <c r="BG191" s="170">
        <v>9885</v>
      </c>
      <c r="BH191" s="170">
        <v>0</v>
      </c>
      <c r="BI191" s="170">
        <v>0</v>
      </c>
      <c r="BJ191" s="170">
        <v>8694</v>
      </c>
      <c r="BK191" s="170">
        <v>0</v>
      </c>
      <c r="BL191" s="170">
        <v>0</v>
      </c>
      <c r="BM191" s="170">
        <v>0</v>
      </c>
      <c r="BN191" s="170">
        <v>1065</v>
      </c>
      <c r="BO191" s="170">
        <v>6378</v>
      </c>
      <c r="BP191" s="170">
        <v>0</v>
      </c>
      <c r="BQ191" s="170">
        <v>0</v>
      </c>
      <c r="BR191" s="170">
        <v>0</v>
      </c>
      <c r="BS191" s="170">
        <v>0</v>
      </c>
      <c r="BT191" s="170">
        <v>0</v>
      </c>
      <c r="BU191" s="170">
        <v>0</v>
      </c>
      <c r="BV191" s="170">
        <v>0</v>
      </c>
      <c r="BW191" s="170">
        <v>0</v>
      </c>
      <c r="BX191" s="170">
        <v>0</v>
      </c>
      <c r="BY191" s="170">
        <v>0</v>
      </c>
      <c r="BZ191" s="170">
        <v>0</v>
      </c>
      <c r="CA191" s="170">
        <v>0</v>
      </c>
      <c r="CB191" s="170">
        <v>0</v>
      </c>
      <c r="CC191" s="170">
        <v>0</v>
      </c>
      <c r="CD191" s="170">
        <v>0</v>
      </c>
      <c r="CE191" s="170">
        <v>0</v>
      </c>
      <c r="CF191" s="170">
        <v>0</v>
      </c>
      <c r="CG191" s="170">
        <v>0</v>
      </c>
      <c r="CH191" s="170">
        <v>0</v>
      </c>
      <c r="CI191" s="170">
        <v>0</v>
      </c>
      <c r="CJ191" s="170">
        <v>0</v>
      </c>
      <c r="CK191" s="170">
        <v>0</v>
      </c>
      <c r="CL191" s="170">
        <v>0</v>
      </c>
      <c r="CM191" s="170">
        <v>0</v>
      </c>
      <c r="CN191" s="170">
        <v>0</v>
      </c>
      <c r="CO191" s="170">
        <v>0</v>
      </c>
      <c r="CP191" s="170">
        <v>0</v>
      </c>
      <c r="CQ191" s="170">
        <v>0</v>
      </c>
      <c r="CR191" s="170">
        <v>0</v>
      </c>
      <c r="CS191" s="170">
        <v>0</v>
      </c>
      <c r="CT191" s="170">
        <v>0</v>
      </c>
      <c r="CU191" s="170">
        <v>0</v>
      </c>
      <c r="CV191" s="170">
        <v>0</v>
      </c>
      <c r="CW191" s="170">
        <v>9263</v>
      </c>
      <c r="CX191" s="170">
        <v>0</v>
      </c>
      <c r="CY191" s="170">
        <v>0</v>
      </c>
      <c r="CZ191" s="170">
        <v>0</v>
      </c>
      <c r="DA191" s="170">
        <v>0</v>
      </c>
      <c r="DB191" s="170">
        <v>0</v>
      </c>
      <c r="DC191" s="170">
        <v>0</v>
      </c>
      <c r="DD191" s="170">
        <v>2874</v>
      </c>
      <c r="DE191" s="170">
        <v>0</v>
      </c>
      <c r="DF191" s="170">
        <v>0</v>
      </c>
      <c r="DG191" s="170">
        <v>0</v>
      </c>
      <c r="DH191" s="170">
        <v>0</v>
      </c>
      <c r="DI191" s="170">
        <v>0</v>
      </c>
      <c r="DJ191" s="170">
        <v>9942</v>
      </c>
      <c r="DK191" s="170">
        <v>0</v>
      </c>
      <c r="DL191" s="170">
        <v>18787</v>
      </c>
      <c r="DM191" s="170">
        <v>0</v>
      </c>
      <c r="DN191" s="170">
        <v>0</v>
      </c>
      <c r="DO191" s="170">
        <v>0</v>
      </c>
      <c r="DP191" s="170">
        <v>0</v>
      </c>
      <c r="DQ191" s="170">
        <v>0</v>
      </c>
      <c r="DR191" s="170">
        <v>0</v>
      </c>
      <c r="DS191" s="170">
        <v>0</v>
      </c>
      <c r="DT191" s="170">
        <v>0</v>
      </c>
      <c r="DU191" s="170">
        <v>0</v>
      </c>
      <c r="DV191" s="170">
        <v>0</v>
      </c>
      <c r="DW191" s="170">
        <v>69468</v>
      </c>
      <c r="DX191" s="170">
        <v>16965</v>
      </c>
      <c r="DY191" s="170">
        <v>3014</v>
      </c>
      <c r="DZ191" s="170">
        <v>0</v>
      </c>
      <c r="EA191" s="170">
        <v>0</v>
      </c>
      <c r="EB191" s="170">
        <v>45838</v>
      </c>
      <c r="EC191" s="170">
        <v>38125</v>
      </c>
      <c r="ED191" s="170">
        <v>0</v>
      </c>
      <c r="EE191" s="170">
        <v>11802</v>
      </c>
      <c r="EF191" s="170">
        <v>19484</v>
      </c>
      <c r="EG191" s="170">
        <v>0</v>
      </c>
      <c r="EH191" s="170">
        <v>0</v>
      </c>
      <c r="EI191" s="170">
        <v>0</v>
      </c>
      <c r="EJ191" s="170">
        <v>34124</v>
      </c>
      <c r="EK191" s="170">
        <v>0</v>
      </c>
      <c r="EL191" s="170">
        <v>9903</v>
      </c>
      <c r="EM191" s="170">
        <v>10176</v>
      </c>
      <c r="EN191" s="170">
        <v>0</v>
      </c>
      <c r="EO191" s="170">
        <v>0</v>
      </c>
      <c r="EP191" s="170">
        <v>0</v>
      </c>
      <c r="EQ191" s="170">
        <v>0</v>
      </c>
      <c r="ER191" s="170">
        <v>0</v>
      </c>
      <c r="ES191" s="170">
        <v>0</v>
      </c>
      <c r="ET191" s="170">
        <v>0</v>
      </c>
      <c r="EU191" s="170">
        <v>0</v>
      </c>
      <c r="EV191" s="170">
        <v>0</v>
      </c>
      <c r="EW191" s="170">
        <v>75430</v>
      </c>
      <c r="EX191" s="170">
        <v>5195</v>
      </c>
      <c r="EY191" s="170">
        <v>10515</v>
      </c>
      <c r="EZ191" s="170">
        <v>6838</v>
      </c>
      <c r="FA191" s="170">
        <v>0</v>
      </c>
      <c r="FB191" s="170">
        <v>0</v>
      </c>
      <c r="FC191" s="170">
        <v>0</v>
      </c>
      <c r="FD191" s="170">
        <v>0</v>
      </c>
      <c r="FE191" s="170">
        <v>0</v>
      </c>
      <c r="FF191" s="170">
        <v>0</v>
      </c>
      <c r="FG191" s="170">
        <v>0</v>
      </c>
      <c r="FH191" s="170">
        <v>0</v>
      </c>
      <c r="FI191" s="170">
        <v>0</v>
      </c>
      <c r="FJ191" s="170">
        <v>40797</v>
      </c>
      <c r="FK191" s="170">
        <v>0</v>
      </c>
      <c r="FL191" s="170">
        <v>0</v>
      </c>
      <c r="FM191" s="170">
        <v>0</v>
      </c>
      <c r="FN191" s="170">
        <v>0</v>
      </c>
      <c r="FO191" s="170">
        <v>13531</v>
      </c>
      <c r="FP191" s="170">
        <v>0</v>
      </c>
      <c r="FQ191" s="170">
        <v>0</v>
      </c>
      <c r="FR191" s="170">
        <v>0</v>
      </c>
      <c r="FS191" s="170">
        <v>0</v>
      </c>
      <c r="FT191" s="170">
        <v>0</v>
      </c>
      <c r="FU191" s="170">
        <v>0</v>
      </c>
      <c r="FV191" s="170">
        <v>0</v>
      </c>
      <c r="FW191" s="170">
        <v>36207</v>
      </c>
      <c r="FX191" s="170">
        <v>33078</v>
      </c>
      <c r="FY191" s="170">
        <v>5153</v>
      </c>
      <c r="FZ191" s="170">
        <v>6695</v>
      </c>
      <c r="GA191" s="170">
        <v>0</v>
      </c>
      <c r="GB191" s="170">
        <v>6695</v>
      </c>
      <c r="GC191" s="170">
        <v>0</v>
      </c>
      <c r="GD191" s="170">
        <v>0</v>
      </c>
      <c r="GE191" s="170">
        <v>0</v>
      </c>
      <c r="GF191" s="170">
        <v>0</v>
      </c>
      <c r="GG191" s="170">
        <v>0</v>
      </c>
      <c r="GH191" s="170">
        <v>0</v>
      </c>
      <c r="GI191" s="170">
        <v>0</v>
      </c>
      <c r="GJ191" s="170">
        <v>15836</v>
      </c>
      <c r="GK191" s="170">
        <v>0</v>
      </c>
      <c r="GL191" s="170">
        <v>0</v>
      </c>
      <c r="GM191" s="170">
        <v>0</v>
      </c>
      <c r="GN191" s="170">
        <v>4820</v>
      </c>
      <c r="GO191" s="170">
        <v>0</v>
      </c>
      <c r="GP191" s="170">
        <v>0</v>
      </c>
      <c r="GQ191" s="170">
        <v>0</v>
      </c>
      <c r="GR191" s="170">
        <v>0</v>
      </c>
      <c r="GS191" s="170">
        <v>0</v>
      </c>
      <c r="GT191" s="170">
        <v>0</v>
      </c>
      <c r="GU191" s="170">
        <v>0</v>
      </c>
      <c r="GV191" s="170">
        <v>0</v>
      </c>
      <c r="GW191" s="170">
        <v>6678</v>
      </c>
      <c r="GX191" s="170">
        <v>0</v>
      </c>
      <c r="GY191" s="170">
        <v>0</v>
      </c>
      <c r="GZ191" s="170">
        <v>0</v>
      </c>
      <c r="HA191" s="170">
        <v>0</v>
      </c>
      <c r="HB191" s="170">
        <v>0</v>
      </c>
      <c r="HC191" s="170">
        <v>0</v>
      </c>
      <c r="HD191" s="170">
        <v>0</v>
      </c>
      <c r="HE191" s="170">
        <v>0</v>
      </c>
      <c r="HF191" s="170">
        <v>0</v>
      </c>
      <c r="HG191" s="170">
        <v>0</v>
      </c>
      <c r="HH191" s="170">
        <v>0</v>
      </c>
      <c r="HI191" s="170">
        <v>0</v>
      </c>
      <c r="HJ191" s="170">
        <v>290416</v>
      </c>
      <c r="HK191" s="170">
        <v>0</v>
      </c>
      <c r="HL191" s="170">
        <v>23333</v>
      </c>
      <c r="HM191" s="170">
        <v>15222</v>
      </c>
      <c r="HN191" s="170">
        <v>23337</v>
      </c>
      <c r="HO191" s="170">
        <v>0</v>
      </c>
      <c r="HP191" s="170">
        <v>0</v>
      </c>
      <c r="HQ191" s="170">
        <v>0</v>
      </c>
      <c r="HR191" s="170">
        <v>0</v>
      </c>
      <c r="HS191" s="170">
        <v>0</v>
      </c>
      <c r="HT191" s="170">
        <v>0</v>
      </c>
      <c r="HU191" s="170">
        <v>5767</v>
      </c>
      <c r="HV191" s="170">
        <v>0</v>
      </c>
      <c r="HW191" s="170">
        <v>38529</v>
      </c>
      <c r="HX191" s="170">
        <v>9605</v>
      </c>
      <c r="HY191" s="170">
        <v>0</v>
      </c>
      <c r="HZ191" s="170">
        <v>10760</v>
      </c>
      <c r="IA191" s="170">
        <v>0</v>
      </c>
      <c r="IB191" s="170">
        <v>0</v>
      </c>
      <c r="IC191" s="170">
        <v>0</v>
      </c>
      <c r="ID191" s="170">
        <v>0</v>
      </c>
      <c r="IE191" s="170">
        <v>0</v>
      </c>
      <c r="IF191" s="170">
        <v>0</v>
      </c>
      <c r="IG191" s="170">
        <v>0</v>
      </c>
      <c r="IH191" s="170">
        <v>0</v>
      </c>
      <c r="II191" s="170">
        <v>0</v>
      </c>
      <c r="IJ191" s="170">
        <v>0</v>
      </c>
      <c r="IK191" s="170">
        <v>0</v>
      </c>
      <c r="IL191" s="170">
        <v>0</v>
      </c>
      <c r="IM191" s="170">
        <v>0</v>
      </c>
      <c r="IN191" s="170">
        <v>0</v>
      </c>
      <c r="IO191" s="170">
        <v>0</v>
      </c>
      <c r="IP191" s="170">
        <v>0</v>
      </c>
      <c r="IQ191" s="170">
        <v>1978</v>
      </c>
      <c r="IR191" s="170">
        <v>0</v>
      </c>
      <c r="IS191" s="170">
        <v>0</v>
      </c>
      <c r="IT191" s="170">
        <v>0</v>
      </c>
      <c r="IU191" s="170">
        <v>0</v>
      </c>
      <c r="IV191" s="170">
        <v>0</v>
      </c>
      <c r="IW191" s="170">
        <v>23064</v>
      </c>
      <c r="IX191" s="170">
        <v>0</v>
      </c>
      <c r="IY191" s="170">
        <v>0</v>
      </c>
      <c r="IZ191" s="170">
        <v>0</v>
      </c>
      <c r="JA191" s="170">
        <v>0</v>
      </c>
      <c r="JB191" s="170">
        <v>0</v>
      </c>
      <c r="JC191" s="170">
        <v>0</v>
      </c>
      <c r="JD191" s="170">
        <v>0</v>
      </c>
      <c r="JE191" s="170">
        <v>0</v>
      </c>
      <c r="JF191" s="170">
        <v>0</v>
      </c>
      <c r="JG191" s="170">
        <v>0</v>
      </c>
      <c r="JH191" s="170">
        <v>0</v>
      </c>
      <c r="JI191" s="170">
        <v>0</v>
      </c>
      <c r="JJ191" s="170">
        <v>114450</v>
      </c>
      <c r="JK191" s="170">
        <v>31457</v>
      </c>
      <c r="JL191" s="170">
        <v>14688</v>
      </c>
      <c r="JM191" s="170">
        <v>0</v>
      </c>
      <c r="JN191" s="170">
        <v>0</v>
      </c>
      <c r="JO191" s="170">
        <v>0</v>
      </c>
      <c r="JP191" s="170">
        <v>0</v>
      </c>
      <c r="JQ191" s="170">
        <v>0</v>
      </c>
      <c r="JR191" s="170">
        <v>0</v>
      </c>
      <c r="JS191" s="170">
        <v>0</v>
      </c>
      <c r="JT191" s="170">
        <v>0</v>
      </c>
      <c r="JU191" s="170">
        <v>0</v>
      </c>
      <c r="JV191" s="170">
        <v>4312</v>
      </c>
      <c r="JW191" s="170">
        <v>257472</v>
      </c>
      <c r="JX191" s="170">
        <v>12051</v>
      </c>
      <c r="JY191" s="170">
        <v>23179</v>
      </c>
      <c r="JZ191" s="170">
        <v>13233</v>
      </c>
      <c r="KA191" s="170">
        <v>11809</v>
      </c>
      <c r="KB191" s="170">
        <v>66000</v>
      </c>
      <c r="KC191" s="170">
        <v>10675</v>
      </c>
      <c r="KD191" s="170">
        <v>15791</v>
      </c>
      <c r="KE191" s="170">
        <v>0</v>
      </c>
      <c r="KF191" s="170">
        <v>4522</v>
      </c>
      <c r="KG191" s="170">
        <v>2129</v>
      </c>
      <c r="KH191" s="170">
        <v>0</v>
      </c>
      <c r="KI191" s="170">
        <v>13373</v>
      </c>
      <c r="KJ191" s="170">
        <v>2454279</v>
      </c>
      <c r="KK191" s="170">
        <v>567791</v>
      </c>
      <c r="KL191" s="170">
        <v>770259</v>
      </c>
      <c r="KM191" s="170">
        <v>329168</v>
      </c>
      <c r="KN191" s="170">
        <v>144954</v>
      </c>
      <c r="KO191" s="170">
        <v>136736</v>
      </c>
      <c r="KP191" s="170">
        <v>491495</v>
      </c>
      <c r="KQ191" s="170">
        <v>0</v>
      </c>
      <c r="KR191" s="170">
        <v>124241</v>
      </c>
      <c r="KS191" s="170">
        <v>0</v>
      </c>
      <c r="KT191" s="170">
        <v>396465</v>
      </c>
      <c r="KU191" s="170">
        <v>84918</v>
      </c>
      <c r="KV191" s="170">
        <v>92815</v>
      </c>
      <c r="KW191" s="170">
        <v>0</v>
      </c>
      <c r="KX191" s="170">
        <v>1403285</v>
      </c>
      <c r="KY191" s="170">
        <v>265484</v>
      </c>
      <c r="KZ191" s="170">
        <v>375583</v>
      </c>
      <c r="LA191" s="170">
        <v>181380</v>
      </c>
      <c r="LB191" s="170">
        <v>516270</v>
      </c>
      <c r="LC191" s="170">
        <v>223074</v>
      </c>
      <c r="LD191" s="170">
        <v>0</v>
      </c>
      <c r="LE191" s="170">
        <v>50526</v>
      </c>
      <c r="LF191" s="170">
        <v>8873</v>
      </c>
      <c r="LG191" s="170">
        <v>56053</v>
      </c>
      <c r="LH191" s="170">
        <v>40047</v>
      </c>
      <c r="LI191" s="170">
        <v>0</v>
      </c>
      <c r="LJ191" s="170">
        <v>833405</v>
      </c>
      <c r="LK191" s="170">
        <v>63184</v>
      </c>
      <c r="LL191" s="170">
        <v>186769</v>
      </c>
      <c r="LM191" s="170">
        <v>320181</v>
      </c>
      <c r="LN191" s="170">
        <v>13693</v>
      </c>
      <c r="LO191" s="170">
        <v>376031</v>
      </c>
    </row>
    <row r="192" spans="1:327" ht="15" x14ac:dyDescent="0.25">
      <c r="A192" s="128" t="s">
        <v>116</v>
      </c>
      <c r="B192" s="170">
        <v>10211850</v>
      </c>
      <c r="C192" s="170">
        <v>6714740</v>
      </c>
      <c r="D192" s="170">
        <v>4988831</v>
      </c>
      <c r="E192" s="170">
        <v>1050685</v>
      </c>
      <c r="F192" s="170">
        <v>2406940</v>
      </c>
      <c r="G192" s="170">
        <v>2284211</v>
      </c>
      <c r="H192" s="170">
        <v>1321840</v>
      </c>
      <c r="I192" s="170">
        <v>232128</v>
      </c>
      <c r="J192" s="170">
        <v>3762076</v>
      </c>
      <c r="K192" s="170">
        <v>341108</v>
      </c>
      <c r="L192" s="170">
        <v>779870</v>
      </c>
      <c r="M192" s="170">
        <v>2062390</v>
      </c>
      <c r="N192" s="170">
        <v>1913559</v>
      </c>
      <c r="O192" s="170">
        <v>19268</v>
      </c>
      <c r="P192" s="170">
        <v>1954517</v>
      </c>
      <c r="Q192" s="170">
        <v>179201</v>
      </c>
      <c r="R192" s="170">
        <v>735575</v>
      </c>
      <c r="S192" s="170">
        <v>964156</v>
      </c>
      <c r="T192" s="170">
        <v>511529</v>
      </c>
      <c r="U192" s="170">
        <v>79693</v>
      </c>
      <c r="V192" s="170">
        <v>2416676</v>
      </c>
      <c r="W192" s="170">
        <v>258917</v>
      </c>
      <c r="X192" s="170">
        <v>33513</v>
      </c>
      <c r="Y192" s="170">
        <v>47881</v>
      </c>
      <c r="Z192" s="170">
        <v>3865</v>
      </c>
      <c r="AA192" s="170">
        <v>16458</v>
      </c>
      <c r="AB192" s="170">
        <v>12994</v>
      </c>
      <c r="AC192" s="170">
        <v>0</v>
      </c>
      <c r="AD192" s="170">
        <v>18633</v>
      </c>
      <c r="AE192" s="170">
        <v>0</v>
      </c>
      <c r="AF192" s="170">
        <v>0</v>
      </c>
      <c r="AG192" s="170">
        <v>0</v>
      </c>
      <c r="AH192" s="170">
        <v>0</v>
      </c>
      <c r="AI192" s="170">
        <v>0</v>
      </c>
      <c r="AJ192" s="170">
        <v>370830</v>
      </c>
      <c r="AK192" s="170">
        <v>0</v>
      </c>
      <c r="AL192" s="170">
        <v>83637</v>
      </c>
      <c r="AM192" s="170">
        <v>4557</v>
      </c>
      <c r="AN192" s="170">
        <v>0</v>
      </c>
      <c r="AO192" s="170">
        <v>39378</v>
      </c>
      <c r="AP192" s="170">
        <v>0</v>
      </c>
      <c r="AQ192" s="170">
        <v>0</v>
      </c>
      <c r="AR192" s="170">
        <v>0</v>
      </c>
      <c r="AS192" s="170">
        <v>0</v>
      </c>
      <c r="AT192" s="170">
        <v>0</v>
      </c>
      <c r="AU192" s="170">
        <v>0</v>
      </c>
      <c r="AV192" s="170">
        <v>0</v>
      </c>
      <c r="AW192" s="170">
        <v>28000</v>
      </c>
      <c r="AX192" s="170">
        <v>12766</v>
      </c>
      <c r="AY192" s="170">
        <v>0</v>
      </c>
      <c r="AZ192" s="170">
        <v>3085</v>
      </c>
      <c r="BA192" s="170">
        <v>0</v>
      </c>
      <c r="BB192" s="170">
        <v>1086</v>
      </c>
      <c r="BC192" s="170">
        <v>0</v>
      </c>
      <c r="BD192" s="170">
        <v>16104</v>
      </c>
      <c r="BE192" s="170">
        <v>12093</v>
      </c>
      <c r="BF192" s="170">
        <v>0</v>
      </c>
      <c r="BG192" s="170">
        <v>25805</v>
      </c>
      <c r="BH192" s="170">
        <v>0</v>
      </c>
      <c r="BI192" s="170">
        <v>7323</v>
      </c>
      <c r="BJ192" s="170">
        <v>17128</v>
      </c>
      <c r="BK192" s="170">
        <v>4557</v>
      </c>
      <c r="BL192" s="170">
        <v>0</v>
      </c>
      <c r="BM192" s="170">
        <v>0</v>
      </c>
      <c r="BN192" s="170">
        <v>2163</v>
      </c>
      <c r="BO192" s="170">
        <v>1838</v>
      </c>
      <c r="BP192" s="170">
        <v>0</v>
      </c>
      <c r="BQ192" s="170">
        <v>0</v>
      </c>
      <c r="BR192" s="170">
        <v>0</v>
      </c>
      <c r="BS192" s="170">
        <v>0</v>
      </c>
      <c r="BT192" s="170">
        <v>0</v>
      </c>
      <c r="BU192" s="170">
        <v>0</v>
      </c>
      <c r="BV192" s="170">
        <v>0</v>
      </c>
      <c r="BW192" s="170">
        <v>48588</v>
      </c>
      <c r="BX192" s="170">
        <v>0</v>
      </c>
      <c r="BY192" s="170">
        <v>0</v>
      </c>
      <c r="BZ192" s="170">
        <v>0</v>
      </c>
      <c r="CA192" s="170">
        <v>0</v>
      </c>
      <c r="CB192" s="170">
        <v>0</v>
      </c>
      <c r="CC192" s="170">
        <v>0</v>
      </c>
      <c r="CD192" s="170">
        <v>0</v>
      </c>
      <c r="CE192" s="170">
        <v>0</v>
      </c>
      <c r="CF192" s="170">
        <v>0</v>
      </c>
      <c r="CG192" s="170">
        <v>0</v>
      </c>
      <c r="CH192" s="170">
        <v>0</v>
      </c>
      <c r="CI192" s="170">
        <v>0</v>
      </c>
      <c r="CJ192" s="170">
        <v>0</v>
      </c>
      <c r="CK192" s="170">
        <v>0</v>
      </c>
      <c r="CL192" s="170">
        <v>0</v>
      </c>
      <c r="CM192" s="170">
        <v>0</v>
      </c>
      <c r="CN192" s="170">
        <v>0</v>
      </c>
      <c r="CO192" s="170">
        <v>0</v>
      </c>
      <c r="CP192" s="170">
        <v>0</v>
      </c>
      <c r="CQ192" s="170">
        <v>0</v>
      </c>
      <c r="CR192" s="170">
        <v>0</v>
      </c>
      <c r="CS192" s="170">
        <v>0</v>
      </c>
      <c r="CT192" s="170">
        <v>0</v>
      </c>
      <c r="CU192" s="170">
        <v>0</v>
      </c>
      <c r="CV192" s="170">
        <v>0</v>
      </c>
      <c r="CW192" s="170">
        <v>21494</v>
      </c>
      <c r="CX192" s="170">
        <v>0</v>
      </c>
      <c r="CY192" s="170">
        <v>0</v>
      </c>
      <c r="CZ192" s="170">
        <v>0</v>
      </c>
      <c r="DA192" s="170">
        <v>11313</v>
      </c>
      <c r="DB192" s="170">
        <v>0</v>
      </c>
      <c r="DC192" s="170">
        <v>0</v>
      </c>
      <c r="DD192" s="170">
        <v>0</v>
      </c>
      <c r="DE192" s="170">
        <v>11319</v>
      </c>
      <c r="DF192" s="170">
        <v>0</v>
      </c>
      <c r="DG192" s="170">
        <v>0</v>
      </c>
      <c r="DH192" s="170">
        <v>0</v>
      </c>
      <c r="DI192" s="170">
        <v>0</v>
      </c>
      <c r="DJ192" s="170">
        <v>25725</v>
      </c>
      <c r="DK192" s="170">
        <v>0</v>
      </c>
      <c r="DL192" s="170">
        <v>24243</v>
      </c>
      <c r="DM192" s="170">
        <v>0</v>
      </c>
      <c r="DN192" s="170">
        <v>0</v>
      </c>
      <c r="DO192" s="170">
        <v>13298</v>
      </c>
      <c r="DP192" s="170">
        <v>0</v>
      </c>
      <c r="DQ192" s="170">
        <v>0</v>
      </c>
      <c r="DR192" s="170">
        <v>0</v>
      </c>
      <c r="DS192" s="170">
        <v>0</v>
      </c>
      <c r="DT192" s="170">
        <v>0</v>
      </c>
      <c r="DU192" s="170">
        <v>0</v>
      </c>
      <c r="DV192" s="170">
        <v>0</v>
      </c>
      <c r="DW192" s="170">
        <v>62771</v>
      </c>
      <c r="DX192" s="170">
        <v>0</v>
      </c>
      <c r="DY192" s="170">
        <v>966</v>
      </c>
      <c r="DZ192" s="170">
        <v>16515</v>
      </c>
      <c r="EA192" s="170">
        <v>29165</v>
      </c>
      <c r="EB192" s="170">
        <v>26679</v>
      </c>
      <c r="EC192" s="170">
        <v>4711</v>
      </c>
      <c r="ED192" s="170">
        <v>2855</v>
      </c>
      <c r="EE192" s="170">
        <v>57699</v>
      </c>
      <c r="EF192" s="170">
        <v>0</v>
      </c>
      <c r="EG192" s="170">
        <v>0</v>
      </c>
      <c r="EH192" s="170">
        <v>0</v>
      </c>
      <c r="EI192" s="170">
        <v>0</v>
      </c>
      <c r="EJ192" s="170">
        <v>99312</v>
      </c>
      <c r="EK192" s="170">
        <v>0</v>
      </c>
      <c r="EL192" s="170">
        <v>9770</v>
      </c>
      <c r="EM192" s="170">
        <v>0</v>
      </c>
      <c r="EN192" s="170">
        <v>0</v>
      </c>
      <c r="EO192" s="170">
        <v>0</v>
      </c>
      <c r="EP192" s="170">
        <v>0</v>
      </c>
      <c r="EQ192" s="170">
        <v>0</v>
      </c>
      <c r="ER192" s="170">
        <v>0</v>
      </c>
      <c r="ES192" s="170">
        <v>0</v>
      </c>
      <c r="ET192" s="170">
        <v>0</v>
      </c>
      <c r="EU192" s="170">
        <v>0</v>
      </c>
      <c r="EV192" s="170">
        <v>0</v>
      </c>
      <c r="EW192" s="170">
        <v>69800</v>
      </c>
      <c r="EX192" s="170">
        <v>9838</v>
      </c>
      <c r="EY192" s="170">
        <v>0</v>
      </c>
      <c r="EZ192" s="170">
        <v>0</v>
      </c>
      <c r="FA192" s="170">
        <v>0</v>
      </c>
      <c r="FB192" s="170">
        <v>0</v>
      </c>
      <c r="FC192" s="170">
        <v>0</v>
      </c>
      <c r="FD192" s="170">
        <v>4514</v>
      </c>
      <c r="FE192" s="170">
        <v>0</v>
      </c>
      <c r="FF192" s="170">
        <v>0</v>
      </c>
      <c r="FG192" s="170">
        <v>0</v>
      </c>
      <c r="FH192" s="170">
        <v>0</v>
      </c>
      <c r="FI192" s="170">
        <v>0</v>
      </c>
      <c r="FJ192" s="170">
        <v>28939</v>
      </c>
      <c r="FK192" s="170">
        <v>6781</v>
      </c>
      <c r="FL192" s="170">
        <v>0</v>
      </c>
      <c r="FM192" s="170">
        <v>0</v>
      </c>
      <c r="FN192" s="170">
        <v>0</v>
      </c>
      <c r="FO192" s="170">
        <v>0</v>
      </c>
      <c r="FP192" s="170">
        <v>0</v>
      </c>
      <c r="FQ192" s="170">
        <v>0</v>
      </c>
      <c r="FR192" s="170">
        <v>0</v>
      </c>
      <c r="FS192" s="170">
        <v>0</v>
      </c>
      <c r="FT192" s="170">
        <v>0</v>
      </c>
      <c r="FU192" s="170">
        <v>0</v>
      </c>
      <c r="FV192" s="170">
        <v>0</v>
      </c>
      <c r="FW192" s="170">
        <v>18051</v>
      </c>
      <c r="FX192" s="170">
        <v>18299</v>
      </c>
      <c r="FY192" s="170">
        <v>14107</v>
      </c>
      <c r="FZ192" s="170">
        <v>7041</v>
      </c>
      <c r="GA192" s="170">
        <v>5160</v>
      </c>
      <c r="GB192" s="170">
        <v>9752</v>
      </c>
      <c r="GC192" s="170">
        <v>0</v>
      </c>
      <c r="GD192" s="170">
        <v>0</v>
      </c>
      <c r="GE192" s="170">
        <v>6011</v>
      </c>
      <c r="GF192" s="170">
        <v>0</v>
      </c>
      <c r="GG192" s="170">
        <v>0</v>
      </c>
      <c r="GH192" s="170">
        <v>0</v>
      </c>
      <c r="GI192" s="170">
        <v>0</v>
      </c>
      <c r="GJ192" s="170">
        <v>45349</v>
      </c>
      <c r="GK192" s="170">
        <v>0</v>
      </c>
      <c r="GL192" s="170">
        <v>0</v>
      </c>
      <c r="GM192" s="170">
        <v>10231</v>
      </c>
      <c r="GN192" s="170">
        <v>8883</v>
      </c>
      <c r="GO192" s="170">
        <v>0</v>
      </c>
      <c r="GP192" s="170">
        <v>0</v>
      </c>
      <c r="GQ192" s="170">
        <v>0</v>
      </c>
      <c r="GR192" s="170">
        <v>0</v>
      </c>
      <c r="GS192" s="170">
        <v>0</v>
      </c>
      <c r="GT192" s="170">
        <v>0</v>
      </c>
      <c r="GU192" s="170">
        <v>0</v>
      </c>
      <c r="GV192" s="170">
        <v>0</v>
      </c>
      <c r="GW192" s="170">
        <v>10950</v>
      </c>
      <c r="GX192" s="170">
        <v>0</v>
      </c>
      <c r="GY192" s="170">
        <v>0</v>
      </c>
      <c r="GZ192" s="170">
        <v>0</v>
      </c>
      <c r="HA192" s="170">
        <v>0</v>
      </c>
      <c r="HB192" s="170">
        <v>0</v>
      </c>
      <c r="HC192" s="170">
        <v>0</v>
      </c>
      <c r="HD192" s="170">
        <v>0</v>
      </c>
      <c r="HE192" s="170">
        <v>0</v>
      </c>
      <c r="HF192" s="170">
        <v>0</v>
      </c>
      <c r="HG192" s="170">
        <v>0</v>
      </c>
      <c r="HH192" s="170">
        <v>0</v>
      </c>
      <c r="HI192" s="170">
        <v>0</v>
      </c>
      <c r="HJ192" s="170">
        <v>225301</v>
      </c>
      <c r="HK192" s="170">
        <v>6773</v>
      </c>
      <c r="HL192" s="170">
        <v>31558</v>
      </c>
      <c r="HM192" s="170">
        <v>29543</v>
      </c>
      <c r="HN192" s="170">
        <v>42077</v>
      </c>
      <c r="HO192" s="170">
        <v>0</v>
      </c>
      <c r="HP192" s="170">
        <v>0</v>
      </c>
      <c r="HQ192" s="170">
        <v>15089</v>
      </c>
      <c r="HR192" s="170">
        <v>0</v>
      </c>
      <c r="HS192" s="170">
        <v>10614</v>
      </c>
      <c r="HT192" s="170">
        <v>0</v>
      </c>
      <c r="HU192" s="170">
        <v>0</v>
      </c>
      <c r="HV192" s="170">
        <v>0</v>
      </c>
      <c r="HW192" s="170">
        <v>79896</v>
      </c>
      <c r="HX192" s="170">
        <v>0</v>
      </c>
      <c r="HY192" s="170">
        <v>7483</v>
      </c>
      <c r="HZ192" s="170">
        <v>10054</v>
      </c>
      <c r="IA192" s="170">
        <v>7181</v>
      </c>
      <c r="IB192" s="170">
        <v>0</v>
      </c>
      <c r="IC192" s="170">
        <v>0</v>
      </c>
      <c r="ID192" s="170">
        <v>0</v>
      </c>
      <c r="IE192" s="170">
        <v>0</v>
      </c>
      <c r="IF192" s="170">
        <v>0</v>
      </c>
      <c r="IG192" s="170">
        <v>0</v>
      </c>
      <c r="IH192" s="170">
        <v>0</v>
      </c>
      <c r="II192" s="170">
        <v>1997</v>
      </c>
      <c r="IJ192" s="170">
        <v>8112</v>
      </c>
      <c r="IK192" s="170">
        <v>0</v>
      </c>
      <c r="IL192" s="170">
        <v>0</v>
      </c>
      <c r="IM192" s="170">
        <v>0</v>
      </c>
      <c r="IN192" s="170">
        <v>0</v>
      </c>
      <c r="IO192" s="170">
        <v>0</v>
      </c>
      <c r="IP192" s="170">
        <v>0</v>
      </c>
      <c r="IQ192" s="170">
        <v>0</v>
      </c>
      <c r="IR192" s="170">
        <v>0</v>
      </c>
      <c r="IS192" s="170">
        <v>0</v>
      </c>
      <c r="IT192" s="170">
        <v>0</v>
      </c>
      <c r="IU192" s="170">
        <v>0</v>
      </c>
      <c r="IV192" s="170">
        <v>0</v>
      </c>
      <c r="IW192" s="170">
        <v>81965</v>
      </c>
      <c r="IX192" s="170">
        <v>14468</v>
      </c>
      <c r="IY192" s="170">
        <v>0</v>
      </c>
      <c r="IZ192" s="170">
        <v>6552</v>
      </c>
      <c r="JA192" s="170">
        <v>0</v>
      </c>
      <c r="JB192" s="170">
        <v>0</v>
      </c>
      <c r="JC192" s="170">
        <v>0</v>
      </c>
      <c r="JD192" s="170">
        <v>0</v>
      </c>
      <c r="JE192" s="170">
        <v>0</v>
      </c>
      <c r="JF192" s="170">
        <v>0</v>
      </c>
      <c r="JG192" s="170">
        <v>0</v>
      </c>
      <c r="JH192" s="170">
        <v>0</v>
      </c>
      <c r="JI192" s="170">
        <v>0</v>
      </c>
      <c r="JJ192" s="170">
        <v>167637</v>
      </c>
      <c r="JK192" s="170">
        <v>52398</v>
      </c>
      <c r="JL192" s="170">
        <v>21334</v>
      </c>
      <c r="JM192" s="170">
        <v>28813</v>
      </c>
      <c r="JN192" s="170">
        <v>5763</v>
      </c>
      <c r="JO192" s="170">
        <v>5692</v>
      </c>
      <c r="JP192" s="170">
        <v>0</v>
      </c>
      <c r="JQ192" s="170">
        <v>0</v>
      </c>
      <c r="JR192" s="170">
        <v>0</v>
      </c>
      <c r="JS192" s="170">
        <v>0</v>
      </c>
      <c r="JT192" s="170">
        <v>0</v>
      </c>
      <c r="JU192" s="170">
        <v>0</v>
      </c>
      <c r="JV192" s="170">
        <v>4769</v>
      </c>
      <c r="JW192" s="170">
        <v>544415</v>
      </c>
      <c r="JX192" s="170">
        <v>44352</v>
      </c>
      <c r="JY192" s="170">
        <v>70204</v>
      </c>
      <c r="JZ192" s="170">
        <v>0</v>
      </c>
      <c r="KA192" s="170">
        <v>69195</v>
      </c>
      <c r="KB192" s="170">
        <v>99776</v>
      </c>
      <c r="KC192" s="170">
        <v>0</v>
      </c>
      <c r="KD192" s="170">
        <v>10089</v>
      </c>
      <c r="KE192" s="170">
        <v>30992</v>
      </c>
      <c r="KF192" s="170">
        <v>50757</v>
      </c>
      <c r="KG192" s="170">
        <v>29765</v>
      </c>
      <c r="KH192" s="170">
        <v>0</v>
      </c>
      <c r="KI192" s="170">
        <v>63174</v>
      </c>
      <c r="KJ192" s="170">
        <v>3606924</v>
      </c>
      <c r="KK192" s="170">
        <v>845910</v>
      </c>
      <c r="KL192" s="170">
        <v>686226</v>
      </c>
      <c r="KM192" s="170">
        <v>441157</v>
      </c>
      <c r="KN192" s="170">
        <v>301394</v>
      </c>
      <c r="KO192" s="170">
        <v>113417</v>
      </c>
      <c r="KP192" s="170">
        <v>1360629</v>
      </c>
      <c r="KQ192" s="170">
        <v>0</v>
      </c>
      <c r="KR192" s="170">
        <v>169492</v>
      </c>
      <c r="KS192" s="170">
        <v>17599</v>
      </c>
      <c r="KT192" s="170">
        <v>426350</v>
      </c>
      <c r="KU192" s="170">
        <v>120657</v>
      </c>
      <c r="KV192" s="170">
        <v>84629</v>
      </c>
      <c r="KW192" s="170">
        <v>10068</v>
      </c>
      <c r="KX192" s="170">
        <v>2280210</v>
      </c>
      <c r="KY192" s="170">
        <v>484135</v>
      </c>
      <c r="KZ192" s="170">
        <v>639307</v>
      </c>
      <c r="LA192" s="170">
        <v>313987</v>
      </c>
      <c r="LB192" s="170">
        <v>774035</v>
      </c>
      <c r="LC192" s="170">
        <v>484342</v>
      </c>
      <c r="LD192" s="170">
        <v>61861</v>
      </c>
      <c r="LE192" s="170">
        <v>77013</v>
      </c>
      <c r="LF192" s="170">
        <v>7811</v>
      </c>
      <c r="LG192" s="170">
        <v>133152</v>
      </c>
      <c r="LH192" s="170">
        <v>34239</v>
      </c>
      <c r="LI192" s="170">
        <v>0</v>
      </c>
      <c r="LJ192" s="170">
        <v>1281564</v>
      </c>
      <c r="LK192" s="170">
        <v>18032</v>
      </c>
      <c r="LL192" s="170">
        <v>338669</v>
      </c>
      <c r="LM192" s="170">
        <v>508698</v>
      </c>
      <c r="LN192" s="170">
        <v>22052</v>
      </c>
      <c r="LO192" s="170">
        <v>578845</v>
      </c>
    </row>
  </sheetData>
  <pageMargins left="0.7" right="0.7" top="0.75" bottom="0.75" header="0.3" footer="0.3"/>
  <pageSetup paperSize="9" orientation="portrait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B1:F36"/>
  <sheetViews>
    <sheetView showGridLines="0" workbookViewId="0">
      <selection activeCell="D1" sqref="D1"/>
    </sheetView>
  </sheetViews>
  <sheetFormatPr baseColWidth="10" defaultRowHeight="15" x14ac:dyDescent="0.25"/>
  <cols>
    <col min="1" max="1" width="3" customWidth="1"/>
    <col min="2" max="2" width="61.42578125" customWidth="1"/>
    <col min="3" max="4" width="28.5703125" customWidth="1"/>
    <col min="5" max="5" width="4.85546875" customWidth="1"/>
    <col min="6" max="6" width="25" customWidth="1"/>
  </cols>
  <sheetData>
    <row r="1" spans="2:6" x14ac:dyDescent="0.25">
      <c r="B1" s="104" t="s">
        <v>94</v>
      </c>
    </row>
    <row r="2" spans="2:6" x14ac:dyDescent="0.25">
      <c r="B2" s="103"/>
      <c r="C2" t="s">
        <v>77</v>
      </c>
    </row>
    <row r="3" spans="2:6" x14ac:dyDescent="0.25">
      <c r="B3" t="s">
        <v>93</v>
      </c>
    </row>
    <row r="4" spans="2:6" x14ac:dyDescent="0.25">
      <c r="C4" t="s">
        <v>211</v>
      </c>
    </row>
    <row r="5" spans="2:6" x14ac:dyDescent="0.25">
      <c r="C5" t="s">
        <v>78</v>
      </c>
      <c r="D5" t="s">
        <v>79</v>
      </c>
      <c r="F5" t="s">
        <v>80</v>
      </c>
    </row>
    <row r="6" spans="2:6" x14ac:dyDescent="0.25">
      <c r="B6" t="s">
        <v>81</v>
      </c>
      <c r="C6" s="120">
        <v>6958627.7775919996</v>
      </c>
      <c r="D6" s="120">
        <v>17620298.816266</v>
      </c>
      <c r="E6" s="106"/>
      <c r="F6" s="105">
        <f t="shared" ref="F6:F12" si="0">+C6/$C$19*1000</f>
        <v>157.90632510251467</v>
      </c>
    </row>
    <row r="7" spans="2:6" x14ac:dyDescent="0.25">
      <c r="B7" t="s">
        <v>126</v>
      </c>
      <c r="C7" s="130">
        <f>C8+C11+C12+C13+C14+C15</f>
        <v>82510.007923000012</v>
      </c>
      <c r="D7" s="130">
        <f>D8+D11+D12+D13+D14+D15</f>
        <v>676229.23677000008</v>
      </c>
      <c r="E7" s="106"/>
      <c r="F7" s="105">
        <f t="shared" si="0"/>
        <v>1.8723306593945848</v>
      </c>
    </row>
    <row r="8" spans="2:6" x14ac:dyDescent="0.25">
      <c r="B8" t="s">
        <v>204</v>
      </c>
      <c r="C8" s="130">
        <f>C9+C10</f>
        <v>17636.802</v>
      </c>
      <c r="D8" s="130">
        <f>D9+D10</f>
        <v>117259.58000000002</v>
      </c>
      <c r="E8" s="106"/>
      <c r="F8" s="105">
        <f t="shared" si="0"/>
        <v>0.40021720939705219</v>
      </c>
    </row>
    <row r="9" spans="2:6" x14ac:dyDescent="0.25">
      <c r="B9" t="s">
        <v>128</v>
      </c>
      <c r="C9" s="171">
        <v>11943.63</v>
      </c>
      <c r="D9" s="171">
        <v>72701.820000000007</v>
      </c>
      <c r="E9" s="106"/>
      <c r="F9" s="105">
        <f t="shared" si="0"/>
        <v>0.27102681476329521</v>
      </c>
    </row>
    <row r="10" spans="2:6" x14ac:dyDescent="0.25">
      <c r="B10" t="s">
        <v>205</v>
      </c>
      <c r="C10" s="171">
        <v>5693.1719999999996</v>
      </c>
      <c r="D10" s="171">
        <v>44557.760000000002</v>
      </c>
      <c r="E10" s="106"/>
      <c r="F10" s="105">
        <f t="shared" si="0"/>
        <v>0.12919039463375695</v>
      </c>
    </row>
    <row r="11" spans="2:6" x14ac:dyDescent="0.25">
      <c r="B11" t="s">
        <v>135</v>
      </c>
      <c r="C11" s="130">
        <v>40466.609965000003</v>
      </c>
      <c r="D11" s="130">
        <v>294039.25897000002</v>
      </c>
      <c r="E11" s="106"/>
      <c r="F11" s="105">
        <f t="shared" si="0"/>
        <v>0.91827496356489369</v>
      </c>
    </row>
    <row r="12" spans="2:6" x14ac:dyDescent="0.25">
      <c r="B12" t="s">
        <v>206</v>
      </c>
      <c r="C12" s="130">
        <v>22748.80543</v>
      </c>
      <c r="D12" s="130">
        <v>245136.66680000001</v>
      </c>
      <c r="E12" s="106"/>
      <c r="F12" s="105">
        <f t="shared" si="0"/>
        <v>0.51621963133175208</v>
      </c>
    </row>
    <row r="13" spans="2:6" s="170" customFormat="1" x14ac:dyDescent="0.25">
      <c r="B13" s="170" t="s">
        <v>184</v>
      </c>
      <c r="C13" s="130">
        <v>435.04625600000003</v>
      </c>
      <c r="D13" s="130">
        <v>5343.66</v>
      </c>
      <c r="E13" s="106"/>
      <c r="F13" s="105">
        <f t="shared" ref="F13:F15" si="1">+C13/$C$19*1000</f>
        <v>9.8721411361853226E-3</v>
      </c>
    </row>
    <row r="14" spans="2:6" s="170" customFormat="1" x14ac:dyDescent="0.25">
      <c r="B14" s="170" t="s">
        <v>207</v>
      </c>
      <c r="C14" s="130">
        <v>773.74557199999992</v>
      </c>
      <c r="D14" s="130">
        <v>10439.16</v>
      </c>
      <c r="E14" s="106"/>
      <c r="F14" s="105">
        <f t="shared" si="1"/>
        <v>1.7557961676338253E-2</v>
      </c>
    </row>
    <row r="15" spans="2:6" s="170" customFormat="1" x14ac:dyDescent="0.25">
      <c r="B15" s="170" t="s">
        <v>178</v>
      </c>
      <c r="C15" s="130">
        <v>448.99869999999999</v>
      </c>
      <c r="D15" s="130">
        <v>4010.9110000000001</v>
      </c>
      <c r="E15" s="106"/>
      <c r="F15" s="105">
        <f t="shared" si="1"/>
        <v>1.0188752288362949E-2</v>
      </c>
    </row>
    <row r="18" spans="2:6" x14ac:dyDescent="0.25">
      <c r="B18" s="107" t="s">
        <v>95</v>
      </c>
      <c r="C18" s="108">
        <v>44144270</v>
      </c>
    </row>
    <row r="19" spans="2:6" x14ac:dyDescent="0.25">
      <c r="B19" s="109" t="s">
        <v>117</v>
      </c>
      <c r="C19" s="110">
        <v>44068075</v>
      </c>
    </row>
    <row r="25" spans="2:6" x14ac:dyDescent="0.25">
      <c r="C25" s="131"/>
      <c r="D25" s="131"/>
      <c r="E25" s="120"/>
      <c r="F25" s="120"/>
    </row>
    <row r="26" spans="2:6" x14ac:dyDescent="0.25">
      <c r="C26" s="131"/>
      <c r="D26" s="131"/>
      <c r="E26" s="120"/>
      <c r="F26" s="120"/>
    </row>
    <row r="27" spans="2:6" x14ac:dyDescent="0.25">
      <c r="C27" s="131"/>
      <c r="D27" s="131"/>
      <c r="E27" s="120"/>
      <c r="F27" s="120"/>
    </row>
    <row r="28" spans="2:6" x14ac:dyDescent="0.25">
      <c r="C28" s="131"/>
      <c r="D28" s="131"/>
      <c r="E28" s="120"/>
      <c r="F28" s="120"/>
    </row>
    <row r="29" spans="2:6" x14ac:dyDescent="0.25">
      <c r="C29" s="131"/>
      <c r="D29" s="131"/>
      <c r="E29" s="120"/>
      <c r="F29" s="120"/>
    </row>
    <row r="30" spans="2:6" x14ac:dyDescent="0.25">
      <c r="C30" s="131"/>
      <c r="D30" s="131"/>
      <c r="E30" s="120"/>
      <c r="F30" s="120"/>
    </row>
    <row r="31" spans="2:6" x14ac:dyDescent="0.25">
      <c r="C31" s="131"/>
      <c r="D31" s="131"/>
      <c r="E31" s="120"/>
      <c r="F31" s="120"/>
    </row>
    <row r="32" spans="2:6" x14ac:dyDescent="0.25">
      <c r="C32" s="131"/>
      <c r="D32" s="131"/>
      <c r="E32" s="120"/>
      <c r="F32" s="120"/>
    </row>
    <row r="33" spans="3:6" x14ac:dyDescent="0.25">
      <c r="C33" s="131"/>
      <c r="D33" s="131"/>
      <c r="E33" s="120"/>
      <c r="F33" s="120"/>
    </row>
    <row r="34" spans="3:6" x14ac:dyDescent="0.25">
      <c r="C34" s="131"/>
      <c r="D34" s="131"/>
      <c r="E34" s="120"/>
      <c r="F34" s="120"/>
    </row>
    <row r="35" spans="3:6" x14ac:dyDescent="0.25">
      <c r="C35" s="131"/>
      <c r="D35" s="131"/>
      <c r="E35" s="120"/>
      <c r="F35" s="120"/>
    </row>
    <row r="36" spans="3:6" x14ac:dyDescent="0.25">
      <c r="C36" s="131"/>
      <c r="D36" s="131"/>
      <c r="E36" s="120"/>
      <c r="F36" s="120"/>
    </row>
  </sheetData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O17"/>
  <sheetViews>
    <sheetView showGridLines="0" showRowColHeaders="0" zoomScale="80" zoomScaleNormal="80" workbookViewId="0"/>
  </sheetViews>
  <sheetFormatPr baseColWidth="10" defaultRowHeight="15" x14ac:dyDescent="0.25"/>
  <cols>
    <col min="1" max="1" width="3.140625" customWidth="1"/>
    <col min="3" max="3" width="43.7109375" customWidth="1"/>
    <col min="4" max="12" width="15.7109375" customWidth="1"/>
  </cols>
  <sheetData>
    <row r="1" spans="2:15" ht="15.75" thickBot="1" x14ac:dyDescent="0.3"/>
    <row r="2" spans="2:15" ht="31.5" customHeight="1" thickBot="1" x14ac:dyDescent="0.35">
      <c r="B2" s="71"/>
      <c r="C2" s="71"/>
      <c r="D2" s="187"/>
      <c r="E2" s="188"/>
      <c r="F2" s="189"/>
      <c r="G2" s="190"/>
      <c r="H2" s="191"/>
      <c r="I2" s="192"/>
      <c r="J2" s="181"/>
      <c r="K2" s="182"/>
      <c r="L2" s="182"/>
    </row>
    <row r="3" spans="2:15" ht="24" customHeight="1" thickBot="1" x14ac:dyDescent="0.35">
      <c r="B3" s="71"/>
      <c r="C3" s="71"/>
      <c r="D3" s="183"/>
      <c r="E3" s="184"/>
      <c r="F3" s="184"/>
      <c r="G3" s="184"/>
      <c r="H3" s="184"/>
      <c r="I3" s="184"/>
      <c r="J3" s="184"/>
      <c r="K3" s="184"/>
      <c r="L3" s="184"/>
    </row>
    <row r="4" spans="2:15" ht="24.75" customHeight="1" thickBot="1" x14ac:dyDescent="0.35">
      <c r="B4" s="72"/>
      <c r="C4" s="71"/>
      <c r="D4" s="77" t="s">
        <v>203</v>
      </c>
      <c r="E4" s="77" t="s">
        <v>75</v>
      </c>
      <c r="F4" s="77" t="s">
        <v>76</v>
      </c>
      <c r="G4" s="77" t="s">
        <v>203</v>
      </c>
      <c r="H4" s="77" t="s">
        <v>75</v>
      </c>
      <c r="I4" s="77" t="s">
        <v>76</v>
      </c>
      <c r="J4" s="77" t="s">
        <v>203</v>
      </c>
      <c r="K4" s="77" t="s">
        <v>75</v>
      </c>
      <c r="L4" s="77" t="s">
        <v>76</v>
      </c>
    </row>
    <row r="5" spans="2:15" ht="15" customHeight="1" thickBot="1" x14ac:dyDescent="0.35">
      <c r="B5" s="72"/>
      <c r="C5" s="71"/>
      <c r="D5" s="73"/>
      <c r="E5" s="73"/>
      <c r="F5" s="73"/>
      <c r="G5" s="73"/>
      <c r="H5" s="73"/>
      <c r="I5" s="73"/>
    </row>
    <row r="6" spans="2:15" ht="22.5" customHeight="1" x14ac:dyDescent="0.25">
      <c r="B6" s="185" t="s">
        <v>126</v>
      </c>
      <c r="C6" s="186"/>
      <c r="D6" s="121">
        <f>+'TOTAL SNACKS'!C8</f>
        <v>15.927316080000001</v>
      </c>
      <c r="E6" s="78">
        <f>+'TOTAL SNACKS'!C9</f>
        <v>146.93204</v>
      </c>
      <c r="F6" s="162">
        <f>+'TOTAL SNACKS'!C15</f>
        <v>0.44618180167924854</v>
      </c>
      <c r="G6" s="78">
        <f>Dtserver!C7/1000</f>
        <v>82.510007923000018</v>
      </c>
      <c r="H6" s="78">
        <f>Dtserver!D7/1000</f>
        <v>676.22923677000006</v>
      </c>
      <c r="I6" s="162">
        <f>Dtserver!F7</f>
        <v>1.8723306593945848</v>
      </c>
      <c r="J6" s="78">
        <f t="shared" ref="J6:J13" si="0">+G6+D6</f>
        <v>98.437324003000015</v>
      </c>
      <c r="K6" s="78">
        <f>+SUM(E6,H6)</f>
        <v>823.16127677000009</v>
      </c>
      <c r="L6" s="167">
        <f>+SUM(F6,I6)</f>
        <v>2.3185124610738335</v>
      </c>
      <c r="M6" s="74"/>
      <c r="N6" s="75"/>
      <c r="O6" s="75"/>
    </row>
    <row r="7" spans="2:15" ht="22.5" customHeight="1" x14ac:dyDescent="0.25">
      <c r="B7" s="175" t="s">
        <v>128</v>
      </c>
      <c r="C7" s="176"/>
      <c r="D7" s="122">
        <f>+'TOTAL SNACKS'!E8</f>
        <v>6.3758296800000007</v>
      </c>
      <c r="E7" s="76">
        <f>+'TOTAL SNACKS'!E9</f>
        <v>52.271839999999997</v>
      </c>
      <c r="F7" s="163">
        <f>+'TOTAL SNACKS'!E15</f>
        <v>0.17861007840452342</v>
      </c>
      <c r="G7" s="76">
        <f>Dtserver!C9/1000</f>
        <v>11.943629999999999</v>
      </c>
      <c r="H7" s="76">
        <f>Dtserver!D9/1000</f>
        <v>72.701820000000012</v>
      </c>
      <c r="I7" s="163">
        <f>Dtserver!F9</f>
        <v>0.27102681476329521</v>
      </c>
      <c r="J7" s="76">
        <f t="shared" si="0"/>
        <v>18.319459680000001</v>
      </c>
      <c r="K7" s="76">
        <f t="shared" ref="K7:K13" si="1">+SUM(E7,H7)</f>
        <v>124.97366000000001</v>
      </c>
      <c r="L7" s="168">
        <f t="shared" ref="L7:L13" si="2">+SUM(F7,I7)</f>
        <v>0.44963689316781863</v>
      </c>
      <c r="M7" s="74"/>
      <c r="N7" s="75"/>
      <c r="O7" s="75"/>
    </row>
    <row r="8" spans="2:15" ht="22.5" customHeight="1" x14ac:dyDescent="0.25">
      <c r="B8" s="177" t="s">
        <v>134</v>
      </c>
      <c r="C8" s="178"/>
      <c r="D8" s="122">
        <f>+'TOTAL SNACKS'!F8</f>
        <v>2.7640684800000002</v>
      </c>
      <c r="E8" s="76">
        <f>+'TOTAL SNACKS'!F9</f>
        <v>24.01304</v>
      </c>
      <c r="F8" s="163">
        <f>+'TOTAL SNACKS'!F15</f>
        <v>7.7431567765510301E-2</v>
      </c>
      <c r="G8" s="76">
        <f>Dtserver!C10/1000</f>
        <v>5.6931719999999997</v>
      </c>
      <c r="H8" s="76">
        <f>Dtserver!D10/1000</f>
        <v>44.557760000000002</v>
      </c>
      <c r="I8" s="163">
        <f>Dtserver!F10</f>
        <v>0.12919039463375695</v>
      </c>
      <c r="J8" s="76">
        <f t="shared" si="0"/>
        <v>8.4572404799999994</v>
      </c>
      <c r="K8" s="76">
        <f t="shared" si="1"/>
        <v>68.570800000000006</v>
      </c>
      <c r="L8" s="168">
        <f t="shared" si="2"/>
        <v>0.20662196239926725</v>
      </c>
      <c r="M8" s="74"/>
      <c r="N8" s="75"/>
      <c r="O8" s="75"/>
    </row>
    <row r="9" spans="2:15" ht="22.5" customHeight="1" x14ac:dyDescent="0.25">
      <c r="B9" s="175" t="s">
        <v>135</v>
      </c>
      <c r="C9" s="176"/>
      <c r="D9" s="122">
        <f>+'TOTAL SNACKS'!G8</f>
        <v>2.1217083600000004</v>
      </c>
      <c r="E9" s="76">
        <f>+'TOTAL SNACKS'!G9</f>
        <v>14.302709999999999</v>
      </c>
      <c r="F9" s="163">
        <f>+'TOTAL SNACKS'!G15</f>
        <v>5.9436734597830859E-2</v>
      </c>
      <c r="G9" s="76">
        <f>Dtserver!C11/1000</f>
        <v>40.466609965000004</v>
      </c>
      <c r="H9" s="76">
        <f>Dtserver!D11/1000</f>
        <v>294.03925897000005</v>
      </c>
      <c r="I9" s="163">
        <f>Dtserver!F11</f>
        <v>0.91827496356489369</v>
      </c>
      <c r="J9" s="76">
        <f t="shared" ref="J9:J10" si="3">+G9+D9</f>
        <v>42.588318325000003</v>
      </c>
      <c r="K9" s="76">
        <f t="shared" ref="K9:K10" si="4">+SUM(E9,H9)</f>
        <v>308.34196897000004</v>
      </c>
      <c r="L9" s="168">
        <f t="shared" ref="L9:L10" si="5">+SUM(F9,I9)</f>
        <v>0.97771169816272452</v>
      </c>
      <c r="M9" s="74"/>
      <c r="N9" s="75"/>
      <c r="O9" s="75"/>
    </row>
    <row r="10" spans="2:15" ht="22.5" customHeight="1" x14ac:dyDescent="0.25">
      <c r="B10" s="177" t="s">
        <v>136</v>
      </c>
      <c r="C10" s="178"/>
      <c r="D10" s="122">
        <f>+'TOTAL SNACKS'!H8</f>
        <v>1.4584054990000002</v>
      </c>
      <c r="E10" s="76">
        <f>+'TOTAL SNACKS'!H9</f>
        <v>14.903040000000001</v>
      </c>
      <c r="F10" s="163">
        <f>+'TOTAL SNACKS'!H15</f>
        <v>4.0855219413887811E-2</v>
      </c>
      <c r="G10" s="76">
        <f>Dtserver!C12/1000</f>
        <v>22.748805430000001</v>
      </c>
      <c r="H10" s="76">
        <f>Dtserver!D12/1000</f>
        <v>245.1366668</v>
      </c>
      <c r="I10" s="163">
        <f>Dtserver!F12</f>
        <v>0.51621963133175208</v>
      </c>
      <c r="J10" s="76">
        <f t="shared" si="3"/>
        <v>24.207210929000002</v>
      </c>
      <c r="K10" s="76">
        <f t="shared" si="4"/>
        <v>260.03970679999998</v>
      </c>
      <c r="L10" s="168">
        <f t="shared" si="5"/>
        <v>0.55707485074563989</v>
      </c>
      <c r="M10" s="74"/>
      <c r="N10" s="75"/>
      <c r="O10" s="75"/>
    </row>
    <row r="11" spans="2:15" ht="22.5" customHeight="1" x14ac:dyDescent="0.25">
      <c r="B11" s="175" t="s">
        <v>184</v>
      </c>
      <c r="C11" s="176"/>
      <c r="D11" s="122">
        <f>+'TOTAL SNACKS'!I8</f>
        <v>1.5219721719999997</v>
      </c>
      <c r="E11" s="76">
        <f>+'TOTAL SNACKS'!I9</f>
        <v>19.074940000000002</v>
      </c>
      <c r="F11" s="163">
        <f>+'TOTAL SNACKS'!I15</f>
        <v>4.2635952121359483E-2</v>
      </c>
      <c r="G11" s="76">
        <f>Dtserver!C13/1000</f>
        <v>0.43504625600000002</v>
      </c>
      <c r="H11" s="76">
        <f>Dtserver!D13/1000</f>
        <v>5.3436599999999999</v>
      </c>
      <c r="I11" s="163">
        <f>Dtserver!F13</f>
        <v>9.8721411361853226E-3</v>
      </c>
      <c r="J11" s="76">
        <f t="shared" ref="J11:J12" si="6">+G11+D11</f>
        <v>1.9570184279999996</v>
      </c>
      <c r="K11" s="76">
        <f t="shared" ref="K11:K12" si="7">+SUM(E11,H11)</f>
        <v>24.418600000000001</v>
      </c>
      <c r="L11" s="168">
        <f t="shared" ref="L11:L12" si="8">+SUM(F11,I11)</f>
        <v>5.2508093257544804E-2</v>
      </c>
      <c r="M11" s="74"/>
      <c r="N11" s="75"/>
      <c r="O11" s="75"/>
    </row>
    <row r="12" spans="2:15" ht="22.5" customHeight="1" x14ac:dyDescent="0.25">
      <c r="B12" s="177" t="s">
        <v>177</v>
      </c>
      <c r="C12" s="178"/>
      <c r="D12" s="122">
        <f>+'TOTAL SNACKS'!J8</f>
        <v>1.1598403390000001</v>
      </c>
      <c r="E12" s="76">
        <f>+'TOTAL SNACKS'!J9</f>
        <v>17.311409999999999</v>
      </c>
      <c r="F12" s="163">
        <f>+'TOTAL SNACKS'!J15</f>
        <v>3.2491328075363368E-2</v>
      </c>
      <c r="G12" s="76">
        <f>Dtserver!C14/1000</f>
        <v>0.77374557199999994</v>
      </c>
      <c r="H12" s="76">
        <f>Dtserver!D14/1000</f>
        <v>10.439159999999999</v>
      </c>
      <c r="I12" s="163">
        <f>Dtserver!F14</f>
        <v>1.7557961676338253E-2</v>
      </c>
      <c r="J12" s="76">
        <f t="shared" si="6"/>
        <v>1.933585911</v>
      </c>
      <c r="K12" s="76">
        <f t="shared" si="7"/>
        <v>27.750569999999996</v>
      </c>
      <c r="L12" s="168">
        <f t="shared" si="8"/>
        <v>5.0049289751701621E-2</v>
      </c>
      <c r="M12" s="74"/>
      <c r="N12" s="75"/>
      <c r="O12" s="75"/>
    </row>
    <row r="13" spans="2:15" ht="22.5" customHeight="1" thickBot="1" x14ac:dyDescent="0.3">
      <c r="B13" s="179" t="s">
        <v>178</v>
      </c>
      <c r="C13" s="180"/>
      <c r="D13" s="123">
        <f>+'TOTAL SNACKS'!K8</f>
        <v>0.52549155000000003</v>
      </c>
      <c r="E13" s="79">
        <f>+'TOTAL SNACKS'!K9</f>
        <v>5.0550600000000001</v>
      </c>
      <c r="F13" s="164">
        <f>+'TOTAL SNACKS'!K15</f>
        <v>1.5698503524676923E-2</v>
      </c>
      <c r="G13" s="79">
        <f>Dtserver!C15/1000</f>
        <v>0.44899869999999997</v>
      </c>
      <c r="H13" s="79">
        <f>Dtserver!D15/1000</f>
        <v>4.0109110000000001</v>
      </c>
      <c r="I13" s="164">
        <f>Dtserver!F15</f>
        <v>1.0188752288362949E-2</v>
      </c>
      <c r="J13" s="79">
        <f t="shared" si="0"/>
        <v>0.97449025</v>
      </c>
      <c r="K13" s="79">
        <f t="shared" si="1"/>
        <v>9.0659710000000011</v>
      </c>
      <c r="L13" s="169">
        <f t="shared" si="2"/>
        <v>2.5887255813039869E-2</v>
      </c>
      <c r="M13" s="74"/>
      <c r="N13" s="75"/>
      <c r="O13" s="75"/>
    </row>
    <row r="14" spans="2:15" ht="22.5" customHeight="1" x14ac:dyDescent="0.25">
      <c r="M14" s="74"/>
      <c r="N14" s="75"/>
      <c r="O14" s="75"/>
    </row>
    <row r="15" spans="2:15" ht="22.5" customHeight="1" x14ac:dyDescent="0.25">
      <c r="B15" s="124"/>
      <c r="M15" s="74"/>
      <c r="N15" s="75"/>
      <c r="O15" s="75"/>
    </row>
    <row r="16" spans="2:15" ht="22.5" customHeight="1" x14ac:dyDescent="0.25">
      <c r="B16" s="124" t="s">
        <v>100</v>
      </c>
      <c r="M16" s="74"/>
      <c r="N16" s="75"/>
      <c r="O16" s="75"/>
    </row>
    <row r="17" spans="13:15" ht="22.5" customHeight="1" x14ac:dyDescent="0.25">
      <c r="M17" s="74"/>
      <c r="N17" s="75"/>
      <c r="O17" s="75"/>
    </row>
  </sheetData>
  <mergeCells count="12">
    <mergeCell ref="J2:L2"/>
    <mergeCell ref="D3:L3"/>
    <mergeCell ref="B6:C6"/>
    <mergeCell ref="D2:F2"/>
    <mergeCell ref="G2:I2"/>
    <mergeCell ref="B7:C7"/>
    <mergeCell ref="B8:C8"/>
    <mergeCell ref="B13:C13"/>
    <mergeCell ref="B9:C9"/>
    <mergeCell ref="B10:C10"/>
    <mergeCell ref="B11:C11"/>
    <mergeCell ref="B12:C12"/>
  </mergeCells>
  <pageMargins left="0.25" right="0.25" top="0.75" bottom="0.75" header="0.3" footer="0.3"/>
  <pageSetup paperSize="9" scale="46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>
    <pageSetUpPr fitToPage="1"/>
  </sheetPr>
  <dimension ref="A1:F48"/>
  <sheetViews>
    <sheetView showGridLines="0" showRowColHeaders="0" zoomScale="80" zoomScaleNormal="80" workbookViewId="0"/>
  </sheetViews>
  <sheetFormatPr baseColWidth="10" defaultColWidth="11.42578125" defaultRowHeight="15" x14ac:dyDescent="0.25"/>
  <cols>
    <col min="1" max="1" width="3.7109375" style="14" customWidth="1"/>
    <col min="2" max="2" width="43.28515625" style="14" customWidth="1"/>
    <col min="3" max="3" width="42.28515625" style="14" customWidth="1"/>
    <col min="4" max="4" width="4.5703125" style="14" customWidth="1"/>
    <col min="5" max="16384" width="11.42578125" style="14"/>
  </cols>
  <sheetData>
    <row r="1" spans="1:6" ht="45.75" customHeight="1" x14ac:dyDescent="0.35">
      <c r="A1" s="2"/>
      <c r="B1" s="32"/>
      <c r="C1" s="33"/>
      <c r="D1"/>
      <c r="E1"/>
      <c r="F1"/>
    </row>
    <row r="2" spans="1:6" ht="27" customHeight="1" x14ac:dyDescent="0.25">
      <c r="A2" s="2"/>
      <c r="B2"/>
      <c r="C2" s="34"/>
      <c r="D2"/>
      <c r="E2"/>
      <c r="F2"/>
    </row>
    <row r="3" spans="1:6" ht="42" customHeight="1" x14ac:dyDescent="0.25">
      <c r="A3" s="2"/>
      <c r="B3"/>
      <c r="C3" s="34"/>
      <c r="D3"/>
      <c r="E3"/>
      <c r="F3"/>
    </row>
    <row r="4" spans="1:6" s="156" customFormat="1" ht="29.25" customHeight="1" x14ac:dyDescent="0.25">
      <c r="A4" s="152"/>
      <c r="B4" s="153" t="s">
        <v>192</v>
      </c>
      <c r="C4" s="154"/>
      <c r="D4" s="155"/>
      <c r="E4" s="155"/>
      <c r="F4" s="155"/>
    </row>
    <row r="5" spans="1:6" s="156" customFormat="1" ht="47.25" customHeight="1" x14ac:dyDescent="0.25">
      <c r="A5" s="152"/>
      <c r="B5" s="159" t="s">
        <v>127</v>
      </c>
      <c r="C5" s="157"/>
      <c r="D5" s="155"/>
      <c r="E5" s="155"/>
      <c r="F5" s="155"/>
    </row>
    <row r="6" spans="1:6" s="156" customFormat="1" ht="47.25" customHeight="1" x14ac:dyDescent="0.25">
      <c r="A6" s="152"/>
      <c r="B6" s="161" t="s">
        <v>193</v>
      </c>
      <c r="C6" s="157" t="s">
        <v>194</v>
      </c>
      <c r="D6" s="155"/>
      <c r="E6" s="155"/>
      <c r="F6" s="155"/>
    </row>
    <row r="7" spans="1:6" s="156" customFormat="1" ht="47.25" customHeight="1" x14ac:dyDescent="0.25">
      <c r="A7" s="152"/>
      <c r="B7" s="161" t="s">
        <v>134</v>
      </c>
      <c r="C7" s="157" t="s">
        <v>194</v>
      </c>
      <c r="D7" s="155"/>
      <c r="E7" s="155"/>
      <c r="F7" s="155"/>
    </row>
    <row r="8" spans="1:6" s="156" customFormat="1" ht="47.25" customHeight="1" x14ac:dyDescent="0.25">
      <c r="A8" s="152"/>
      <c r="B8" s="159" t="s">
        <v>195</v>
      </c>
      <c r="C8" s="157" t="s">
        <v>194</v>
      </c>
      <c r="D8" s="155"/>
      <c r="E8" s="155"/>
      <c r="F8" s="155"/>
    </row>
    <row r="9" spans="1:6" s="156" customFormat="1" ht="47.25" customHeight="1" x14ac:dyDescent="0.25">
      <c r="A9" s="152"/>
      <c r="B9" s="159" t="s">
        <v>196</v>
      </c>
      <c r="C9" s="157" t="s">
        <v>197</v>
      </c>
      <c r="D9" s="155"/>
      <c r="E9" s="155"/>
      <c r="F9" s="155"/>
    </row>
    <row r="10" spans="1:6" s="156" customFormat="1" ht="47.25" customHeight="1" x14ac:dyDescent="0.25">
      <c r="A10" s="152"/>
      <c r="B10" s="159" t="s">
        <v>198</v>
      </c>
      <c r="C10" s="157" t="s">
        <v>199</v>
      </c>
      <c r="D10" s="155"/>
      <c r="E10" s="155"/>
      <c r="F10" s="155"/>
    </row>
    <row r="11" spans="1:6" s="156" customFormat="1" ht="47.25" customHeight="1" x14ac:dyDescent="0.25">
      <c r="A11" s="152"/>
      <c r="B11" s="159" t="s">
        <v>200</v>
      </c>
      <c r="C11" s="157" t="s">
        <v>201</v>
      </c>
      <c r="D11" s="155"/>
      <c r="E11" s="155"/>
      <c r="F11" s="155"/>
    </row>
    <row r="12" spans="1:6" s="156" customFormat="1" ht="47.25" customHeight="1" x14ac:dyDescent="0.25">
      <c r="A12" s="152"/>
      <c r="B12" s="160" t="s">
        <v>202</v>
      </c>
      <c r="C12" s="158" t="s">
        <v>201</v>
      </c>
      <c r="D12" s="155"/>
      <c r="E12" s="155"/>
      <c r="F12" s="155"/>
    </row>
    <row r="13" spans="1:6" x14ac:dyDescent="0.25">
      <c r="A13" s="2"/>
      <c r="B13"/>
      <c r="C13" s="1"/>
      <c r="D13"/>
      <c r="E13"/>
      <c r="F13"/>
    </row>
    <row r="14" spans="1:6" x14ac:dyDescent="0.25">
      <c r="A14" s="2"/>
      <c r="C14" s="15"/>
    </row>
    <row r="15" spans="1:6" x14ac:dyDescent="0.25">
      <c r="A15" s="2"/>
      <c r="C15" s="15"/>
    </row>
    <row r="16" spans="1:6" x14ac:dyDescent="0.25">
      <c r="A16" s="2"/>
      <c r="C16" s="15"/>
    </row>
    <row r="17" spans="1:3" x14ac:dyDescent="0.25">
      <c r="A17" s="2"/>
      <c r="C17" s="15"/>
    </row>
    <row r="18" spans="1:3" x14ac:dyDescent="0.25">
      <c r="A18" s="2"/>
      <c r="C18" s="15"/>
    </row>
    <row r="19" spans="1:3" x14ac:dyDescent="0.25">
      <c r="A19" s="2"/>
      <c r="C19" s="15"/>
    </row>
    <row r="20" spans="1:3" x14ac:dyDescent="0.25">
      <c r="A20" s="2"/>
    </row>
    <row r="21" spans="1:3" x14ac:dyDescent="0.25">
      <c r="A21" s="2"/>
    </row>
    <row r="22" spans="1:3" x14ac:dyDescent="0.25">
      <c r="A22" s="2"/>
    </row>
    <row r="23" spans="1:3" x14ac:dyDescent="0.25">
      <c r="A23" s="2"/>
    </row>
    <row r="24" spans="1:3" x14ac:dyDescent="0.25">
      <c r="A24" s="2"/>
    </row>
    <row r="25" spans="1:3" x14ac:dyDescent="0.25">
      <c r="A25" s="2"/>
    </row>
    <row r="26" spans="1:3" x14ac:dyDescent="0.25">
      <c r="A26" s="2"/>
    </row>
    <row r="27" spans="1:3" x14ac:dyDescent="0.25">
      <c r="A27" s="2"/>
    </row>
    <row r="28" spans="1:3" x14ac:dyDescent="0.25">
      <c r="A28" s="2"/>
    </row>
    <row r="29" spans="1:3" x14ac:dyDescent="0.25">
      <c r="A29" s="2"/>
    </row>
    <row r="30" spans="1:3" x14ac:dyDescent="0.25">
      <c r="A30" s="2"/>
    </row>
    <row r="31" spans="1:3" x14ac:dyDescent="0.25">
      <c r="A31" s="2"/>
    </row>
    <row r="32" spans="1:3" x14ac:dyDescent="0.25">
      <c r="A32" s="2"/>
    </row>
    <row r="33" spans="1:1" x14ac:dyDescent="0.25">
      <c r="A33" s="2"/>
    </row>
    <row r="34" spans="1:1" x14ac:dyDescent="0.25">
      <c r="A34" s="2"/>
    </row>
    <row r="35" spans="1:1" x14ac:dyDescent="0.25">
      <c r="A35" s="2"/>
    </row>
    <row r="36" spans="1:1" x14ac:dyDescent="0.25">
      <c r="A36" s="2"/>
    </row>
    <row r="37" spans="1:1" x14ac:dyDescent="0.25">
      <c r="A37" s="2"/>
    </row>
    <row r="38" spans="1:1" x14ac:dyDescent="0.25">
      <c r="A38" s="2"/>
    </row>
    <row r="39" spans="1:1" x14ac:dyDescent="0.25">
      <c r="A39" s="2"/>
    </row>
    <row r="40" spans="1:1" x14ac:dyDescent="0.25">
      <c r="A40" s="2"/>
    </row>
    <row r="41" spans="1:1" x14ac:dyDescent="0.25">
      <c r="A41" s="2"/>
    </row>
    <row r="42" spans="1:1" x14ac:dyDescent="0.25">
      <c r="A42" s="2"/>
    </row>
    <row r="43" spans="1:1" x14ac:dyDescent="0.25">
      <c r="A43" s="2"/>
    </row>
    <row r="44" spans="1:1" x14ac:dyDescent="0.25">
      <c r="A44" s="2"/>
    </row>
    <row r="45" spans="1:1" x14ac:dyDescent="0.25">
      <c r="A45" s="2"/>
    </row>
    <row r="46" spans="1:1" x14ac:dyDescent="0.25">
      <c r="A46" s="2"/>
    </row>
    <row r="47" spans="1:1" x14ac:dyDescent="0.25">
      <c r="A47" s="2"/>
    </row>
    <row r="48" spans="1:1" x14ac:dyDescent="0.25">
      <c r="A48" s="2"/>
    </row>
  </sheetData>
  <pageMargins left="0.25" right="0.25" top="0.75" bottom="0.75" header="0.3" footer="0.3"/>
  <pageSetup paperSize="9" scale="90" fitToWidth="0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fitToPage="1"/>
  </sheetPr>
  <dimension ref="A1:C50"/>
  <sheetViews>
    <sheetView showGridLines="0" showRowColHeaders="0" zoomScale="80" zoomScaleNormal="80" workbookViewId="0">
      <selection activeCell="H10" sqref="H10"/>
    </sheetView>
  </sheetViews>
  <sheetFormatPr baseColWidth="10" defaultColWidth="11.42578125" defaultRowHeight="15" x14ac:dyDescent="0.25"/>
  <cols>
    <col min="1" max="1" width="1.28515625" style="14" customWidth="1"/>
    <col min="2" max="2" width="94.7109375" style="14" customWidth="1"/>
    <col min="3" max="3" width="3.85546875" style="14" customWidth="1"/>
    <col min="4" max="16384" width="11.42578125" style="14"/>
  </cols>
  <sheetData>
    <row r="1" spans="1:3" ht="36" customHeight="1" x14ac:dyDescent="0.25">
      <c r="A1" s="2"/>
      <c r="B1" s="35"/>
      <c r="C1"/>
    </row>
    <row r="2" spans="1:3" ht="3" customHeight="1" x14ac:dyDescent="0.25">
      <c r="A2" s="2"/>
      <c r="B2"/>
      <c r="C2"/>
    </row>
    <row r="3" spans="1:3" s="38" customFormat="1" ht="18.75" customHeight="1" x14ac:dyDescent="0.25">
      <c r="A3" s="37"/>
      <c r="B3" s="36"/>
      <c r="C3" s="37"/>
    </row>
    <row r="4" spans="1:3" ht="5.25" customHeight="1" x14ac:dyDescent="0.25">
      <c r="A4" s="2"/>
      <c r="B4" s="2"/>
      <c r="C4"/>
    </row>
    <row r="5" spans="1:3" s="113" customFormat="1" x14ac:dyDescent="0.25">
      <c r="A5" s="111"/>
      <c r="B5" s="114" t="s">
        <v>208</v>
      </c>
      <c r="C5" s="112"/>
    </row>
    <row r="6" spans="1:3" s="38" customFormat="1" ht="18.75" customHeight="1" x14ac:dyDescent="0.25">
      <c r="A6" s="37"/>
      <c r="B6" s="36"/>
      <c r="C6" s="37"/>
    </row>
    <row r="7" spans="1:3" ht="5.25" customHeight="1" x14ac:dyDescent="0.25">
      <c r="A7" s="2"/>
      <c r="B7" s="2"/>
      <c r="C7"/>
    </row>
    <row r="8" spans="1:3" s="118" customFormat="1" ht="32.25" customHeight="1" x14ac:dyDescent="0.25">
      <c r="A8" s="115"/>
      <c r="B8" s="116" t="s">
        <v>97</v>
      </c>
      <c r="C8" s="117"/>
    </row>
    <row r="9" spans="1:3" s="118" customFormat="1" ht="32.25" customHeight="1" x14ac:dyDescent="0.25">
      <c r="A9" s="115"/>
      <c r="B9" s="116" t="s">
        <v>98</v>
      </c>
      <c r="C9" s="117"/>
    </row>
    <row r="10" spans="1:3" s="118" customFormat="1" ht="32.25" customHeight="1" x14ac:dyDescent="0.25">
      <c r="A10" s="115"/>
      <c r="B10" s="116" t="s">
        <v>99</v>
      </c>
      <c r="C10" s="117"/>
    </row>
    <row r="11" spans="1:3" s="118" customFormat="1" ht="32.25" customHeight="1" x14ac:dyDescent="0.25">
      <c r="A11" s="115"/>
      <c r="B11" s="116" t="s">
        <v>59</v>
      </c>
      <c r="C11" s="117"/>
    </row>
    <row r="12" spans="1:3" s="118" customFormat="1" ht="32.25" customHeight="1" x14ac:dyDescent="0.25">
      <c r="A12" s="115"/>
      <c r="B12" s="116" t="s">
        <v>82</v>
      </c>
      <c r="C12" s="117"/>
    </row>
    <row r="13" spans="1:3" s="118" customFormat="1" ht="32.25" customHeight="1" x14ac:dyDescent="0.25">
      <c r="A13" s="115"/>
      <c r="B13" s="116" t="s">
        <v>83</v>
      </c>
      <c r="C13" s="117"/>
    </row>
    <row r="14" spans="1:3" s="118" customFormat="1" ht="32.25" customHeight="1" x14ac:dyDescent="0.25">
      <c r="A14" s="115"/>
      <c r="B14" s="116" t="s">
        <v>96</v>
      </c>
      <c r="C14" s="117"/>
    </row>
    <row r="15" spans="1:3" s="118" customFormat="1" ht="32.25" customHeight="1" x14ac:dyDescent="0.25">
      <c r="A15" s="115"/>
      <c r="B15" s="116" t="s">
        <v>84</v>
      </c>
      <c r="C15" s="117"/>
    </row>
    <row r="16" spans="1:3" s="118" customFormat="1" ht="32.25" customHeight="1" x14ac:dyDescent="0.25">
      <c r="A16" s="115"/>
      <c r="B16" s="119" t="s">
        <v>85</v>
      </c>
      <c r="C16" s="117"/>
    </row>
    <row r="17" spans="1:3" s="118" customFormat="1" ht="32.25" customHeight="1" x14ac:dyDescent="0.25">
      <c r="A17" s="115"/>
      <c r="B17" s="119" t="s">
        <v>86</v>
      </c>
      <c r="C17" s="117"/>
    </row>
    <row r="18" spans="1:3" s="118" customFormat="1" ht="32.25" customHeight="1" x14ac:dyDescent="0.25">
      <c r="A18" s="115"/>
      <c r="B18" s="119" t="s">
        <v>87</v>
      </c>
      <c r="C18" s="117"/>
    </row>
    <row r="19" spans="1:3" x14ac:dyDescent="0.25">
      <c r="A19" s="2"/>
      <c r="B19"/>
      <c r="C19"/>
    </row>
    <row r="20" spans="1:3" s="38" customFormat="1" ht="18.75" customHeight="1" x14ac:dyDescent="0.25">
      <c r="A20" s="37"/>
      <c r="B20" s="36"/>
      <c r="C20" s="37"/>
    </row>
    <row r="21" spans="1:3" ht="5.25" customHeight="1" x14ac:dyDescent="0.25">
      <c r="A21" s="2"/>
      <c r="B21" s="2"/>
      <c r="C21"/>
    </row>
    <row r="22" spans="1:3" s="113" customFormat="1" ht="25.5" customHeight="1" x14ac:dyDescent="0.25">
      <c r="A22" s="111"/>
      <c r="B22" s="114" t="s">
        <v>60</v>
      </c>
      <c r="C22" s="112"/>
    </row>
    <row r="23" spans="1:3" s="113" customFormat="1" ht="25.5" customHeight="1" x14ac:dyDescent="0.25">
      <c r="A23" s="111"/>
      <c r="B23" s="114" t="s">
        <v>61</v>
      </c>
      <c r="C23" s="112"/>
    </row>
    <row r="24" spans="1:3" s="113" customFormat="1" ht="25.5" customHeight="1" x14ac:dyDescent="0.25">
      <c r="A24" s="111"/>
      <c r="B24" s="114" t="s">
        <v>62</v>
      </c>
      <c r="C24" s="112"/>
    </row>
    <row r="25" spans="1:3" s="113" customFormat="1" ht="25.5" customHeight="1" x14ac:dyDescent="0.25">
      <c r="A25" s="111"/>
      <c r="B25" s="114" t="s">
        <v>63</v>
      </c>
      <c r="C25" s="112"/>
    </row>
    <row r="26" spans="1:3" s="113" customFormat="1" ht="25.5" customHeight="1" x14ac:dyDescent="0.25">
      <c r="A26" s="111"/>
      <c r="B26" s="114" t="s">
        <v>88</v>
      </c>
      <c r="C26" s="112"/>
    </row>
    <row r="27" spans="1:3" s="113" customFormat="1" ht="34.5" customHeight="1" x14ac:dyDescent="0.25">
      <c r="A27" s="111"/>
      <c r="B27" s="114" t="s">
        <v>64</v>
      </c>
      <c r="C27" s="112"/>
    </row>
    <row r="28" spans="1:3" s="113" customFormat="1" ht="25.5" customHeight="1" x14ac:dyDescent="0.25">
      <c r="A28" s="111"/>
      <c r="B28" s="114" t="s">
        <v>65</v>
      </c>
      <c r="C28" s="112"/>
    </row>
    <row r="29" spans="1:3" s="113" customFormat="1" ht="25.5" customHeight="1" x14ac:dyDescent="0.25">
      <c r="A29" s="111"/>
      <c r="B29" s="114" t="s">
        <v>66</v>
      </c>
      <c r="C29" s="112"/>
    </row>
    <row r="30" spans="1:3" ht="21" customHeight="1" x14ac:dyDescent="0.25">
      <c r="A30" s="2"/>
      <c r="B30" s="31" t="s">
        <v>101</v>
      </c>
      <c r="C30"/>
    </row>
    <row r="31" spans="1:3" x14ac:dyDescent="0.25">
      <c r="A31" s="2"/>
      <c r="B31"/>
      <c r="C31"/>
    </row>
    <row r="32" spans="1:3" x14ac:dyDescent="0.25">
      <c r="A32" s="2"/>
      <c r="B32"/>
      <c r="C32"/>
    </row>
    <row r="33" spans="1:3" x14ac:dyDescent="0.25">
      <c r="A33" s="2"/>
      <c r="B33"/>
      <c r="C33"/>
    </row>
    <row r="34" spans="1:3" x14ac:dyDescent="0.25">
      <c r="A34" s="2"/>
      <c r="B34"/>
      <c r="C34"/>
    </row>
    <row r="35" spans="1:3" x14ac:dyDescent="0.25">
      <c r="A35" s="2"/>
      <c r="B35"/>
      <c r="C35"/>
    </row>
    <row r="36" spans="1:3" x14ac:dyDescent="0.25">
      <c r="A36" s="2"/>
      <c r="B36"/>
      <c r="C36"/>
    </row>
    <row r="37" spans="1:3" x14ac:dyDescent="0.25">
      <c r="A37" s="2"/>
      <c r="B37"/>
      <c r="C37"/>
    </row>
    <row r="38" spans="1:3" x14ac:dyDescent="0.25">
      <c r="A38" s="2"/>
      <c r="B38"/>
      <c r="C38"/>
    </row>
    <row r="39" spans="1:3" x14ac:dyDescent="0.25">
      <c r="A39" s="2"/>
      <c r="B39"/>
      <c r="C39"/>
    </row>
    <row r="40" spans="1:3" x14ac:dyDescent="0.25">
      <c r="A40" s="2"/>
      <c r="B40"/>
      <c r="C40"/>
    </row>
    <row r="41" spans="1:3" x14ac:dyDescent="0.25">
      <c r="A41" s="2"/>
      <c r="B41"/>
      <c r="C41"/>
    </row>
    <row r="42" spans="1:3" x14ac:dyDescent="0.25">
      <c r="A42" s="2"/>
      <c r="B42"/>
      <c r="C42"/>
    </row>
    <row r="43" spans="1:3" x14ac:dyDescent="0.25">
      <c r="A43" s="2"/>
      <c r="B43"/>
      <c r="C43"/>
    </row>
    <row r="44" spans="1:3" x14ac:dyDescent="0.25">
      <c r="A44" s="2"/>
      <c r="B44"/>
      <c r="C44"/>
    </row>
    <row r="45" spans="1:3" x14ac:dyDescent="0.25">
      <c r="A45" s="2"/>
      <c r="B45"/>
      <c r="C45"/>
    </row>
    <row r="46" spans="1:3" x14ac:dyDescent="0.25">
      <c r="A46" s="2"/>
      <c r="B46"/>
      <c r="C46"/>
    </row>
    <row r="47" spans="1:3" x14ac:dyDescent="0.25">
      <c r="A47" s="2"/>
      <c r="B47"/>
      <c r="C47"/>
    </row>
    <row r="48" spans="1:3" x14ac:dyDescent="0.25">
      <c r="A48" s="2"/>
      <c r="B48"/>
      <c r="C48"/>
    </row>
    <row r="49" spans="1:3" x14ac:dyDescent="0.25">
      <c r="A49" s="2"/>
      <c r="B49"/>
      <c r="C49"/>
    </row>
    <row r="50" spans="1:3" x14ac:dyDescent="0.25">
      <c r="A50" s="2"/>
      <c r="B50"/>
      <c r="C50"/>
    </row>
  </sheetData>
  <pageMargins left="0.7" right="0.7" top="0.75" bottom="0.75" header="0.3" footer="0.3"/>
  <pageSetup paperSize="9" scale="75" fitToWidth="0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J48"/>
  <sheetViews>
    <sheetView showGridLines="0" workbookViewId="0">
      <selection activeCell="D17" sqref="D17"/>
    </sheetView>
  </sheetViews>
  <sheetFormatPr baseColWidth="10" defaultRowHeight="15" x14ac:dyDescent="0.25"/>
  <cols>
    <col min="1" max="1" width="42.7109375" customWidth="1"/>
  </cols>
  <sheetData>
    <row r="1" spans="1:2" x14ac:dyDescent="0.25">
      <c r="A1" s="95" t="s">
        <v>91</v>
      </c>
    </row>
    <row r="3" spans="1:2" x14ac:dyDescent="0.25">
      <c r="A3" s="129" t="s">
        <v>118</v>
      </c>
      <c r="B3" s="129"/>
    </row>
    <row r="4" spans="1:2" x14ac:dyDescent="0.25">
      <c r="A4" s="129" t="s">
        <v>89</v>
      </c>
      <c r="B4" s="129"/>
    </row>
    <row r="5" spans="1:2" x14ac:dyDescent="0.25">
      <c r="A5" s="129" t="s">
        <v>124</v>
      </c>
      <c r="B5" s="129"/>
    </row>
    <row r="6" spans="1:2" x14ac:dyDescent="0.25">
      <c r="A6" s="129" t="s">
        <v>27</v>
      </c>
      <c r="B6" s="172">
        <v>35696920</v>
      </c>
    </row>
    <row r="7" spans="1:2" x14ac:dyDescent="0.25">
      <c r="A7" s="129" t="s">
        <v>110</v>
      </c>
      <c r="B7" s="172">
        <v>3467412</v>
      </c>
    </row>
    <row r="8" spans="1:2" x14ac:dyDescent="0.25">
      <c r="A8" s="129" t="s">
        <v>111</v>
      </c>
      <c r="B8" s="172">
        <v>2990798</v>
      </c>
    </row>
    <row r="9" spans="1:2" x14ac:dyDescent="0.25">
      <c r="A9" s="129" t="s">
        <v>112</v>
      </c>
      <c r="B9" s="172">
        <v>5359365</v>
      </c>
    </row>
    <row r="10" spans="1:2" x14ac:dyDescent="0.25">
      <c r="A10" s="129" t="s">
        <v>113</v>
      </c>
      <c r="B10" s="172">
        <v>10845590</v>
      </c>
    </row>
    <row r="11" spans="1:2" x14ac:dyDescent="0.25">
      <c r="A11" s="129" t="s">
        <v>114</v>
      </c>
      <c r="B11" s="172">
        <v>13033750</v>
      </c>
    </row>
    <row r="12" spans="1:2" x14ac:dyDescent="0.25">
      <c r="B12">
        <f>+B6-B7</f>
        <v>32229508</v>
      </c>
    </row>
    <row r="13" spans="1:2" x14ac:dyDescent="0.25">
      <c r="A13" s="95" t="s">
        <v>90</v>
      </c>
    </row>
    <row r="14" spans="1:2" x14ac:dyDescent="0.25">
      <c r="A14" s="129" t="s">
        <v>119</v>
      </c>
      <c r="B14" s="129"/>
    </row>
    <row r="15" spans="1:2" x14ac:dyDescent="0.25">
      <c r="A15" s="129" t="s">
        <v>89</v>
      </c>
      <c r="B15" s="129"/>
    </row>
    <row r="16" spans="1:2" x14ac:dyDescent="0.25">
      <c r="A16" s="129" t="s">
        <v>123</v>
      </c>
      <c r="B16" s="129"/>
    </row>
    <row r="17" spans="1:10" x14ac:dyDescent="0.25">
      <c r="A17" s="129" t="s">
        <v>27</v>
      </c>
      <c r="B17" s="172">
        <v>33473990</v>
      </c>
    </row>
    <row r="18" spans="1:10" x14ac:dyDescent="0.25">
      <c r="A18" s="129" t="s">
        <v>110</v>
      </c>
      <c r="B18" s="172">
        <v>1227476</v>
      </c>
    </row>
    <row r="19" spans="1:10" x14ac:dyDescent="0.25">
      <c r="A19" s="129" t="s">
        <v>111</v>
      </c>
      <c r="B19" s="172">
        <v>2991571</v>
      </c>
    </row>
    <row r="20" spans="1:10" x14ac:dyDescent="0.25">
      <c r="A20" s="129" t="s">
        <v>112</v>
      </c>
      <c r="B20" s="172">
        <v>5366150</v>
      </c>
    </row>
    <row r="21" spans="1:10" x14ac:dyDescent="0.25">
      <c r="A21" s="129" t="s">
        <v>113</v>
      </c>
      <c r="B21" s="172">
        <v>10856560</v>
      </c>
    </row>
    <row r="22" spans="1:10" x14ac:dyDescent="0.25">
      <c r="A22" s="129" t="s">
        <v>114</v>
      </c>
      <c r="B22" s="172">
        <v>13032230</v>
      </c>
    </row>
    <row r="23" spans="1:10" x14ac:dyDescent="0.25">
      <c r="B23">
        <f>+B17-B18</f>
        <v>32246514</v>
      </c>
    </row>
    <row r="26" spans="1:10" x14ac:dyDescent="0.25">
      <c r="A26" s="193" t="s">
        <v>92</v>
      </c>
      <c r="B26" s="193"/>
      <c r="C26" s="193"/>
      <c r="D26" s="193"/>
      <c r="E26" s="193"/>
    </row>
    <row r="27" spans="1:10" x14ac:dyDescent="0.25">
      <c r="A27" s="193"/>
      <c r="B27" s="193"/>
      <c r="C27" s="193"/>
      <c r="D27" s="193"/>
      <c r="E27" s="193"/>
    </row>
    <row r="28" spans="1:10" x14ac:dyDescent="0.25">
      <c r="A28" s="129" t="s">
        <v>118</v>
      </c>
      <c r="B28" s="129"/>
      <c r="E28" s="18"/>
      <c r="F28" s="18"/>
      <c r="G28" s="18"/>
      <c r="H28" s="18"/>
      <c r="I28" s="18"/>
      <c r="J28" s="18"/>
    </row>
    <row r="29" spans="1:10" x14ac:dyDescent="0.25">
      <c r="A29" s="129" t="s">
        <v>89</v>
      </c>
      <c r="B29" s="129"/>
      <c r="E29" s="18"/>
      <c r="F29" s="18"/>
      <c r="G29" s="18"/>
      <c r="H29" s="18"/>
      <c r="I29" s="18"/>
      <c r="J29" s="18"/>
    </row>
    <row r="30" spans="1:10" x14ac:dyDescent="0.25">
      <c r="A30" s="129" t="s">
        <v>125</v>
      </c>
      <c r="B30" s="129" t="s">
        <v>17</v>
      </c>
      <c r="E30" s="18"/>
      <c r="F30" s="18"/>
      <c r="G30" s="18"/>
      <c r="H30" s="18"/>
      <c r="I30" s="18"/>
      <c r="J30" s="18"/>
    </row>
    <row r="31" spans="1:10" x14ac:dyDescent="0.25">
      <c r="A31" s="129" t="s">
        <v>27</v>
      </c>
      <c r="B31" s="172">
        <v>35696920</v>
      </c>
      <c r="C31">
        <f>+B31/$B$31*100</f>
        <v>100</v>
      </c>
      <c r="E31" s="18"/>
      <c r="F31" s="18"/>
      <c r="G31" s="18"/>
      <c r="H31" s="18"/>
      <c r="I31" s="18"/>
      <c r="J31" s="18"/>
    </row>
    <row r="32" spans="1:10" x14ac:dyDescent="0.25">
      <c r="A32" s="129" t="s">
        <v>102</v>
      </c>
      <c r="B32" s="172">
        <v>3264946</v>
      </c>
      <c r="C32" s="98">
        <f t="shared" ref="C32:C46" si="0">+B32/$B$31*100</f>
        <v>9.1462960950132395</v>
      </c>
      <c r="E32" s="18"/>
      <c r="F32" s="18"/>
      <c r="G32" s="18"/>
      <c r="H32" s="101"/>
      <c r="I32" s="101"/>
      <c r="J32" s="18"/>
    </row>
    <row r="33" spans="1:10" x14ac:dyDescent="0.25">
      <c r="A33" s="129" t="s">
        <v>103</v>
      </c>
      <c r="B33" s="172">
        <v>4554627</v>
      </c>
      <c r="C33" s="98">
        <f t="shared" si="0"/>
        <v>12.759159613770599</v>
      </c>
      <c r="E33" s="18"/>
      <c r="F33" s="18"/>
      <c r="G33" s="18"/>
      <c r="H33" s="101"/>
      <c r="I33" s="101"/>
      <c r="J33" s="18"/>
    </row>
    <row r="34" spans="1:10" x14ac:dyDescent="0.25">
      <c r="A34" s="129" t="s">
        <v>104</v>
      </c>
      <c r="B34" s="172">
        <v>5520500</v>
      </c>
      <c r="C34" s="98">
        <f t="shared" si="0"/>
        <v>15.46491966253671</v>
      </c>
      <c r="E34" s="18"/>
      <c r="F34" s="18"/>
      <c r="G34" s="18"/>
      <c r="H34" s="101"/>
      <c r="I34" s="101"/>
      <c r="J34" s="18"/>
    </row>
    <row r="35" spans="1:10" x14ac:dyDescent="0.25">
      <c r="A35" s="129" t="s">
        <v>105</v>
      </c>
      <c r="B35" s="172">
        <v>7443392</v>
      </c>
      <c r="C35" s="98">
        <f t="shared" si="0"/>
        <v>20.851636499731629</v>
      </c>
      <c r="E35" s="18"/>
      <c r="F35" s="18"/>
      <c r="G35" s="18"/>
      <c r="H35" s="101"/>
      <c r="I35" s="101"/>
      <c r="J35" s="18"/>
    </row>
    <row r="36" spans="1:10" x14ac:dyDescent="0.25">
      <c r="A36" s="129" t="s">
        <v>106</v>
      </c>
      <c r="B36" s="172">
        <v>4675034</v>
      </c>
      <c r="C36" s="98">
        <f t="shared" si="0"/>
        <v>13.096463224278173</v>
      </c>
      <c r="E36" s="18"/>
      <c r="F36" s="18"/>
      <c r="G36" s="18"/>
      <c r="H36" s="101"/>
      <c r="I36" s="101"/>
      <c r="J36" s="18"/>
    </row>
    <row r="37" spans="1:10" x14ac:dyDescent="0.25">
      <c r="A37" s="129" t="s">
        <v>107</v>
      </c>
      <c r="B37" s="172">
        <v>3450959</v>
      </c>
      <c r="C37" s="98">
        <f t="shared" si="0"/>
        <v>9.6673858697052868</v>
      </c>
      <c r="E37" s="18"/>
      <c r="F37" s="18"/>
      <c r="G37" s="18"/>
      <c r="H37" s="101"/>
      <c r="I37" s="101"/>
      <c r="J37" s="18"/>
    </row>
    <row r="38" spans="1:10" x14ac:dyDescent="0.25">
      <c r="A38" s="129" t="s">
        <v>108</v>
      </c>
      <c r="B38" s="172">
        <v>3384481</v>
      </c>
      <c r="C38" s="98">
        <f t="shared" si="0"/>
        <v>9.4811569177396819</v>
      </c>
      <c r="E38" s="18"/>
      <c r="F38" s="18"/>
      <c r="G38" s="18"/>
      <c r="H38" s="101"/>
      <c r="I38" s="101"/>
      <c r="J38" s="18"/>
    </row>
    <row r="39" spans="1:10" x14ac:dyDescent="0.25">
      <c r="A39" s="129" t="s">
        <v>109</v>
      </c>
      <c r="B39" s="172">
        <v>3402980</v>
      </c>
      <c r="C39" s="98">
        <f t="shared" si="0"/>
        <v>9.532979315862546</v>
      </c>
      <c r="E39" s="18"/>
      <c r="F39" s="18"/>
      <c r="G39" s="18"/>
      <c r="H39" s="101"/>
      <c r="I39" s="101"/>
      <c r="J39" s="18"/>
    </row>
    <row r="40" spans="1:10" x14ac:dyDescent="0.25">
      <c r="A40" s="129" t="s">
        <v>110</v>
      </c>
      <c r="B40" s="172">
        <v>3467412</v>
      </c>
      <c r="C40" s="99">
        <f t="shared" si="0"/>
        <v>9.7134766809013211</v>
      </c>
      <c r="D40">
        <f>+SUM(B41:B44)</f>
        <v>32229503</v>
      </c>
      <c r="E40" s="18">
        <f>+D40/$D$40*100</f>
        <v>100</v>
      </c>
      <c r="F40" s="18"/>
      <c r="G40" s="18"/>
      <c r="H40" s="101"/>
      <c r="I40" s="101"/>
      <c r="J40" s="18"/>
    </row>
    <row r="41" spans="1:10" x14ac:dyDescent="0.25">
      <c r="A41" s="129" t="s">
        <v>111</v>
      </c>
      <c r="B41" s="172">
        <v>2990798</v>
      </c>
      <c r="C41" s="99">
        <f t="shared" si="0"/>
        <v>8.3783082686125301</v>
      </c>
      <c r="D41">
        <f>+B41</f>
        <v>2990798</v>
      </c>
      <c r="E41" s="102">
        <f t="shared" ref="E41:E44" si="1">+D41/$D$40*100</f>
        <v>9.2796901025746497</v>
      </c>
      <c r="F41" s="18"/>
      <c r="G41" s="18"/>
      <c r="H41" s="101"/>
      <c r="I41" s="101"/>
      <c r="J41" s="18"/>
    </row>
    <row r="42" spans="1:10" x14ac:dyDescent="0.25">
      <c r="A42" s="129" t="s">
        <v>112</v>
      </c>
      <c r="B42" s="172">
        <v>5359365</v>
      </c>
      <c r="C42" s="99">
        <f t="shared" si="0"/>
        <v>15.013522175022384</v>
      </c>
      <c r="D42">
        <f t="shared" ref="D42:D44" si="2">+B42</f>
        <v>5359365</v>
      </c>
      <c r="E42" s="102">
        <f t="shared" si="1"/>
        <v>16.628754715826677</v>
      </c>
      <c r="F42" s="18"/>
      <c r="G42" s="18"/>
      <c r="H42" s="101"/>
      <c r="I42" s="101"/>
      <c r="J42" s="18"/>
    </row>
    <row r="43" spans="1:10" x14ac:dyDescent="0.25">
      <c r="A43" s="129" t="s">
        <v>113</v>
      </c>
      <c r="B43" s="172">
        <v>10845590</v>
      </c>
      <c r="C43" s="99">
        <f t="shared" si="0"/>
        <v>30.382425150405133</v>
      </c>
      <c r="D43">
        <f t="shared" si="2"/>
        <v>10845590</v>
      </c>
      <c r="E43" s="102">
        <f t="shared" si="1"/>
        <v>33.651123940694958</v>
      </c>
      <c r="F43" s="18"/>
      <c r="G43" s="18"/>
      <c r="H43" s="101"/>
      <c r="I43" s="101"/>
      <c r="J43" s="18"/>
    </row>
    <row r="44" spans="1:10" x14ac:dyDescent="0.25">
      <c r="A44" s="129" t="s">
        <v>114</v>
      </c>
      <c r="B44" s="172">
        <v>13033750</v>
      </c>
      <c r="C44" s="99">
        <f t="shared" si="0"/>
        <v>36.512253718247962</v>
      </c>
      <c r="D44">
        <f t="shared" si="2"/>
        <v>13033750</v>
      </c>
      <c r="E44" s="102">
        <f t="shared" si="1"/>
        <v>40.440431240903713</v>
      </c>
      <c r="F44" s="18"/>
      <c r="G44" s="18"/>
      <c r="H44" s="101"/>
      <c r="I44" s="101"/>
      <c r="J44" s="18"/>
    </row>
    <row r="45" spans="1:10" x14ac:dyDescent="0.25">
      <c r="A45" s="129" t="s">
        <v>115</v>
      </c>
      <c r="B45" s="172">
        <v>17800880</v>
      </c>
      <c r="C45" s="100">
        <f t="shared" si="0"/>
        <v>49.866711189648854</v>
      </c>
      <c r="E45" s="101"/>
      <c r="F45" s="18"/>
      <c r="G45" s="18"/>
      <c r="H45" s="101"/>
      <c r="I45" s="101"/>
      <c r="J45" s="18"/>
    </row>
    <row r="46" spans="1:10" x14ac:dyDescent="0.25">
      <c r="A46" s="129" t="s">
        <v>116</v>
      </c>
      <c r="B46" s="172">
        <v>17896030</v>
      </c>
      <c r="C46" s="100">
        <f t="shared" si="0"/>
        <v>50.133260796729807</v>
      </c>
      <c r="E46" s="18"/>
      <c r="F46" s="18"/>
      <c r="G46" s="18"/>
      <c r="H46" s="101"/>
      <c r="I46" s="101"/>
      <c r="J46" s="18"/>
    </row>
    <row r="47" spans="1:10" x14ac:dyDescent="0.25">
      <c r="E47" s="18"/>
      <c r="F47" s="18"/>
      <c r="G47" s="18"/>
      <c r="H47" s="18"/>
      <c r="I47" s="18"/>
      <c r="J47" s="18"/>
    </row>
    <row r="48" spans="1:10" x14ac:dyDescent="0.25">
      <c r="E48" s="18"/>
      <c r="F48" s="18"/>
      <c r="G48" s="18"/>
      <c r="H48" s="18"/>
      <c r="I48" s="18"/>
      <c r="J48" s="18"/>
    </row>
  </sheetData>
  <mergeCells count="1">
    <mergeCell ref="A26:E27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3</vt:i4>
      </vt:variant>
    </vt:vector>
  </HeadingPairs>
  <TitlesOfParts>
    <vt:vector size="11" baseType="lpstr">
      <vt:lpstr>SNACKS OOH</vt:lpstr>
      <vt:lpstr>TOTAL SNACKS</vt:lpstr>
      <vt:lpstr>datos</vt:lpstr>
      <vt:lpstr>Dtserver</vt:lpstr>
      <vt:lpstr>Resumen Fuera y Dentro</vt:lpstr>
      <vt:lpstr>FACTORES DE CONVERSIÓN</vt:lpstr>
      <vt:lpstr>Definiciones</vt:lpstr>
      <vt:lpstr>Weighted Households 18+</vt:lpstr>
      <vt:lpstr>'FACTORES DE CONVERSIÓN'!Área_de_impresión</vt:lpstr>
      <vt:lpstr>'Resumen Fuera y Dentro'!Área_de_impresión</vt:lpstr>
      <vt:lpstr>'TOTAL SNACKS'!Área_de_impresión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Tamara Sanchez</dc:creator>
  <cp:lastModifiedBy>Sánchez Alconada, Juan Carlos</cp:lastModifiedBy>
  <cp:lastPrinted>2014-12-11T10:32:17Z</cp:lastPrinted>
  <dcterms:created xsi:type="dcterms:W3CDTF">2014-11-25T21:41:33Z</dcterms:created>
  <dcterms:modified xsi:type="dcterms:W3CDTF">2021-04-27T12:09:47Z</dcterms:modified>
</cp:coreProperties>
</file>